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/Users/philiplyons/Desktop/"/>
    </mc:Choice>
  </mc:AlternateContent>
  <xr:revisionPtr revIDLastSave="0" documentId="13_ncr:1_{653FE9A0-4906-5E41-9BAC-D36D13D82F44}" xr6:coauthVersionLast="47" xr6:coauthVersionMax="47" xr10:uidLastSave="{00000000-0000-0000-0000-000000000000}"/>
  <bookViews>
    <workbookView xWindow="0" yWindow="500" windowWidth="28960" windowHeight="16520" tabRatio="821" activeTab="3" xr2:uid="{00000000-000D-0000-FFFF-FFFF00000000}"/>
  </bookViews>
  <sheets>
    <sheet name="Results" sheetId="1" r:id="rId1"/>
    <sheet name="Rankings Detailed" sheetId="3" r:id="rId2"/>
    <sheet name="Rankings Best 4" sheetId="4" r:id="rId3"/>
    <sheet name="Rankings Summary" sheetId="5" r:id="rId4"/>
    <sheet name="Players" sheetId="7" r:id="rId5"/>
    <sheet name="Points Allocation" sheetId="2" r:id="rId6"/>
  </sheets>
  <definedNames>
    <definedName name="_xlnm._FilterDatabase" localSheetId="0" hidden="1">Results!$A$4:$AL$935</definedName>
  </definedNames>
  <calcPr calcId="191029" iterateDelta="1E-4"/>
  <pivotCaches>
    <pivotCache cacheId="4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07" i="1" l="1"/>
  <c r="H807" i="1"/>
  <c r="F807" i="1"/>
  <c r="S807" i="1" s="1"/>
  <c r="G806" i="1"/>
  <c r="H806" i="1"/>
  <c r="F806" i="1"/>
  <c r="S806" i="1" s="1"/>
  <c r="Y783" i="1"/>
  <c r="AI820" i="1"/>
  <c r="AF820" i="1"/>
  <c r="AE820" i="1"/>
  <c r="AD820" i="1"/>
  <c r="AC820" i="1"/>
  <c r="AB820" i="1"/>
  <c r="AA820" i="1"/>
  <c r="Y820" i="1"/>
  <c r="X820" i="1"/>
  <c r="W820" i="1"/>
  <c r="V820" i="1"/>
  <c r="U820" i="1"/>
  <c r="T820" i="1"/>
  <c r="S820" i="1"/>
  <c r="AI819" i="1"/>
  <c r="AF819" i="1"/>
  <c r="AE819" i="1"/>
  <c r="AD819" i="1"/>
  <c r="AC819" i="1"/>
  <c r="AB819" i="1"/>
  <c r="AA819" i="1"/>
  <c r="Y819" i="1"/>
  <c r="X819" i="1"/>
  <c r="W819" i="1"/>
  <c r="V819" i="1"/>
  <c r="U819" i="1"/>
  <c r="T819" i="1"/>
  <c r="S819" i="1"/>
  <c r="AI818" i="1"/>
  <c r="AF818" i="1"/>
  <c r="AE818" i="1"/>
  <c r="AD818" i="1"/>
  <c r="AC818" i="1"/>
  <c r="AB818" i="1"/>
  <c r="AA818" i="1"/>
  <c r="Y818" i="1"/>
  <c r="X818" i="1"/>
  <c r="W818" i="1"/>
  <c r="V818" i="1"/>
  <c r="U818" i="1"/>
  <c r="T818" i="1"/>
  <c r="S818" i="1"/>
  <c r="AI817" i="1"/>
  <c r="AF817" i="1"/>
  <c r="AE817" i="1"/>
  <c r="AD817" i="1"/>
  <c r="AC817" i="1"/>
  <c r="AB817" i="1"/>
  <c r="AA817" i="1"/>
  <c r="AG817" i="1" s="1"/>
  <c r="Y817" i="1"/>
  <c r="X817" i="1"/>
  <c r="W817" i="1"/>
  <c r="V817" i="1"/>
  <c r="U817" i="1"/>
  <c r="T817" i="1"/>
  <c r="S817" i="1"/>
  <c r="AI816" i="1"/>
  <c r="AF816" i="1"/>
  <c r="AE816" i="1"/>
  <c r="AD816" i="1"/>
  <c r="AC816" i="1"/>
  <c r="AB816" i="1"/>
  <c r="AA816" i="1"/>
  <c r="Y816" i="1"/>
  <c r="X816" i="1"/>
  <c r="AK816" i="1" s="1"/>
  <c r="AH816" i="1" s="1"/>
  <c r="W816" i="1"/>
  <c r="V816" i="1"/>
  <c r="U816" i="1"/>
  <c r="T816" i="1"/>
  <c r="S816" i="1"/>
  <c r="AI815" i="1"/>
  <c r="AF815" i="1"/>
  <c r="AE815" i="1"/>
  <c r="AD815" i="1"/>
  <c r="AC815" i="1"/>
  <c r="AB815" i="1"/>
  <c r="AA815" i="1"/>
  <c r="Y815" i="1"/>
  <c r="X815" i="1"/>
  <c r="W815" i="1"/>
  <c r="V815" i="1"/>
  <c r="U815" i="1"/>
  <c r="T815" i="1"/>
  <c r="S815" i="1"/>
  <c r="AI814" i="1"/>
  <c r="AF814" i="1"/>
  <c r="AE814" i="1"/>
  <c r="AD814" i="1"/>
  <c r="AC814" i="1"/>
  <c r="AB814" i="1"/>
  <c r="AA814" i="1"/>
  <c r="Y814" i="1"/>
  <c r="X814" i="1"/>
  <c r="W814" i="1"/>
  <c r="V814" i="1"/>
  <c r="U814" i="1"/>
  <c r="T814" i="1"/>
  <c r="S814" i="1"/>
  <c r="Z814" i="1" s="1"/>
  <c r="AI813" i="1"/>
  <c r="AF813" i="1"/>
  <c r="AE813" i="1"/>
  <c r="AD813" i="1"/>
  <c r="AC813" i="1"/>
  <c r="AB813" i="1"/>
  <c r="AA813" i="1"/>
  <c r="Y813" i="1"/>
  <c r="X813" i="1"/>
  <c r="W813" i="1"/>
  <c r="V813" i="1"/>
  <c r="U813" i="1"/>
  <c r="T813" i="1"/>
  <c r="S813" i="1"/>
  <c r="AK813" i="1" s="1"/>
  <c r="AH813" i="1" s="1"/>
  <c r="AI812" i="1"/>
  <c r="AF812" i="1"/>
  <c r="AE812" i="1"/>
  <c r="AD812" i="1"/>
  <c r="AC812" i="1"/>
  <c r="AB812" i="1"/>
  <c r="AA812" i="1"/>
  <c r="Y812" i="1"/>
  <c r="X812" i="1"/>
  <c r="W812" i="1"/>
  <c r="V812" i="1"/>
  <c r="U812" i="1"/>
  <c r="T812" i="1"/>
  <c r="S812" i="1"/>
  <c r="AI811" i="1"/>
  <c r="AF811" i="1"/>
  <c r="AE811" i="1"/>
  <c r="AD811" i="1"/>
  <c r="AC811" i="1"/>
  <c r="AB811" i="1"/>
  <c r="AA811" i="1"/>
  <c r="Y811" i="1"/>
  <c r="X811" i="1"/>
  <c r="W811" i="1"/>
  <c r="V811" i="1"/>
  <c r="U811" i="1"/>
  <c r="T811" i="1"/>
  <c r="S811" i="1"/>
  <c r="AI810" i="1"/>
  <c r="AF810" i="1"/>
  <c r="AE810" i="1"/>
  <c r="AD810" i="1"/>
  <c r="AC810" i="1"/>
  <c r="AB810" i="1"/>
  <c r="AA810" i="1"/>
  <c r="Y810" i="1"/>
  <c r="X810" i="1"/>
  <c r="W810" i="1"/>
  <c r="V810" i="1"/>
  <c r="U810" i="1"/>
  <c r="T810" i="1"/>
  <c r="S810" i="1"/>
  <c r="AI809" i="1"/>
  <c r="AF809" i="1"/>
  <c r="AE809" i="1"/>
  <c r="AD809" i="1"/>
  <c r="AC809" i="1"/>
  <c r="AB809" i="1"/>
  <c r="AA809" i="1"/>
  <c r="Y809" i="1"/>
  <c r="X809" i="1"/>
  <c r="W809" i="1"/>
  <c r="V809" i="1"/>
  <c r="U809" i="1"/>
  <c r="T809" i="1"/>
  <c r="S809" i="1"/>
  <c r="AI808" i="1"/>
  <c r="AF808" i="1"/>
  <c r="AE808" i="1"/>
  <c r="AD808" i="1"/>
  <c r="AC808" i="1"/>
  <c r="AB808" i="1"/>
  <c r="AA808" i="1"/>
  <c r="Y808" i="1"/>
  <c r="X808" i="1"/>
  <c r="W808" i="1"/>
  <c r="V808" i="1"/>
  <c r="U808" i="1"/>
  <c r="T808" i="1"/>
  <c r="S808" i="1"/>
  <c r="Z808" i="1" s="1"/>
  <c r="AI807" i="1"/>
  <c r="AF807" i="1"/>
  <c r="AE807" i="1"/>
  <c r="AD807" i="1"/>
  <c r="AC807" i="1"/>
  <c r="AB807" i="1"/>
  <c r="AA807" i="1"/>
  <c r="Y807" i="1"/>
  <c r="X807" i="1"/>
  <c r="W807" i="1"/>
  <c r="V807" i="1"/>
  <c r="U807" i="1"/>
  <c r="T807" i="1"/>
  <c r="AI806" i="1"/>
  <c r="AF806" i="1"/>
  <c r="AE806" i="1"/>
  <c r="AD806" i="1"/>
  <c r="AC806" i="1"/>
  <c r="AB806" i="1"/>
  <c r="AA806" i="1"/>
  <c r="Y806" i="1"/>
  <c r="X806" i="1"/>
  <c r="W806" i="1"/>
  <c r="V806" i="1"/>
  <c r="U806" i="1"/>
  <c r="T806" i="1"/>
  <c r="AI805" i="1"/>
  <c r="AF805" i="1"/>
  <c r="AE805" i="1"/>
  <c r="AD805" i="1"/>
  <c r="AC805" i="1"/>
  <c r="AB805" i="1"/>
  <c r="AA805" i="1"/>
  <c r="Y805" i="1"/>
  <c r="X805" i="1"/>
  <c r="W805" i="1"/>
  <c r="V805" i="1"/>
  <c r="U805" i="1"/>
  <c r="T805" i="1"/>
  <c r="S805" i="1"/>
  <c r="AI804" i="1"/>
  <c r="AF804" i="1"/>
  <c r="AE804" i="1"/>
  <c r="AD804" i="1"/>
  <c r="AC804" i="1"/>
  <c r="AB804" i="1"/>
  <c r="AA804" i="1"/>
  <c r="AG804" i="1" s="1"/>
  <c r="Y804" i="1"/>
  <c r="X804" i="1"/>
  <c r="W804" i="1"/>
  <c r="V804" i="1"/>
  <c r="U804" i="1"/>
  <c r="T804" i="1"/>
  <c r="S804" i="1"/>
  <c r="AI803" i="1"/>
  <c r="AF803" i="1"/>
  <c r="AE803" i="1"/>
  <c r="AD803" i="1"/>
  <c r="AC803" i="1"/>
  <c r="AB803" i="1"/>
  <c r="AA803" i="1"/>
  <c r="Y803" i="1"/>
  <c r="X803" i="1"/>
  <c r="W803" i="1"/>
  <c r="V803" i="1"/>
  <c r="U803" i="1"/>
  <c r="T803" i="1"/>
  <c r="S803" i="1"/>
  <c r="AI802" i="1"/>
  <c r="AF802" i="1"/>
  <c r="AE802" i="1"/>
  <c r="AD802" i="1"/>
  <c r="AC802" i="1"/>
  <c r="AB802" i="1"/>
  <c r="AA802" i="1"/>
  <c r="Y802" i="1"/>
  <c r="X802" i="1"/>
  <c r="W802" i="1"/>
  <c r="V802" i="1"/>
  <c r="U802" i="1"/>
  <c r="T802" i="1"/>
  <c r="S802" i="1"/>
  <c r="AI801" i="1"/>
  <c r="AF801" i="1"/>
  <c r="AE801" i="1"/>
  <c r="AD801" i="1"/>
  <c r="AC801" i="1"/>
  <c r="AB801" i="1"/>
  <c r="AA801" i="1"/>
  <c r="Y801" i="1"/>
  <c r="X801" i="1"/>
  <c r="W801" i="1"/>
  <c r="V801" i="1"/>
  <c r="U801" i="1"/>
  <c r="T801" i="1"/>
  <c r="S801" i="1"/>
  <c r="AI800" i="1"/>
  <c r="AF800" i="1"/>
  <c r="AE800" i="1"/>
  <c r="AD800" i="1"/>
  <c r="AC800" i="1"/>
  <c r="AB800" i="1"/>
  <c r="AA800" i="1"/>
  <c r="Y800" i="1"/>
  <c r="X800" i="1"/>
  <c r="W800" i="1"/>
  <c r="V800" i="1"/>
  <c r="U800" i="1"/>
  <c r="T800" i="1"/>
  <c r="S800" i="1"/>
  <c r="AI799" i="1"/>
  <c r="AF799" i="1"/>
  <c r="AE799" i="1"/>
  <c r="AD799" i="1"/>
  <c r="AC799" i="1"/>
  <c r="AB799" i="1"/>
  <c r="AA799" i="1"/>
  <c r="Y799" i="1"/>
  <c r="X799" i="1"/>
  <c r="W799" i="1"/>
  <c r="V799" i="1"/>
  <c r="U799" i="1"/>
  <c r="T799" i="1"/>
  <c r="S799" i="1"/>
  <c r="AI798" i="1"/>
  <c r="AF798" i="1"/>
  <c r="AE798" i="1"/>
  <c r="AD798" i="1"/>
  <c r="AC798" i="1"/>
  <c r="AB798" i="1"/>
  <c r="AA798" i="1"/>
  <c r="Y798" i="1"/>
  <c r="X798" i="1"/>
  <c r="W798" i="1"/>
  <c r="V798" i="1"/>
  <c r="U798" i="1"/>
  <c r="T798" i="1"/>
  <c r="S798" i="1"/>
  <c r="AI797" i="1"/>
  <c r="AF797" i="1"/>
  <c r="AE797" i="1"/>
  <c r="AD797" i="1"/>
  <c r="AC797" i="1"/>
  <c r="AB797" i="1"/>
  <c r="AA797" i="1"/>
  <c r="Y797" i="1"/>
  <c r="X797" i="1"/>
  <c r="W797" i="1"/>
  <c r="V797" i="1"/>
  <c r="U797" i="1"/>
  <c r="T797" i="1"/>
  <c r="S797" i="1"/>
  <c r="AI796" i="1"/>
  <c r="AF796" i="1"/>
  <c r="AE796" i="1"/>
  <c r="AD796" i="1"/>
  <c r="AC796" i="1"/>
  <c r="AB796" i="1"/>
  <c r="AA796" i="1"/>
  <c r="Y796" i="1"/>
  <c r="X796" i="1"/>
  <c r="W796" i="1"/>
  <c r="V796" i="1"/>
  <c r="U796" i="1"/>
  <c r="T796" i="1"/>
  <c r="S796" i="1"/>
  <c r="AI795" i="1"/>
  <c r="AF795" i="1"/>
  <c r="AE795" i="1"/>
  <c r="AD795" i="1"/>
  <c r="AC795" i="1"/>
  <c r="AB795" i="1"/>
  <c r="AA795" i="1"/>
  <c r="Y795" i="1"/>
  <c r="X795" i="1"/>
  <c r="W795" i="1"/>
  <c r="V795" i="1"/>
  <c r="U795" i="1"/>
  <c r="T795" i="1"/>
  <c r="S795" i="1"/>
  <c r="AI794" i="1"/>
  <c r="AF794" i="1"/>
  <c r="AE794" i="1"/>
  <c r="AD794" i="1"/>
  <c r="AC794" i="1"/>
  <c r="AB794" i="1"/>
  <c r="AA794" i="1"/>
  <c r="Y794" i="1"/>
  <c r="X794" i="1"/>
  <c r="W794" i="1"/>
  <c r="V794" i="1"/>
  <c r="U794" i="1"/>
  <c r="T794" i="1"/>
  <c r="S794" i="1"/>
  <c r="AI793" i="1"/>
  <c r="AF793" i="1"/>
  <c r="AE793" i="1"/>
  <c r="AD793" i="1"/>
  <c r="AC793" i="1"/>
  <c r="AB793" i="1"/>
  <c r="AA793" i="1"/>
  <c r="Y793" i="1"/>
  <c r="X793" i="1"/>
  <c r="W793" i="1"/>
  <c r="V793" i="1"/>
  <c r="U793" i="1"/>
  <c r="T793" i="1"/>
  <c r="S793" i="1"/>
  <c r="AI792" i="1"/>
  <c r="AF792" i="1"/>
  <c r="AE792" i="1"/>
  <c r="AD792" i="1"/>
  <c r="AC792" i="1"/>
  <c r="AB792" i="1"/>
  <c r="AA792" i="1"/>
  <c r="Y792" i="1"/>
  <c r="X792" i="1"/>
  <c r="W792" i="1"/>
  <c r="V792" i="1"/>
  <c r="U792" i="1"/>
  <c r="T792" i="1"/>
  <c r="S792" i="1"/>
  <c r="AI791" i="1"/>
  <c r="AF791" i="1"/>
  <c r="AE791" i="1"/>
  <c r="AD791" i="1"/>
  <c r="AC791" i="1"/>
  <c r="AB791" i="1"/>
  <c r="AA791" i="1"/>
  <c r="Y791" i="1"/>
  <c r="X791" i="1"/>
  <c r="W791" i="1"/>
  <c r="V791" i="1"/>
  <c r="U791" i="1"/>
  <c r="T791" i="1"/>
  <c r="S791" i="1"/>
  <c r="AI790" i="1"/>
  <c r="AF790" i="1"/>
  <c r="AE790" i="1"/>
  <c r="AD790" i="1"/>
  <c r="AC790" i="1"/>
  <c r="AB790" i="1"/>
  <c r="AA790" i="1"/>
  <c r="Y790" i="1"/>
  <c r="X790" i="1"/>
  <c r="W790" i="1"/>
  <c r="V790" i="1"/>
  <c r="U790" i="1"/>
  <c r="T790" i="1"/>
  <c r="S790" i="1"/>
  <c r="AI789" i="1"/>
  <c r="AF789" i="1"/>
  <c r="AE789" i="1"/>
  <c r="AD789" i="1"/>
  <c r="AC789" i="1"/>
  <c r="AB789" i="1"/>
  <c r="AA789" i="1"/>
  <c r="Y789" i="1"/>
  <c r="X789" i="1"/>
  <c r="W789" i="1"/>
  <c r="V789" i="1"/>
  <c r="U789" i="1"/>
  <c r="T789" i="1"/>
  <c r="S789" i="1"/>
  <c r="Z789" i="1" s="1"/>
  <c r="AI788" i="1"/>
  <c r="AF788" i="1"/>
  <c r="AE788" i="1"/>
  <c r="AD788" i="1"/>
  <c r="AC788" i="1"/>
  <c r="AB788" i="1"/>
  <c r="AA788" i="1"/>
  <c r="Y788" i="1"/>
  <c r="X788" i="1"/>
  <c r="W788" i="1"/>
  <c r="V788" i="1"/>
  <c r="U788" i="1"/>
  <c r="T788" i="1"/>
  <c r="S788" i="1"/>
  <c r="AI787" i="1"/>
  <c r="AF787" i="1"/>
  <c r="AE787" i="1"/>
  <c r="AD787" i="1"/>
  <c r="AC787" i="1"/>
  <c r="AB787" i="1"/>
  <c r="AA787" i="1"/>
  <c r="Y787" i="1"/>
  <c r="X787" i="1"/>
  <c r="W787" i="1"/>
  <c r="V787" i="1"/>
  <c r="U787" i="1"/>
  <c r="T787" i="1"/>
  <c r="S787" i="1"/>
  <c r="AI786" i="1"/>
  <c r="AF786" i="1"/>
  <c r="AE786" i="1"/>
  <c r="AD786" i="1"/>
  <c r="AC786" i="1"/>
  <c r="AB786" i="1"/>
  <c r="AA786" i="1"/>
  <c r="Y786" i="1"/>
  <c r="X786" i="1"/>
  <c r="W786" i="1"/>
  <c r="V786" i="1"/>
  <c r="U786" i="1"/>
  <c r="T786" i="1"/>
  <c r="S786" i="1"/>
  <c r="AI785" i="1"/>
  <c r="AF785" i="1"/>
  <c r="AE785" i="1"/>
  <c r="AD785" i="1"/>
  <c r="AC785" i="1"/>
  <c r="AB785" i="1"/>
  <c r="AA785" i="1"/>
  <c r="AG785" i="1" s="1"/>
  <c r="Y785" i="1"/>
  <c r="X785" i="1"/>
  <c r="W785" i="1"/>
  <c r="V785" i="1"/>
  <c r="U785" i="1"/>
  <c r="T785" i="1"/>
  <c r="S785" i="1"/>
  <c r="AI784" i="1"/>
  <c r="AF784" i="1"/>
  <c r="AE784" i="1"/>
  <c r="AD784" i="1"/>
  <c r="AC784" i="1"/>
  <c r="AB784" i="1"/>
  <c r="AA784" i="1"/>
  <c r="Y784" i="1"/>
  <c r="X784" i="1"/>
  <c r="W784" i="1"/>
  <c r="V784" i="1"/>
  <c r="U784" i="1"/>
  <c r="T784" i="1"/>
  <c r="S784" i="1"/>
  <c r="AI783" i="1"/>
  <c r="AF783" i="1"/>
  <c r="AE783" i="1"/>
  <c r="AD783" i="1"/>
  <c r="AC783" i="1"/>
  <c r="AB783" i="1"/>
  <c r="AA783" i="1"/>
  <c r="X783" i="1"/>
  <c r="W783" i="1"/>
  <c r="V783" i="1"/>
  <c r="U783" i="1"/>
  <c r="T783" i="1"/>
  <c r="S783" i="1"/>
  <c r="AI782" i="1"/>
  <c r="AF782" i="1"/>
  <c r="AE782" i="1"/>
  <c r="AD782" i="1"/>
  <c r="AC782" i="1"/>
  <c r="AB782" i="1"/>
  <c r="AA782" i="1"/>
  <c r="Y782" i="1"/>
  <c r="X782" i="1"/>
  <c r="W782" i="1"/>
  <c r="V782" i="1"/>
  <c r="U782" i="1"/>
  <c r="T782" i="1"/>
  <c r="S782" i="1"/>
  <c r="AI781" i="1"/>
  <c r="AF781" i="1"/>
  <c r="AE781" i="1"/>
  <c r="AD781" i="1"/>
  <c r="AC781" i="1"/>
  <c r="AB781" i="1"/>
  <c r="AA781" i="1"/>
  <c r="Y781" i="1"/>
  <c r="X781" i="1"/>
  <c r="W781" i="1"/>
  <c r="V781" i="1"/>
  <c r="U781" i="1"/>
  <c r="T781" i="1"/>
  <c r="S781" i="1"/>
  <c r="AI780" i="1"/>
  <c r="AF780" i="1"/>
  <c r="AE780" i="1"/>
  <c r="AD780" i="1"/>
  <c r="AC780" i="1"/>
  <c r="AB780" i="1"/>
  <c r="AA780" i="1"/>
  <c r="AG780" i="1" s="1"/>
  <c r="Y780" i="1"/>
  <c r="X780" i="1"/>
  <c r="W780" i="1"/>
  <c r="V780" i="1"/>
  <c r="U780" i="1"/>
  <c r="T780" i="1"/>
  <c r="S780" i="1"/>
  <c r="AI779" i="1"/>
  <c r="AF779" i="1"/>
  <c r="AE779" i="1"/>
  <c r="AD779" i="1"/>
  <c r="AC779" i="1"/>
  <c r="AB779" i="1"/>
  <c r="AA779" i="1"/>
  <c r="AG779" i="1" s="1"/>
  <c r="Y779" i="1"/>
  <c r="X779" i="1"/>
  <c r="W779" i="1"/>
  <c r="V779" i="1"/>
  <c r="U779" i="1"/>
  <c r="T779" i="1"/>
  <c r="S779" i="1"/>
  <c r="AI778" i="1"/>
  <c r="AF778" i="1"/>
  <c r="AE778" i="1"/>
  <c r="AD778" i="1"/>
  <c r="AC778" i="1"/>
  <c r="AB778" i="1"/>
  <c r="AA778" i="1"/>
  <c r="Y778" i="1"/>
  <c r="X778" i="1"/>
  <c r="W778" i="1"/>
  <c r="V778" i="1"/>
  <c r="U778" i="1"/>
  <c r="T778" i="1"/>
  <c r="S778" i="1"/>
  <c r="AI777" i="1"/>
  <c r="AF777" i="1"/>
  <c r="AE777" i="1"/>
  <c r="AD777" i="1"/>
  <c r="AC777" i="1"/>
  <c r="AB777" i="1"/>
  <c r="AA777" i="1"/>
  <c r="Y777" i="1"/>
  <c r="X777" i="1"/>
  <c r="W777" i="1"/>
  <c r="V777" i="1"/>
  <c r="U777" i="1"/>
  <c r="T777" i="1"/>
  <c r="S777" i="1"/>
  <c r="AK777" i="1" s="1"/>
  <c r="AH777" i="1" s="1"/>
  <c r="AI776" i="1"/>
  <c r="AF776" i="1"/>
  <c r="AE776" i="1"/>
  <c r="AD776" i="1"/>
  <c r="AC776" i="1"/>
  <c r="AB776" i="1"/>
  <c r="AA776" i="1"/>
  <c r="Y776" i="1"/>
  <c r="X776" i="1"/>
  <c r="W776" i="1"/>
  <c r="V776" i="1"/>
  <c r="U776" i="1"/>
  <c r="T776" i="1"/>
  <c r="S776" i="1"/>
  <c r="AI775" i="1"/>
  <c r="AF775" i="1"/>
  <c r="AE775" i="1"/>
  <c r="AD775" i="1"/>
  <c r="AC775" i="1"/>
  <c r="AB775" i="1"/>
  <c r="AA775" i="1"/>
  <c r="Y775" i="1"/>
  <c r="X775" i="1"/>
  <c r="W775" i="1"/>
  <c r="V775" i="1"/>
  <c r="U775" i="1"/>
  <c r="T775" i="1"/>
  <c r="S775" i="1"/>
  <c r="AI774" i="1"/>
  <c r="AF774" i="1"/>
  <c r="AE774" i="1"/>
  <c r="AD774" i="1"/>
  <c r="AC774" i="1"/>
  <c r="AB774" i="1"/>
  <c r="AA774" i="1"/>
  <c r="Y774" i="1"/>
  <c r="X774" i="1"/>
  <c r="W774" i="1"/>
  <c r="V774" i="1"/>
  <c r="U774" i="1"/>
  <c r="T774" i="1"/>
  <c r="S774" i="1"/>
  <c r="AI773" i="1"/>
  <c r="AF773" i="1"/>
  <c r="AE773" i="1"/>
  <c r="AD773" i="1"/>
  <c r="AC773" i="1"/>
  <c r="AB773" i="1"/>
  <c r="AA773" i="1"/>
  <c r="Y773" i="1"/>
  <c r="X773" i="1"/>
  <c r="W773" i="1"/>
  <c r="V773" i="1"/>
  <c r="U773" i="1"/>
  <c r="T773" i="1"/>
  <c r="S773" i="1"/>
  <c r="AI772" i="1"/>
  <c r="AF772" i="1"/>
  <c r="AE772" i="1"/>
  <c r="AD772" i="1"/>
  <c r="AC772" i="1"/>
  <c r="AB772" i="1"/>
  <c r="AA772" i="1"/>
  <c r="Y772" i="1"/>
  <c r="X772" i="1"/>
  <c r="W772" i="1"/>
  <c r="V772" i="1"/>
  <c r="U772" i="1"/>
  <c r="T772" i="1"/>
  <c r="S772" i="1"/>
  <c r="AI771" i="1"/>
  <c r="AF771" i="1"/>
  <c r="AE771" i="1"/>
  <c r="AD771" i="1"/>
  <c r="AC771" i="1"/>
  <c r="AB771" i="1"/>
  <c r="AA771" i="1"/>
  <c r="Y771" i="1"/>
  <c r="X771" i="1"/>
  <c r="W771" i="1"/>
  <c r="V771" i="1"/>
  <c r="U771" i="1"/>
  <c r="T771" i="1"/>
  <c r="S771" i="1"/>
  <c r="AI770" i="1"/>
  <c r="AF770" i="1"/>
  <c r="AE770" i="1"/>
  <c r="AD770" i="1"/>
  <c r="AC770" i="1"/>
  <c r="AB770" i="1"/>
  <c r="AA770" i="1"/>
  <c r="Y770" i="1"/>
  <c r="X770" i="1"/>
  <c r="W770" i="1"/>
  <c r="V770" i="1"/>
  <c r="U770" i="1"/>
  <c r="T770" i="1"/>
  <c r="S770" i="1"/>
  <c r="Z770" i="1" s="1"/>
  <c r="AI769" i="1"/>
  <c r="AF769" i="1"/>
  <c r="AE769" i="1"/>
  <c r="AD769" i="1"/>
  <c r="AC769" i="1"/>
  <c r="AB769" i="1"/>
  <c r="AA769" i="1"/>
  <c r="Y769" i="1"/>
  <c r="X769" i="1"/>
  <c r="W769" i="1"/>
  <c r="V769" i="1"/>
  <c r="U769" i="1"/>
  <c r="T769" i="1"/>
  <c r="S769" i="1"/>
  <c r="AI768" i="1"/>
  <c r="AF768" i="1"/>
  <c r="AE768" i="1"/>
  <c r="AD768" i="1"/>
  <c r="AC768" i="1"/>
  <c r="AB768" i="1"/>
  <c r="AA768" i="1"/>
  <c r="AG768" i="1" s="1"/>
  <c r="Y768" i="1"/>
  <c r="X768" i="1"/>
  <c r="W768" i="1"/>
  <c r="V768" i="1"/>
  <c r="U768" i="1"/>
  <c r="T768" i="1"/>
  <c r="S768" i="1"/>
  <c r="AI823" i="1"/>
  <c r="AF823" i="1"/>
  <c r="AE823" i="1"/>
  <c r="AD823" i="1"/>
  <c r="AC823" i="1"/>
  <c r="AB823" i="1"/>
  <c r="AA823" i="1"/>
  <c r="AG823" i="1" s="1"/>
  <c r="Y823" i="1"/>
  <c r="X823" i="1"/>
  <c r="W823" i="1"/>
  <c r="V823" i="1"/>
  <c r="U823" i="1"/>
  <c r="T823" i="1"/>
  <c r="S823" i="1"/>
  <c r="AI822" i="1"/>
  <c r="AF822" i="1"/>
  <c r="AE822" i="1"/>
  <c r="AD822" i="1"/>
  <c r="AC822" i="1"/>
  <c r="AB822" i="1"/>
  <c r="AA822" i="1"/>
  <c r="Y822" i="1"/>
  <c r="X822" i="1"/>
  <c r="W822" i="1"/>
  <c r="V822" i="1"/>
  <c r="U822" i="1"/>
  <c r="T822" i="1"/>
  <c r="S822" i="1"/>
  <c r="AI821" i="1"/>
  <c r="AF821" i="1"/>
  <c r="AE821" i="1"/>
  <c r="AD821" i="1"/>
  <c r="AC821" i="1"/>
  <c r="AB821" i="1"/>
  <c r="AA821" i="1"/>
  <c r="Y821" i="1"/>
  <c r="X821" i="1"/>
  <c r="W821" i="1"/>
  <c r="V821" i="1"/>
  <c r="U821" i="1"/>
  <c r="T821" i="1"/>
  <c r="S821" i="1"/>
  <c r="AI767" i="1"/>
  <c r="AF767" i="1"/>
  <c r="AE767" i="1"/>
  <c r="AD767" i="1"/>
  <c r="AC767" i="1"/>
  <c r="AB767" i="1"/>
  <c r="AA767" i="1"/>
  <c r="Y767" i="1"/>
  <c r="X767" i="1"/>
  <c r="W767" i="1"/>
  <c r="V767" i="1"/>
  <c r="U767" i="1"/>
  <c r="T767" i="1"/>
  <c r="S767" i="1"/>
  <c r="AI766" i="1"/>
  <c r="AF766" i="1"/>
  <c r="AE766" i="1"/>
  <c r="AD766" i="1"/>
  <c r="AC766" i="1"/>
  <c r="AB766" i="1"/>
  <c r="AA766" i="1"/>
  <c r="Y766" i="1"/>
  <c r="X766" i="1"/>
  <c r="W766" i="1"/>
  <c r="V766" i="1"/>
  <c r="U766" i="1"/>
  <c r="T766" i="1"/>
  <c r="S766" i="1"/>
  <c r="AI765" i="1"/>
  <c r="AF765" i="1"/>
  <c r="AE765" i="1"/>
  <c r="AD765" i="1"/>
  <c r="AC765" i="1"/>
  <c r="AB765" i="1"/>
  <c r="AA765" i="1"/>
  <c r="Y765" i="1"/>
  <c r="X765" i="1"/>
  <c r="W765" i="1"/>
  <c r="V765" i="1"/>
  <c r="U765" i="1"/>
  <c r="T765" i="1"/>
  <c r="S765" i="1"/>
  <c r="AI764" i="1"/>
  <c r="AF764" i="1"/>
  <c r="AE764" i="1"/>
  <c r="AD764" i="1"/>
  <c r="AC764" i="1"/>
  <c r="AB764" i="1"/>
  <c r="AA764" i="1"/>
  <c r="Y764" i="1"/>
  <c r="X764" i="1"/>
  <c r="W764" i="1"/>
  <c r="V764" i="1"/>
  <c r="U764" i="1"/>
  <c r="T764" i="1"/>
  <c r="S764" i="1"/>
  <c r="AI763" i="1"/>
  <c r="AF763" i="1"/>
  <c r="AE763" i="1"/>
  <c r="AD763" i="1"/>
  <c r="AC763" i="1"/>
  <c r="AB763" i="1"/>
  <c r="AA763" i="1"/>
  <c r="AG763" i="1" s="1"/>
  <c r="Y763" i="1"/>
  <c r="X763" i="1"/>
  <c r="W763" i="1"/>
  <c r="V763" i="1"/>
  <c r="U763" i="1"/>
  <c r="T763" i="1"/>
  <c r="S763" i="1"/>
  <c r="AI762" i="1"/>
  <c r="AF762" i="1"/>
  <c r="AE762" i="1"/>
  <c r="AD762" i="1"/>
  <c r="AC762" i="1"/>
  <c r="AB762" i="1"/>
  <c r="AA762" i="1"/>
  <c r="Y762" i="1"/>
  <c r="X762" i="1"/>
  <c r="W762" i="1"/>
  <c r="V762" i="1"/>
  <c r="U762" i="1"/>
  <c r="T762" i="1"/>
  <c r="S762" i="1"/>
  <c r="AI761" i="1"/>
  <c r="AF761" i="1"/>
  <c r="AE761" i="1"/>
  <c r="AD761" i="1"/>
  <c r="AC761" i="1"/>
  <c r="AB761" i="1"/>
  <c r="AA761" i="1"/>
  <c r="Y761" i="1"/>
  <c r="X761" i="1"/>
  <c r="W761" i="1"/>
  <c r="V761" i="1"/>
  <c r="U761" i="1"/>
  <c r="T761" i="1"/>
  <c r="S761" i="1"/>
  <c r="AI760" i="1"/>
  <c r="AF760" i="1"/>
  <c r="AE760" i="1"/>
  <c r="AD760" i="1"/>
  <c r="AC760" i="1"/>
  <c r="AB760" i="1"/>
  <c r="AA760" i="1"/>
  <c r="Y760" i="1"/>
  <c r="X760" i="1"/>
  <c r="W760" i="1"/>
  <c r="V760" i="1"/>
  <c r="U760" i="1"/>
  <c r="T760" i="1"/>
  <c r="S760" i="1"/>
  <c r="AI759" i="1"/>
  <c r="AF759" i="1"/>
  <c r="AE759" i="1"/>
  <c r="AD759" i="1"/>
  <c r="AC759" i="1"/>
  <c r="AB759" i="1"/>
  <c r="AA759" i="1"/>
  <c r="Y759" i="1"/>
  <c r="X759" i="1"/>
  <c r="W759" i="1"/>
  <c r="V759" i="1"/>
  <c r="U759" i="1"/>
  <c r="T759" i="1"/>
  <c r="S759" i="1"/>
  <c r="AI758" i="1"/>
  <c r="AF758" i="1"/>
  <c r="AE758" i="1"/>
  <c r="AD758" i="1"/>
  <c r="AC758" i="1"/>
  <c r="AB758" i="1"/>
  <c r="AA758" i="1"/>
  <c r="Y758" i="1"/>
  <c r="X758" i="1"/>
  <c r="W758" i="1"/>
  <c r="V758" i="1"/>
  <c r="U758" i="1"/>
  <c r="T758" i="1"/>
  <c r="S758" i="1"/>
  <c r="AI757" i="1"/>
  <c r="AF757" i="1"/>
  <c r="AE757" i="1"/>
  <c r="AD757" i="1"/>
  <c r="AC757" i="1"/>
  <c r="AB757" i="1"/>
  <c r="AA757" i="1"/>
  <c r="Y757" i="1"/>
  <c r="X757" i="1"/>
  <c r="W757" i="1"/>
  <c r="V757" i="1"/>
  <c r="U757" i="1"/>
  <c r="T757" i="1"/>
  <c r="S757" i="1"/>
  <c r="AI756" i="1"/>
  <c r="AF756" i="1"/>
  <c r="AE756" i="1"/>
  <c r="AD756" i="1"/>
  <c r="AC756" i="1"/>
  <c r="AB756" i="1"/>
  <c r="AA756" i="1"/>
  <c r="Y756" i="1"/>
  <c r="X756" i="1"/>
  <c r="W756" i="1"/>
  <c r="V756" i="1"/>
  <c r="U756" i="1"/>
  <c r="T756" i="1"/>
  <c r="S756" i="1"/>
  <c r="AI755" i="1"/>
  <c r="AF755" i="1"/>
  <c r="AE755" i="1"/>
  <c r="AD755" i="1"/>
  <c r="AC755" i="1"/>
  <c r="AB755" i="1"/>
  <c r="AA755" i="1"/>
  <c r="Y755" i="1"/>
  <c r="X755" i="1"/>
  <c r="W755" i="1"/>
  <c r="V755" i="1"/>
  <c r="U755" i="1"/>
  <c r="T755" i="1"/>
  <c r="S755" i="1"/>
  <c r="AI754" i="1"/>
  <c r="AF754" i="1"/>
  <c r="AE754" i="1"/>
  <c r="AD754" i="1"/>
  <c r="AC754" i="1"/>
  <c r="AB754" i="1"/>
  <c r="AA754" i="1"/>
  <c r="Y754" i="1"/>
  <c r="X754" i="1"/>
  <c r="W754" i="1"/>
  <c r="V754" i="1"/>
  <c r="U754" i="1"/>
  <c r="T754" i="1"/>
  <c r="S754" i="1"/>
  <c r="AI753" i="1"/>
  <c r="AF753" i="1"/>
  <c r="AE753" i="1"/>
  <c r="AD753" i="1"/>
  <c r="AC753" i="1"/>
  <c r="AB753" i="1"/>
  <c r="AA753" i="1"/>
  <c r="Y753" i="1"/>
  <c r="X753" i="1"/>
  <c r="W753" i="1"/>
  <c r="V753" i="1"/>
  <c r="U753" i="1"/>
  <c r="T753" i="1"/>
  <c r="S753" i="1"/>
  <c r="AI752" i="1"/>
  <c r="AF752" i="1"/>
  <c r="AE752" i="1"/>
  <c r="AD752" i="1"/>
  <c r="AC752" i="1"/>
  <c r="AB752" i="1"/>
  <c r="AA752" i="1"/>
  <c r="AG752" i="1" s="1"/>
  <c r="Y752" i="1"/>
  <c r="X752" i="1"/>
  <c r="W752" i="1"/>
  <c r="V752" i="1"/>
  <c r="U752" i="1"/>
  <c r="T752" i="1"/>
  <c r="S752" i="1"/>
  <c r="AI751" i="1"/>
  <c r="AF751" i="1"/>
  <c r="AE751" i="1"/>
  <c r="AD751" i="1"/>
  <c r="AC751" i="1"/>
  <c r="AB751" i="1"/>
  <c r="AA751" i="1"/>
  <c r="Y751" i="1"/>
  <c r="X751" i="1"/>
  <c r="W751" i="1"/>
  <c r="V751" i="1"/>
  <c r="U751" i="1"/>
  <c r="T751" i="1"/>
  <c r="S751" i="1"/>
  <c r="AI750" i="1"/>
  <c r="AF750" i="1"/>
  <c r="AE750" i="1"/>
  <c r="AD750" i="1"/>
  <c r="AC750" i="1"/>
  <c r="AB750" i="1"/>
  <c r="AA750" i="1"/>
  <c r="Y750" i="1"/>
  <c r="X750" i="1"/>
  <c r="W750" i="1"/>
  <c r="V750" i="1"/>
  <c r="U750" i="1"/>
  <c r="T750" i="1"/>
  <c r="S750" i="1"/>
  <c r="Z750" i="1" s="1"/>
  <c r="AI749" i="1"/>
  <c r="AF749" i="1"/>
  <c r="AE749" i="1"/>
  <c r="AD749" i="1"/>
  <c r="AC749" i="1"/>
  <c r="AB749" i="1"/>
  <c r="AA749" i="1"/>
  <c r="Y749" i="1"/>
  <c r="X749" i="1"/>
  <c r="W749" i="1"/>
  <c r="V749" i="1"/>
  <c r="U749" i="1"/>
  <c r="T749" i="1"/>
  <c r="S749" i="1"/>
  <c r="AI748" i="1"/>
  <c r="AF748" i="1"/>
  <c r="AE748" i="1"/>
  <c r="AD748" i="1"/>
  <c r="AC748" i="1"/>
  <c r="AB748" i="1"/>
  <c r="AA748" i="1"/>
  <c r="Y748" i="1"/>
  <c r="X748" i="1"/>
  <c r="W748" i="1"/>
  <c r="V748" i="1"/>
  <c r="U748" i="1"/>
  <c r="T748" i="1"/>
  <c r="S748" i="1"/>
  <c r="AI747" i="1"/>
  <c r="AF747" i="1"/>
  <c r="AE747" i="1"/>
  <c r="AD747" i="1"/>
  <c r="AC747" i="1"/>
  <c r="AB747" i="1"/>
  <c r="AA747" i="1"/>
  <c r="Y747" i="1"/>
  <c r="X747" i="1"/>
  <c r="W747" i="1"/>
  <c r="V747" i="1"/>
  <c r="U747" i="1"/>
  <c r="T747" i="1"/>
  <c r="S747" i="1"/>
  <c r="AI746" i="1"/>
  <c r="AF746" i="1"/>
  <c r="AE746" i="1"/>
  <c r="AD746" i="1"/>
  <c r="AC746" i="1"/>
  <c r="AB746" i="1"/>
  <c r="AA746" i="1"/>
  <c r="Y746" i="1"/>
  <c r="X746" i="1"/>
  <c r="W746" i="1"/>
  <c r="V746" i="1"/>
  <c r="U746" i="1"/>
  <c r="T746" i="1"/>
  <c r="S746" i="1"/>
  <c r="AI745" i="1"/>
  <c r="AF745" i="1"/>
  <c r="AE745" i="1"/>
  <c r="AD745" i="1"/>
  <c r="AC745" i="1"/>
  <c r="AB745" i="1"/>
  <c r="AA745" i="1"/>
  <c r="Y745" i="1"/>
  <c r="X745" i="1"/>
  <c r="W745" i="1"/>
  <c r="V745" i="1"/>
  <c r="U745" i="1"/>
  <c r="T745" i="1"/>
  <c r="S745" i="1"/>
  <c r="AI744" i="1"/>
  <c r="AF744" i="1"/>
  <c r="AE744" i="1"/>
  <c r="AD744" i="1"/>
  <c r="AC744" i="1"/>
  <c r="AB744" i="1"/>
  <c r="AA744" i="1"/>
  <c r="Y744" i="1"/>
  <c r="X744" i="1"/>
  <c r="W744" i="1"/>
  <c r="V744" i="1"/>
  <c r="U744" i="1"/>
  <c r="T744" i="1"/>
  <c r="S744" i="1"/>
  <c r="AI743" i="1"/>
  <c r="AF743" i="1"/>
  <c r="AE743" i="1"/>
  <c r="AD743" i="1"/>
  <c r="AC743" i="1"/>
  <c r="AB743" i="1"/>
  <c r="AA743" i="1"/>
  <c r="Y743" i="1"/>
  <c r="X743" i="1"/>
  <c r="W743" i="1"/>
  <c r="V743" i="1"/>
  <c r="U743" i="1"/>
  <c r="T743" i="1"/>
  <c r="S743" i="1"/>
  <c r="AI742" i="1"/>
  <c r="AF742" i="1"/>
  <c r="AE742" i="1"/>
  <c r="AD742" i="1"/>
  <c r="AC742" i="1"/>
  <c r="AB742" i="1"/>
  <c r="AA742" i="1"/>
  <c r="Y742" i="1"/>
  <c r="X742" i="1"/>
  <c r="W742" i="1"/>
  <c r="V742" i="1"/>
  <c r="U742" i="1"/>
  <c r="T742" i="1"/>
  <c r="S742" i="1"/>
  <c r="AI741" i="1"/>
  <c r="AF741" i="1"/>
  <c r="AE741" i="1"/>
  <c r="AD741" i="1"/>
  <c r="AC741" i="1"/>
  <c r="AB741" i="1"/>
  <c r="AA741" i="1"/>
  <c r="AG741" i="1" s="1"/>
  <c r="Y741" i="1"/>
  <c r="X741" i="1"/>
  <c r="W741" i="1"/>
  <c r="V741" i="1"/>
  <c r="U741" i="1"/>
  <c r="T741" i="1"/>
  <c r="S741" i="1"/>
  <c r="AI740" i="1"/>
  <c r="AF740" i="1"/>
  <c r="AE740" i="1"/>
  <c r="AD740" i="1"/>
  <c r="AC740" i="1"/>
  <c r="AB740" i="1"/>
  <c r="AA740" i="1"/>
  <c r="Y740" i="1"/>
  <c r="X740" i="1"/>
  <c r="W740" i="1"/>
  <c r="V740" i="1"/>
  <c r="U740" i="1"/>
  <c r="T740" i="1"/>
  <c r="S740" i="1"/>
  <c r="AI739" i="1"/>
  <c r="AF739" i="1"/>
  <c r="AE739" i="1"/>
  <c r="AD739" i="1"/>
  <c r="AC739" i="1"/>
  <c r="AB739" i="1"/>
  <c r="AA739" i="1"/>
  <c r="Y739" i="1"/>
  <c r="X739" i="1"/>
  <c r="W739" i="1"/>
  <c r="V739" i="1"/>
  <c r="U739" i="1"/>
  <c r="T739" i="1"/>
  <c r="S739" i="1"/>
  <c r="AI738" i="1"/>
  <c r="AF738" i="1"/>
  <c r="AE738" i="1"/>
  <c r="AD738" i="1"/>
  <c r="AC738" i="1"/>
  <c r="AB738" i="1"/>
  <c r="AA738" i="1"/>
  <c r="Y738" i="1"/>
  <c r="X738" i="1"/>
  <c r="W738" i="1"/>
  <c r="V738" i="1"/>
  <c r="U738" i="1"/>
  <c r="T738" i="1"/>
  <c r="S738" i="1"/>
  <c r="AI737" i="1"/>
  <c r="AF737" i="1"/>
  <c r="AE737" i="1"/>
  <c r="AD737" i="1"/>
  <c r="AC737" i="1"/>
  <c r="AB737" i="1"/>
  <c r="AA737" i="1"/>
  <c r="Y737" i="1"/>
  <c r="X737" i="1"/>
  <c r="W737" i="1"/>
  <c r="V737" i="1"/>
  <c r="U737" i="1"/>
  <c r="T737" i="1"/>
  <c r="S737" i="1"/>
  <c r="AI736" i="1"/>
  <c r="AF736" i="1"/>
  <c r="AE736" i="1"/>
  <c r="AD736" i="1"/>
  <c r="AC736" i="1"/>
  <c r="AB736" i="1"/>
  <c r="AA736" i="1"/>
  <c r="Y736" i="1"/>
  <c r="X736" i="1"/>
  <c r="W736" i="1"/>
  <c r="V736" i="1"/>
  <c r="U736" i="1"/>
  <c r="T736" i="1"/>
  <c r="S736" i="1"/>
  <c r="AG773" i="1" l="1"/>
  <c r="AG772" i="1"/>
  <c r="Z743" i="1"/>
  <c r="AG739" i="1"/>
  <c r="AG805" i="1"/>
  <c r="Z803" i="1"/>
  <c r="AG806" i="1"/>
  <c r="AG743" i="1"/>
  <c r="AL743" i="1" s="1"/>
  <c r="AG787" i="1"/>
  <c r="AL787" i="1" s="1"/>
  <c r="AG794" i="1"/>
  <c r="AG800" i="1"/>
  <c r="AK754" i="1"/>
  <c r="AH754" i="1" s="1"/>
  <c r="AG809" i="1"/>
  <c r="AG751" i="1"/>
  <c r="AK763" i="1"/>
  <c r="AH763" i="1" s="1"/>
  <c r="Z794" i="1"/>
  <c r="AG799" i="1"/>
  <c r="Z785" i="1"/>
  <c r="AL785" i="1" s="1"/>
  <c r="AK792" i="1"/>
  <c r="AH792" i="1" s="1"/>
  <c r="Z759" i="1"/>
  <c r="AG807" i="1"/>
  <c r="AG813" i="1"/>
  <c r="AG802" i="1"/>
  <c r="AG742" i="1"/>
  <c r="AG754" i="1"/>
  <c r="AG760" i="1"/>
  <c r="Z801" i="1"/>
  <c r="AK746" i="1"/>
  <c r="AH746" i="1" s="1"/>
  <c r="AG781" i="1"/>
  <c r="Z786" i="1"/>
  <c r="AG801" i="1"/>
  <c r="AL801" i="1" s="1"/>
  <c r="Z793" i="1"/>
  <c r="AG762" i="1"/>
  <c r="AG815" i="1"/>
  <c r="AG819" i="1"/>
  <c r="AG757" i="1"/>
  <c r="AG793" i="1"/>
  <c r="AK817" i="1"/>
  <c r="AH817" i="1" s="1"/>
  <c r="AG759" i="1"/>
  <c r="AK821" i="1"/>
  <c r="AH821" i="1" s="1"/>
  <c r="AK794" i="1"/>
  <c r="AH794" i="1" s="1"/>
  <c r="AG812" i="1"/>
  <c r="AG747" i="1"/>
  <c r="AG786" i="1"/>
  <c r="AL786" i="1" s="1"/>
  <c r="AG797" i="1"/>
  <c r="AK808" i="1"/>
  <c r="AH808" i="1" s="1"/>
  <c r="Z810" i="1"/>
  <c r="AG816" i="1"/>
  <c r="AG790" i="1"/>
  <c r="AG796" i="1"/>
  <c r="Z804" i="1"/>
  <c r="AL804" i="1" s="1"/>
  <c r="Z811" i="1"/>
  <c r="Z773" i="1"/>
  <c r="AL773" i="1" s="1"/>
  <c r="AG798" i="1"/>
  <c r="AK801" i="1"/>
  <c r="AH801" i="1" s="1"/>
  <c r="AG740" i="1"/>
  <c r="AL740" i="1" s="1"/>
  <c r="AK743" i="1"/>
  <c r="AH743" i="1" s="1"/>
  <c r="AG745" i="1"/>
  <c r="AJ745" i="1" s="1"/>
  <c r="AG776" i="1"/>
  <c r="Z800" i="1"/>
  <c r="AG818" i="1"/>
  <c r="AG820" i="1"/>
  <c r="AG788" i="1"/>
  <c r="AK811" i="1"/>
  <c r="AH811" i="1" s="1"/>
  <c r="AG821" i="1"/>
  <c r="Z740" i="1"/>
  <c r="AG810" i="1"/>
  <c r="AG769" i="1"/>
  <c r="AK789" i="1"/>
  <c r="AH789" i="1" s="1"/>
  <c r="AG791" i="1"/>
  <c r="AL791" i="1" s="1"/>
  <c r="AG761" i="1"/>
  <c r="AG765" i="1"/>
  <c r="AK788" i="1"/>
  <c r="AH788" i="1" s="1"/>
  <c r="AK795" i="1"/>
  <c r="AH795" i="1" s="1"/>
  <c r="Z805" i="1"/>
  <c r="AK814" i="1"/>
  <c r="AH814" i="1" s="1"/>
  <c r="AK820" i="1"/>
  <c r="AH820" i="1" s="1"/>
  <c r="Z822" i="1"/>
  <c r="AG770" i="1"/>
  <c r="AL770" i="1" s="1"/>
  <c r="AG808" i="1"/>
  <c r="AL808" i="1" s="1"/>
  <c r="AK780" i="1"/>
  <c r="AH780" i="1" s="1"/>
  <c r="Z788" i="1"/>
  <c r="AL788" i="1" s="1"/>
  <c r="AG803" i="1"/>
  <c r="AK757" i="1"/>
  <c r="AH757" i="1" s="1"/>
  <c r="AK736" i="1"/>
  <c r="AH736" i="1" s="1"/>
  <c r="Z736" i="1"/>
  <c r="AK804" i="1"/>
  <c r="AH804" i="1" s="1"/>
  <c r="AJ804" i="1" s="1"/>
  <c r="AK803" i="1"/>
  <c r="AH803" i="1" s="1"/>
  <c r="AK797" i="1"/>
  <c r="AH797" i="1" s="1"/>
  <c r="AK798" i="1"/>
  <c r="AH798" i="1" s="1"/>
  <c r="AK791" i="1"/>
  <c r="AH791" i="1" s="1"/>
  <c r="Z791" i="1"/>
  <c r="AK807" i="1"/>
  <c r="AH807" i="1" s="1"/>
  <c r="AG778" i="1"/>
  <c r="AK785" i="1"/>
  <c r="AH785" i="1" s="1"/>
  <c r="AK786" i="1"/>
  <c r="AG782" i="1"/>
  <c r="Z782" i="1"/>
  <c r="AG783" i="1"/>
  <c r="AK783" i="1"/>
  <c r="AH783" i="1" s="1"/>
  <c r="Z783" i="1"/>
  <c r="AL783" i="1" s="1"/>
  <c r="AK779" i="1"/>
  <c r="AG784" i="1"/>
  <c r="AK773" i="1"/>
  <c r="AH773" i="1" s="1"/>
  <c r="AK770" i="1"/>
  <c r="AH770" i="1" s="1"/>
  <c r="Z774" i="1"/>
  <c r="Z776" i="1"/>
  <c r="Z771" i="1"/>
  <c r="AG775" i="1"/>
  <c r="AG766" i="1"/>
  <c r="AK768" i="1"/>
  <c r="AH768" i="1" s="1"/>
  <c r="Z768" i="1"/>
  <c r="AJ768" i="1" s="1"/>
  <c r="AL768" i="1"/>
  <c r="Z767" i="1"/>
  <c r="Z765" i="1"/>
  <c r="Z766" i="1"/>
  <c r="AL766" i="1" s="1"/>
  <c r="AK766" i="1"/>
  <c r="Z763" i="1"/>
  <c r="AL763" i="1" s="1"/>
  <c r="AK761" i="1"/>
  <c r="AH761" i="1" s="1"/>
  <c r="Z761" i="1"/>
  <c r="Z758" i="1"/>
  <c r="Z757" i="1"/>
  <c r="AG750" i="1"/>
  <c r="Z749" i="1"/>
  <c r="AK752" i="1"/>
  <c r="Z752" i="1"/>
  <c r="AL752" i="1" s="1"/>
  <c r="AG756" i="1"/>
  <c r="AK756" i="1"/>
  <c r="AH756" i="1" s="1"/>
  <c r="Z756" i="1"/>
  <c r="AG753" i="1"/>
  <c r="AG744" i="1"/>
  <c r="AG748" i="1"/>
  <c r="AK748" i="1"/>
  <c r="Z742" i="1"/>
  <c r="Z744" i="1"/>
  <c r="Z747" i="1"/>
  <c r="AK745" i="1"/>
  <c r="AH745" i="1" s="1"/>
  <c r="Z745" i="1"/>
  <c r="AK740" i="1"/>
  <c r="AH740" i="1" s="1"/>
  <c r="Z738" i="1"/>
  <c r="Z741" i="1"/>
  <c r="AL741" i="1" s="1"/>
  <c r="Z737" i="1"/>
  <c r="AK776" i="1"/>
  <c r="AH776" i="1" s="1"/>
  <c r="Z790" i="1"/>
  <c r="AK790" i="1"/>
  <c r="AH790" i="1" s="1"/>
  <c r="AK810" i="1"/>
  <c r="AH810" i="1" s="1"/>
  <c r="AK818" i="1"/>
  <c r="AH818" i="1" s="1"/>
  <c r="Z818" i="1"/>
  <c r="Z775" i="1"/>
  <c r="AK775" i="1"/>
  <c r="AH775" i="1" s="1"/>
  <c r="AG771" i="1"/>
  <c r="AK782" i="1"/>
  <c r="AH782" i="1" s="1"/>
  <c r="AK800" i="1"/>
  <c r="AH800" i="1" s="1"/>
  <c r="AK815" i="1"/>
  <c r="AH815" i="1" s="1"/>
  <c r="Z815" i="1"/>
  <c r="Z779" i="1"/>
  <c r="AL779" i="1" s="1"/>
  <c r="Z797" i="1"/>
  <c r="Z778" i="1"/>
  <c r="AK778" i="1"/>
  <c r="AG789" i="1"/>
  <c r="AL789" i="1" s="1"/>
  <c r="Z796" i="1"/>
  <c r="AK812" i="1"/>
  <c r="AH812" i="1" s="1"/>
  <c r="Z812" i="1"/>
  <c r="AL812" i="1" s="1"/>
  <c r="Z819" i="1"/>
  <c r="AG774" i="1"/>
  <c r="Z792" i="1"/>
  <c r="AK806" i="1"/>
  <c r="AH806" i="1" s="1"/>
  <c r="Z806" i="1"/>
  <c r="AK771" i="1"/>
  <c r="Z781" i="1"/>
  <c r="AK781" i="1"/>
  <c r="AH781" i="1" s="1"/>
  <c r="AG792" i="1"/>
  <c r="Z799" i="1"/>
  <c r="AL799" i="1" s="1"/>
  <c r="AK809" i="1"/>
  <c r="AH809" i="1" s="1"/>
  <c r="Z809" i="1"/>
  <c r="AG814" i="1"/>
  <c r="AL814" i="1" s="1"/>
  <c r="Z816" i="1"/>
  <c r="AK819" i="1"/>
  <c r="AH819" i="1" s="1"/>
  <c r="AK772" i="1"/>
  <c r="Z772" i="1"/>
  <c r="Z787" i="1"/>
  <c r="AK787" i="1"/>
  <c r="AH787" i="1" s="1"/>
  <c r="Z769" i="1"/>
  <c r="AK769" i="1"/>
  <c r="Z777" i="1"/>
  <c r="Z795" i="1"/>
  <c r="Z820" i="1"/>
  <c r="AG777" i="1"/>
  <c r="Z784" i="1"/>
  <c r="AK784" i="1"/>
  <c r="AH784" i="1" s="1"/>
  <c r="AG795" i="1"/>
  <c r="Z802" i="1"/>
  <c r="AG811" i="1"/>
  <c r="Z813" i="1"/>
  <c r="AK774" i="1"/>
  <c r="AH774" i="1" s="1"/>
  <c r="Z780" i="1"/>
  <c r="Z798" i="1"/>
  <c r="Z807" i="1"/>
  <c r="Z817" i="1"/>
  <c r="AL817" i="1" s="1"/>
  <c r="AK793" i="1"/>
  <c r="AH793" i="1" s="1"/>
  <c r="AK796" i="1"/>
  <c r="AH796" i="1" s="1"/>
  <c r="AK799" i="1"/>
  <c r="AH799" i="1" s="1"/>
  <c r="AK802" i="1"/>
  <c r="AH802" i="1" s="1"/>
  <c r="AK805" i="1"/>
  <c r="AH805" i="1" s="1"/>
  <c r="Z754" i="1"/>
  <c r="AK753" i="1"/>
  <c r="AH753" i="1" s="1"/>
  <c r="Z753" i="1"/>
  <c r="AK758" i="1"/>
  <c r="AH758" i="1" s="1"/>
  <c r="Z760" i="1"/>
  <c r="AK760" i="1"/>
  <c r="AH760" i="1" s="1"/>
  <c r="AK742" i="1"/>
  <c r="Z746" i="1"/>
  <c r="Z764" i="1"/>
  <c r="AK764" i="1"/>
  <c r="AK767" i="1"/>
  <c r="AH767" i="1" s="1"/>
  <c r="AK749" i="1"/>
  <c r="AH749" i="1" s="1"/>
  <c r="Z755" i="1"/>
  <c r="AK755" i="1"/>
  <c r="AK737" i="1"/>
  <c r="AH737" i="1" s="1"/>
  <c r="AG738" i="1"/>
  <c r="AK739" i="1"/>
  <c r="AH739" i="1" s="1"/>
  <c r="Z739" i="1"/>
  <c r="AL739" i="1" s="1"/>
  <c r="AL750" i="1"/>
  <c r="AK762" i="1"/>
  <c r="AH762" i="1" s="1"/>
  <c r="Z762" i="1"/>
  <c r="AG736" i="1"/>
  <c r="AK741" i="1"/>
  <c r="AH741" i="1" s="1"/>
  <c r="Z751" i="1"/>
  <c r="AK751" i="1"/>
  <c r="Z748" i="1"/>
  <c r="AK738" i="1"/>
  <c r="AH738" i="1" s="1"/>
  <c r="AG737" i="1"/>
  <c r="AG749" i="1"/>
  <c r="AG758" i="1"/>
  <c r="AL758" i="1" s="1"/>
  <c r="AG767" i="1"/>
  <c r="AL767" i="1" s="1"/>
  <c r="AK822" i="1"/>
  <c r="AH822" i="1" s="1"/>
  <c r="AK750" i="1"/>
  <c r="AK759" i="1"/>
  <c r="AH759" i="1" s="1"/>
  <c r="AK747" i="1"/>
  <c r="AK765" i="1"/>
  <c r="AH765" i="1" s="1"/>
  <c r="Z821" i="1"/>
  <c r="Z823" i="1"/>
  <c r="AL823" i="1" s="1"/>
  <c r="AK823" i="1"/>
  <c r="AH823" i="1" s="1"/>
  <c r="AG746" i="1"/>
  <c r="AK744" i="1"/>
  <c r="AH744" i="1" s="1"/>
  <c r="AG755" i="1"/>
  <c r="AG764" i="1"/>
  <c r="AG822" i="1"/>
  <c r="AI937" i="1"/>
  <c r="AI936" i="1"/>
  <c r="AI935" i="1"/>
  <c r="AI934" i="1"/>
  <c r="AI933" i="1"/>
  <c r="AI932" i="1"/>
  <c r="AI931" i="1"/>
  <c r="AI930" i="1"/>
  <c r="AI929" i="1"/>
  <c r="AI928" i="1"/>
  <c r="AI927" i="1"/>
  <c r="AI926" i="1"/>
  <c r="AI925" i="1"/>
  <c r="AI924" i="1"/>
  <c r="AI923" i="1"/>
  <c r="AI922" i="1"/>
  <c r="AI921" i="1"/>
  <c r="AI920" i="1"/>
  <c r="AI919" i="1"/>
  <c r="AI918" i="1"/>
  <c r="AI917" i="1"/>
  <c r="AI916" i="1"/>
  <c r="AI915" i="1"/>
  <c r="AI914" i="1"/>
  <c r="AI913" i="1"/>
  <c r="AI912" i="1"/>
  <c r="AI911" i="1"/>
  <c r="AI910" i="1"/>
  <c r="AI909" i="1"/>
  <c r="AI908" i="1"/>
  <c r="AI907" i="1"/>
  <c r="AI906" i="1"/>
  <c r="AI905" i="1"/>
  <c r="AI904" i="1"/>
  <c r="AI903" i="1"/>
  <c r="AI902" i="1"/>
  <c r="AI901" i="1"/>
  <c r="AI900" i="1"/>
  <c r="AI899" i="1"/>
  <c r="AI898" i="1"/>
  <c r="AI897" i="1"/>
  <c r="AI896" i="1"/>
  <c r="AI895" i="1"/>
  <c r="AI894" i="1"/>
  <c r="AI893" i="1"/>
  <c r="AI892" i="1"/>
  <c r="AI891" i="1"/>
  <c r="AI890" i="1"/>
  <c r="AI889" i="1"/>
  <c r="AI888" i="1"/>
  <c r="AI887" i="1"/>
  <c r="AI886" i="1"/>
  <c r="AI885" i="1"/>
  <c r="AI884" i="1"/>
  <c r="AI883" i="1"/>
  <c r="AI882" i="1"/>
  <c r="AI881" i="1"/>
  <c r="AI880" i="1"/>
  <c r="AI879" i="1"/>
  <c r="AI878" i="1"/>
  <c r="AI877" i="1"/>
  <c r="AI876" i="1"/>
  <c r="AI875" i="1"/>
  <c r="AI874" i="1"/>
  <c r="AI873" i="1"/>
  <c r="AI872" i="1"/>
  <c r="AI871" i="1"/>
  <c r="AI870" i="1"/>
  <c r="AI869" i="1"/>
  <c r="AI868" i="1"/>
  <c r="AI867" i="1"/>
  <c r="AI866" i="1"/>
  <c r="AI865" i="1"/>
  <c r="AI864" i="1"/>
  <c r="AI863" i="1"/>
  <c r="AI862" i="1"/>
  <c r="AI861" i="1"/>
  <c r="AI860" i="1"/>
  <c r="AI859" i="1"/>
  <c r="AI858" i="1"/>
  <c r="AI857" i="1"/>
  <c r="AI856" i="1"/>
  <c r="AI855" i="1"/>
  <c r="AI854" i="1"/>
  <c r="AI853" i="1"/>
  <c r="AI852" i="1"/>
  <c r="AI851" i="1"/>
  <c r="AI850" i="1"/>
  <c r="AI849" i="1"/>
  <c r="AI848" i="1"/>
  <c r="AI847" i="1"/>
  <c r="AI846" i="1"/>
  <c r="AI845" i="1"/>
  <c r="AI844" i="1"/>
  <c r="AI843" i="1"/>
  <c r="AI842" i="1"/>
  <c r="AI841" i="1"/>
  <c r="AI840" i="1"/>
  <c r="AI839" i="1"/>
  <c r="AI838" i="1"/>
  <c r="AI837" i="1"/>
  <c r="AI836" i="1"/>
  <c r="AI835" i="1"/>
  <c r="AI834" i="1"/>
  <c r="AI833" i="1"/>
  <c r="AI832" i="1"/>
  <c r="AI831" i="1"/>
  <c r="AI830" i="1"/>
  <c r="AI829" i="1"/>
  <c r="AI828" i="1"/>
  <c r="AI827" i="1"/>
  <c r="AI826" i="1"/>
  <c r="AI825" i="1"/>
  <c r="AI824" i="1"/>
  <c r="AI735" i="1"/>
  <c r="AI734" i="1"/>
  <c r="AI733" i="1"/>
  <c r="AI732" i="1"/>
  <c r="AI731" i="1"/>
  <c r="AI730" i="1"/>
  <c r="AI728" i="1"/>
  <c r="AI727" i="1"/>
  <c r="AI726" i="1"/>
  <c r="AI725" i="1"/>
  <c r="AI724" i="1"/>
  <c r="AI723" i="1"/>
  <c r="AI722" i="1"/>
  <c r="AI721" i="1"/>
  <c r="AI720" i="1"/>
  <c r="AI719" i="1"/>
  <c r="AI718" i="1"/>
  <c r="AI717" i="1"/>
  <c r="AI716" i="1"/>
  <c r="AI715" i="1"/>
  <c r="AI714" i="1"/>
  <c r="AI713" i="1"/>
  <c r="AI712" i="1"/>
  <c r="AI711" i="1"/>
  <c r="AI710" i="1"/>
  <c r="AI709" i="1"/>
  <c r="AI708" i="1"/>
  <c r="AI707" i="1"/>
  <c r="AI706" i="1"/>
  <c r="AI705" i="1"/>
  <c r="AI704" i="1"/>
  <c r="AI703" i="1"/>
  <c r="AI702" i="1"/>
  <c r="AI701" i="1"/>
  <c r="AI700" i="1"/>
  <c r="AI699" i="1"/>
  <c r="AI698" i="1"/>
  <c r="AI697" i="1"/>
  <c r="AI696" i="1"/>
  <c r="AI695" i="1"/>
  <c r="AI694" i="1"/>
  <c r="AI693" i="1"/>
  <c r="AI692" i="1"/>
  <c r="AI691" i="1"/>
  <c r="AI690" i="1"/>
  <c r="AI689" i="1"/>
  <c r="AI688" i="1"/>
  <c r="AI687" i="1"/>
  <c r="AI686" i="1"/>
  <c r="AI685" i="1"/>
  <c r="AI684" i="1"/>
  <c r="AI683" i="1"/>
  <c r="AI682" i="1"/>
  <c r="AI681" i="1"/>
  <c r="AI680" i="1"/>
  <c r="AI679" i="1"/>
  <c r="AI678" i="1"/>
  <c r="AI677" i="1"/>
  <c r="AI676" i="1"/>
  <c r="AI675" i="1"/>
  <c r="AI674" i="1"/>
  <c r="AI673" i="1"/>
  <c r="AI672" i="1"/>
  <c r="AI671" i="1"/>
  <c r="AI670" i="1"/>
  <c r="AI669" i="1"/>
  <c r="AI668" i="1"/>
  <c r="AI667" i="1"/>
  <c r="AI666" i="1"/>
  <c r="AI665" i="1"/>
  <c r="AI664" i="1"/>
  <c r="AI663" i="1"/>
  <c r="AI662" i="1"/>
  <c r="AI661" i="1"/>
  <c r="AI660" i="1"/>
  <c r="AI659" i="1"/>
  <c r="AI658" i="1"/>
  <c r="AI657" i="1"/>
  <c r="AI656" i="1"/>
  <c r="AI655" i="1"/>
  <c r="AI654" i="1"/>
  <c r="AI653" i="1"/>
  <c r="AI652" i="1"/>
  <c r="AI651" i="1"/>
  <c r="AI650" i="1"/>
  <c r="AI649" i="1"/>
  <c r="AI648" i="1"/>
  <c r="AI647" i="1"/>
  <c r="AI646" i="1"/>
  <c r="AI645" i="1"/>
  <c r="AI644" i="1"/>
  <c r="AI643" i="1"/>
  <c r="AI642" i="1"/>
  <c r="AI641" i="1"/>
  <c r="AI640" i="1"/>
  <c r="AI639" i="1"/>
  <c r="AI638" i="1"/>
  <c r="AI637" i="1"/>
  <c r="AI636" i="1"/>
  <c r="AI635" i="1"/>
  <c r="AI634" i="1"/>
  <c r="AI633" i="1"/>
  <c r="AI632" i="1"/>
  <c r="AI631" i="1"/>
  <c r="AI630" i="1"/>
  <c r="AI629" i="1"/>
  <c r="AI628" i="1"/>
  <c r="AI627" i="1"/>
  <c r="AI626" i="1"/>
  <c r="AI625" i="1"/>
  <c r="AI624" i="1"/>
  <c r="AI623" i="1"/>
  <c r="AI622" i="1"/>
  <c r="AI621" i="1"/>
  <c r="AI620" i="1"/>
  <c r="AI619" i="1"/>
  <c r="AI618" i="1"/>
  <c r="AI617" i="1"/>
  <c r="AI616" i="1"/>
  <c r="AI615" i="1"/>
  <c r="AI614" i="1"/>
  <c r="AI613" i="1"/>
  <c r="AI612" i="1"/>
  <c r="AI611" i="1"/>
  <c r="AI610" i="1"/>
  <c r="AI609" i="1"/>
  <c r="AI608" i="1"/>
  <c r="AI607" i="1"/>
  <c r="AI606" i="1"/>
  <c r="AI605" i="1"/>
  <c r="AI604" i="1"/>
  <c r="AI603" i="1"/>
  <c r="AI602" i="1"/>
  <c r="AI601" i="1"/>
  <c r="AI600" i="1"/>
  <c r="AI599" i="1"/>
  <c r="AI598" i="1"/>
  <c r="AI597" i="1"/>
  <c r="AI596" i="1"/>
  <c r="AI595" i="1"/>
  <c r="AI594" i="1"/>
  <c r="AI593" i="1"/>
  <c r="AI592" i="1"/>
  <c r="AI591" i="1"/>
  <c r="AI590" i="1"/>
  <c r="AI589" i="1"/>
  <c r="AI588" i="1"/>
  <c r="AI587" i="1"/>
  <c r="AI586" i="1"/>
  <c r="AI585" i="1"/>
  <c r="AI584" i="1"/>
  <c r="AI583" i="1"/>
  <c r="AI582" i="1"/>
  <c r="AI581" i="1"/>
  <c r="AI580" i="1"/>
  <c r="AI579" i="1"/>
  <c r="AI578" i="1"/>
  <c r="AI577" i="1"/>
  <c r="AI576" i="1"/>
  <c r="AI575" i="1"/>
  <c r="AI574" i="1"/>
  <c r="AI573" i="1"/>
  <c r="AI572" i="1"/>
  <c r="AI571" i="1"/>
  <c r="AI570" i="1"/>
  <c r="AI569" i="1"/>
  <c r="AI568" i="1"/>
  <c r="AI567" i="1"/>
  <c r="AI566" i="1"/>
  <c r="AI565" i="1"/>
  <c r="AI564" i="1"/>
  <c r="AI563" i="1"/>
  <c r="AI562" i="1"/>
  <c r="AI561" i="1"/>
  <c r="AI560" i="1"/>
  <c r="AI559" i="1"/>
  <c r="AI558" i="1"/>
  <c r="AI557" i="1"/>
  <c r="AI556" i="1"/>
  <c r="AI555" i="1"/>
  <c r="AI554" i="1"/>
  <c r="AI553" i="1"/>
  <c r="AI552" i="1"/>
  <c r="AI551" i="1"/>
  <c r="AI550" i="1"/>
  <c r="AI549" i="1"/>
  <c r="AI548" i="1"/>
  <c r="AI547" i="1"/>
  <c r="AI546" i="1"/>
  <c r="AI545" i="1"/>
  <c r="AI544" i="1"/>
  <c r="AI543" i="1"/>
  <c r="AI542" i="1"/>
  <c r="AI541" i="1"/>
  <c r="AI540" i="1"/>
  <c r="AI539" i="1"/>
  <c r="AI538" i="1"/>
  <c r="AI537" i="1"/>
  <c r="AI536" i="1"/>
  <c r="AI535" i="1"/>
  <c r="AI534" i="1"/>
  <c r="AI533" i="1"/>
  <c r="AI532" i="1"/>
  <c r="AI531" i="1"/>
  <c r="AI530" i="1"/>
  <c r="AI529" i="1"/>
  <c r="AI528" i="1"/>
  <c r="AI527" i="1"/>
  <c r="AI526" i="1"/>
  <c r="AI525" i="1"/>
  <c r="AI524" i="1"/>
  <c r="AI523" i="1"/>
  <c r="AI522" i="1"/>
  <c r="AI521" i="1"/>
  <c r="AI520" i="1"/>
  <c r="AI519" i="1"/>
  <c r="AI518" i="1"/>
  <c r="AI517" i="1"/>
  <c r="AI516" i="1"/>
  <c r="AI515" i="1"/>
  <c r="AI514" i="1"/>
  <c r="AI513" i="1"/>
  <c r="AI512" i="1"/>
  <c r="AI511" i="1"/>
  <c r="AI510" i="1"/>
  <c r="AI509" i="1"/>
  <c r="AI508" i="1"/>
  <c r="AI507" i="1"/>
  <c r="AI506" i="1"/>
  <c r="AI505" i="1"/>
  <c r="AI504" i="1"/>
  <c r="AI503" i="1"/>
  <c r="AI502" i="1"/>
  <c r="AI501" i="1"/>
  <c r="AI500" i="1"/>
  <c r="AI499" i="1"/>
  <c r="AI498" i="1"/>
  <c r="AI497" i="1"/>
  <c r="AI496" i="1"/>
  <c r="AI495" i="1"/>
  <c r="AI494" i="1"/>
  <c r="AI493" i="1"/>
  <c r="AI492" i="1"/>
  <c r="AI491" i="1"/>
  <c r="AI490" i="1"/>
  <c r="AI489" i="1"/>
  <c r="AI488" i="1"/>
  <c r="AI487" i="1"/>
  <c r="AI486" i="1"/>
  <c r="AI485" i="1"/>
  <c r="AI484" i="1"/>
  <c r="AI483" i="1"/>
  <c r="AI482" i="1"/>
  <c r="AI481" i="1"/>
  <c r="AI480" i="1"/>
  <c r="AI479" i="1"/>
  <c r="AI478" i="1"/>
  <c r="AI477" i="1"/>
  <c r="AI476" i="1"/>
  <c r="AI475" i="1"/>
  <c r="AI474" i="1"/>
  <c r="AI473" i="1"/>
  <c r="AI472" i="1"/>
  <c r="AI471" i="1"/>
  <c r="AI470" i="1"/>
  <c r="AI469" i="1"/>
  <c r="AI468" i="1"/>
  <c r="AI467" i="1"/>
  <c r="AI466" i="1"/>
  <c r="AI465" i="1"/>
  <c r="AI464" i="1"/>
  <c r="AI463" i="1"/>
  <c r="AI462" i="1"/>
  <c r="AI461" i="1"/>
  <c r="AI460" i="1"/>
  <c r="AI459" i="1"/>
  <c r="AI458" i="1"/>
  <c r="AI457" i="1"/>
  <c r="AI456" i="1"/>
  <c r="AI455" i="1"/>
  <c r="AI454" i="1"/>
  <c r="AI453" i="1"/>
  <c r="AI452" i="1"/>
  <c r="AI451" i="1"/>
  <c r="AI450" i="1"/>
  <c r="AI449" i="1"/>
  <c r="AI448" i="1"/>
  <c r="AI447" i="1"/>
  <c r="AI446" i="1"/>
  <c r="AI445" i="1"/>
  <c r="AI444" i="1"/>
  <c r="AI443" i="1"/>
  <c r="AI442" i="1"/>
  <c r="AI441" i="1"/>
  <c r="AI440" i="1"/>
  <c r="AI439" i="1"/>
  <c r="AI438" i="1"/>
  <c r="AI437" i="1"/>
  <c r="AI436" i="1"/>
  <c r="AI435" i="1"/>
  <c r="AI434" i="1"/>
  <c r="AI433" i="1"/>
  <c r="AI432" i="1"/>
  <c r="AI431" i="1"/>
  <c r="AI430" i="1"/>
  <c r="AI429" i="1"/>
  <c r="AI428" i="1"/>
  <c r="AI427" i="1"/>
  <c r="AI426" i="1"/>
  <c r="AI425" i="1"/>
  <c r="AI424" i="1"/>
  <c r="AI423" i="1"/>
  <c r="AI422" i="1"/>
  <c r="AI421" i="1"/>
  <c r="AI420" i="1"/>
  <c r="AI419" i="1"/>
  <c r="AI418" i="1"/>
  <c r="AI417" i="1"/>
  <c r="AI416" i="1"/>
  <c r="AI415" i="1"/>
  <c r="AI414" i="1"/>
  <c r="AI413" i="1"/>
  <c r="AI412" i="1"/>
  <c r="AI411" i="1"/>
  <c r="AI410" i="1"/>
  <c r="AI409" i="1"/>
  <c r="AI408" i="1"/>
  <c r="AI407" i="1"/>
  <c r="AI406" i="1"/>
  <c r="AI405" i="1"/>
  <c r="AI404" i="1"/>
  <c r="AI403" i="1"/>
  <c r="AI402" i="1"/>
  <c r="AI401" i="1"/>
  <c r="AI400" i="1"/>
  <c r="AI399" i="1"/>
  <c r="AI398" i="1"/>
  <c r="AI397" i="1"/>
  <c r="AI396" i="1"/>
  <c r="AI395" i="1"/>
  <c r="AI394" i="1"/>
  <c r="AI393" i="1"/>
  <c r="AI392" i="1"/>
  <c r="AI391" i="1"/>
  <c r="AI390" i="1"/>
  <c r="AI389" i="1"/>
  <c r="AI388" i="1"/>
  <c r="AI387" i="1"/>
  <c r="AI386" i="1"/>
  <c r="AI385" i="1"/>
  <c r="AI384" i="1"/>
  <c r="AI383" i="1"/>
  <c r="AI382" i="1"/>
  <c r="AI381" i="1"/>
  <c r="AI380" i="1"/>
  <c r="AI379" i="1"/>
  <c r="AI378" i="1"/>
  <c r="AI377" i="1"/>
  <c r="AI376" i="1"/>
  <c r="AI375" i="1"/>
  <c r="AI374" i="1"/>
  <c r="AI373" i="1"/>
  <c r="AI372" i="1"/>
  <c r="AI371" i="1"/>
  <c r="AI370" i="1"/>
  <c r="AI369" i="1"/>
  <c r="AI368" i="1"/>
  <c r="AI367" i="1"/>
  <c r="AI366" i="1"/>
  <c r="AI365" i="1"/>
  <c r="AI364" i="1"/>
  <c r="AI363" i="1"/>
  <c r="AI362" i="1"/>
  <c r="AI361" i="1"/>
  <c r="AI360" i="1"/>
  <c r="AI359" i="1"/>
  <c r="AI358" i="1"/>
  <c r="AI357" i="1"/>
  <c r="AI356" i="1"/>
  <c r="AI355" i="1"/>
  <c r="AI354" i="1"/>
  <c r="AI353" i="1"/>
  <c r="AI352" i="1"/>
  <c r="AI351" i="1"/>
  <c r="AI350" i="1"/>
  <c r="AI349" i="1"/>
  <c r="AI348" i="1"/>
  <c r="AI347" i="1"/>
  <c r="AI346" i="1"/>
  <c r="AI345" i="1"/>
  <c r="AI344" i="1"/>
  <c r="AI343" i="1"/>
  <c r="AI342" i="1"/>
  <c r="AI341" i="1"/>
  <c r="AI340" i="1"/>
  <c r="AI339" i="1"/>
  <c r="AI338" i="1"/>
  <c r="AI337" i="1"/>
  <c r="AI336" i="1"/>
  <c r="AI335" i="1"/>
  <c r="AI334" i="1"/>
  <c r="AI333" i="1"/>
  <c r="AI332" i="1"/>
  <c r="AI331" i="1"/>
  <c r="AI330" i="1"/>
  <c r="AI329" i="1"/>
  <c r="AI328" i="1"/>
  <c r="AI327" i="1"/>
  <c r="AI326" i="1"/>
  <c r="AI325" i="1"/>
  <c r="AI324" i="1"/>
  <c r="AI323" i="1"/>
  <c r="AI322" i="1"/>
  <c r="AI321" i="1"/>
  <c r="AI320" i="1"/>
  <c r="AI319" i="1"/>
  <c r="AI318" i="1"/>
  <c r="AI317" i="1"/>
  <c r="AI316" i="1"/>
  <c r="AI315" i="1"/>
  <c r="AI314" i="1"/>
  <c r="AI313" i="1"/>
  <c r="AI312" i="1"/>
  <c r="AI311" i="1"/>
  <c r="AI310" i="1"/>
  <c r="AI309" i="1"/>
  <c r="AI308" i="1"/>
  <c r="AI307" i="1"/>
  <c r="AI306" i="1"/>
  <c r="AI305" i="1"/>
  <c r="AI304" i="1"/>
  <c r="AI303" i="1"/>
  <c r="AI302" i="1"/>
  <c r="AI301" i="1"/>
  <c r="AI300" i="1"/>
  <c r="AI299" i="1"/>
  <c r="AI298" i="1"/>
  <c r="AI297" i="1"/>
  <c r="AI296" i="1"/>
  <c r="AI295" i="1"/>
  <c r="AI294" i="1"/>
  <c r="AI293" i="1"/>
  <c r="AI292" i="1"/>
  <c r="AI291" i="1"/>
  <c r="AI290" i="1"/>
  <c r="AI289" i="1"/>
  <c r="AI288" i="1"/>
  <c r="AI287" i="1"/>
  <c r="AI286" i="1"/>
  <c r="AI285" i="1"/>
  <c r="AI284" i="1"/>
  <c r="AI283" i="1"/>
  <c r="AI282" i="1"/>
  <c r="AI281" i="1"/>
  <c r="AI280" i="1"/>
  <c r="AI279" i="1"/>
  <c r="AI278" i="1"/>
  <c r="AI277" i="1"/>
  <c r="AI276" i="1"/>
  <c r="AI275" i="1"/>
  <c r="AI274" i="1"/>
  <c r="AI273" i="1"/>
  <c r="AI272" i="1"/>
  <c r="AI271" i="1"/>
  <c r="AI270" i="1"/>
  <c r="AI269" i="1"/>
  <c r="AI268" i="1"/>
  <c r="AI267" i="1"/>
  <c r="AI266" i="1"/>
  <c r="AI265" i="1"/>
  <c r="AI264" i="1"/>
  <c r="AI263" i="1"/>
  <c r="AI262" i="1"/>
  <c r="AI261" i="1"/>
  <c r="AI260" i="1"/>
  <c r="AI259" i="1"/>
  <c r="AI258" i="1"/>
  <c r="AI257" i="1"/>
  <c r="AI256" i="1"/>
  <c r="AI255" i="1"/>
  <c r="AI254" i="1"/>
  <c r="AI253" i="1"/>
  <c r="AI252" i="1"/>
  <c r="AI251" i="1"/>
  <c r="AI250" i="1"/>
  <c r="AI249" i="1"/>
  <c r="AI248" i="1"/>
  <c r="AI247" i="1"/>
  <c r="AI246" i="1"/>
  <c r="AI245" i="1"/>
  <c r="AI244" i="1"/>
  <c r="AI243" i="1"/>
  <c r="AI242" i="1"/>
  <c r="AI241" i="1"/>
  <c r="AI240" i="1"/>
  <c r="AI239" i="1"/>
  <c r="AI238" i="1"/>
  <c r="AI237" i="1"/>
  <c r="AI236" i="1"/>
  <c r="AI235" i="1"/>
  <c r="AI234" i="1"/>
  <c r="AI233" i="1"/>
  <c r="AI232" i="1"/>
  <c r="AI231" i="1"/>
  <c r="AI230" i="1"/>
  <c r="AI229" i="1"/>
  <c r="AI228" i="1"/>
  <c r="AI227" i="1"/>
  <c r="AI226" i="1"/>
  <c r="AI225" i="1"/>
  <c r="AI224" i="1"/>
  <c r="AI223" i="1"/>
  <c r="AI222" i="1"/>
  <c r="AI221" i="1"/>
  <c r="AI220" i="1"/>
  <c r="AI219" i="1"/>
  <c r="AI218" i="1"/>
  <c r="AI217" i="1"/>
  <c r="AI216" i="1"/>
  <c r="AI215" i="1"/>
  <c r="AI214" i="1"/>
  <c r="AI213" i="1"/>
  <c r="AI212" i="1"/>
  <c r="AI211" i="1"/>
  <c r="AI210" i="1"/>
  <c r="AI209" i="1"/>
  <c r="AI208" i="1"/>
  <c r="AI207" i="1"/>
  <c r="AI206" i="1"/>
  <c r="AI205" i="1"/>
  <c r="AI204" i="1"/>
  <c r="AI203" i="1"/>
  <c r="AI202" i="1"/>
  <c r="AI201" i="1"/>
  <c r="AI200" i="1"/>
  <c r="AI199" i="1"/>
  <c r="AI198" i="1"/>
  <c r="AI197" i="1"/>
  <c r="AI196" i="1"/>
  <c r="AI195" i="1"/>
  <c r="AI194" i="1"/>
  <c r="AI193" i="1"/>
  <c r="AI192" i="1"/>
  <c r="AI191" i="1"/>
  <c r="AI190" i="1"/>
  <c r="AI189" i="1"/>
  <c r="AI188" i="1"/>
  <c r="AI187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I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I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I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I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I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I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I729" i="1"/>
  <c r="AF724" i="1"/>
  <c r="AE724" i="1"/>
  <c r="AD724" i="1"/>
  <c r="AC724" i="1"/>
  <c r="AB724" i="1"/>
  <c r="AA724" i="1"/>
  <c r="Y724" i="1"/>
  <c r="X724" i="1"/>
  <c r="W724" i="1"/>
  <c r="V724" i="1"/>
  <c r="U724" i="1"/>
  <c r="T724" i="1"/>
  <c r="S724" i="1"/>
  <c r="S513" i="1"/>
  <c r="T513" i="1"/>
  <c r="U513" i="1"/>
  <c r="V513" i="1"/>
  <c r="W513" i="1"/>
  <c r="X513" i="1"/>
  <c r="Y513" i="1"/>
  <c r="AA513" i="1"/>
  <c r="AB513" i="1"/>
  <c r="AC513" i="1"/>
  <c r="AD513" i="1"/>
  <c r="AE513" i="1"/>
  <c r="AF513" i="1"/>
  <c r="AF723" i="1"/>
  <c r="AE723" i="1"/>
  <c r="AD723" i="1"/>
  <c r="AC723" i="1"/>
  <c r="AB723" i="1"/>
  <c r="AA723" i="1"/>
  <c r="Y723" i="1"/>
  <c r="X723" i="1"/>
  <c r="W723" i="1"/>
  <c r="V723" i="1"/>
  <c r="U723" i="1"/>
  <c r="T723" i="1"/>
  <c r="S723" i="1"/>
  <c r="S432" i="1"/>
  <c r="T432" i="1"/>
  <c r="U432" i="1"/>
  <c r="V432" i="1"/>
  <c r="W432" i="1"/>
  <c r="X432" i="1"/>
  <c r="Y432" i="1"/>
  <c r="AA432" i="1"/>
  <c r="AB432" i="1"/>
  <c r="AC432" i="1"/>
  <c r="AD432" i="1"/>
  <c r="AE432" i="1"/>
  <c r="AF432" i="1"/>
  <c r="AF722" i="1"/>
  <c r="AE722" i="1"/>
  <c r="AD722" i="1"/>
  <c r="AC722" i="1"/>
  <c r="AB722" i="1"/>
  <c r="AA722" i="1"/>
  <c r="Y722" i="1"/>
  <c r="X722" i="1"/>
  <c r="W722" i="1"/>
  <c r="V722" i="1"/>
  <c r="U722" i="1"/>
  <c r="T722" i="1"/>
  <c r="S722" i="1"/>
  <c r="AF721" i="1"/>
  <c r="AE721" i="1"/>
  <c r="AD721" i="1"/>
  <c r="AC721" i="1"/>
  <c r="AB721" i="1"/>
  <c r="AA721" i="1"/>
  <c r="Y721" i="1"/>
  <c r="X721" i="1"/>
  <c r="W721" i="1"/>
  <c r="V721" i="1"/>
  <c r="U721" i="1"/>
  <c r="T721" i="1"/>
  <c r="S721" i="1"/>
  <c r="AF720" i="1"/>
  <c r="AE720" i="1"/>
  <c r="AD720" i="1"/>
  <c r="AC720" i="1"/>
  <c r="AB720" i="1"/>
  <c r="AA720" i="1"/>
  <c r="Y720" i="1"/>
  <c r="X720" i="1"/>
  <c r="W720" i="1"/>
  <c r="V720" i="1"/>
  <c r="U720" i="1"/>
  <c r="T720" i="1"/>
  <c r="S720" i="1"/>
  <c r="AF719" i="1"/>
  <c r="AE719" i="1"/>
  <c r="AD719" i="1"/>
  <c r="AC719" i="1"/>
  <c r="AB719" i="1"/>
  <c r="AA719" i="1"/>
  <c r="Y719" i="1"/>
  <c r="X719" i="1"/>
  <c r="W719" i="1"/>
  <c r="V719" i="1"/>
  <c r="U719" i="1"/>
  <c r="T719" i="1"/>
  <c r="S719" i="1"/>
  <c r="AF718" i="1"/>
  <c r="AE718" i="1"/>
  <c r="AD718" i="1"/>
  <c r="AC718" i="1"/>
  <c r="AB718" i="1"/>
  <c r="AA718" i="1"/>
  <c r="Y718" i="1"/>
  <c r="X718" i="1"/>
  <c r="W718" i="1"/>
  <c r="V718" i="1"/>
  <c r="U718" i="1"/>
  <c r="T718" i="1"/>
  <c r="S718" i="1"/>
  <c r="AF717" i="1"/>
  <c r="AE717" i="1"/>
  <c r="AD717" i="1"/>
  <c r="AC717" i="1"/>
  <c r="AB717" i="1"/>
  <c r="AA717" i="1"/>
  <c r="Y717" i="1"/>
  <c r="X717" i="1"/>
  <c r="W717" i="1"/>
  <c r="V717" i="1"/>
  <c r="U717" i="1"/>
  <c r="T717" i="1"/>
  <c r="S717" i="1"/>
  <c r="AF716" i="1"/>
  <c r="AE716" i="1"/>
  <c r="AD716" i="1"/>
  <c r="AC716" i="1"/>
  <c r="AB716" i="1"/>
  <c r="AA716" i="1"/>
  <c r="Y716" i="1"/>
  <c r="X716" i="1"/>
  <c r="W716" i="1"/>
  <c r="V716" i="1"/>
  <c r="U716" i="1"/>
  <c r="T716" i="1"/>
  <c r="S716" i="1"/>
  <c r="AF715" i="1"/>
  <c r="AE715" i="1"/>
  <c r="AD715" i="1"/>
  <c r="AC715" i="1"/>
  <c r="AB715" i="1"/>
  <c r="AA715" i="1"/>
  <c r="Y715" i="1"/>
  <c r="X715" i="1"/>
  <c r="W715" i="1"/>
  <c r="V715" i="1"/>
  <c r="U715" i="1"/>
  <c r="T715" i="1"/>
  <c r="S715" i="1"/>
  <c r="AF714" i="1"/>
  <c r="AE714" i="1"/>
  <c r="AD714" i="1"/>
  <c r="AC714" i="1"/>
  <c r="AB714" i="1"/>
  <c r="AA714" i="1"/>
  <c r="Y714" i="1"/>
  <c r="X714" i="1"/>
  <c r="W714" i="1"/>
  <c r="V714" i="1"/>
  <c r="U714" i="1"/>
  <c r="T714" i="1"/>
  <c r="S714" i="1"/>
  <c r="AF713" i="1"/>
  <c r="AE713" i="1"/>
  <c r="AD713" i="1"/>
  <c r="AC713" i="1"/>
  <c r="AB713" i="1"/>
  <c r="AA713" i="1"/>
  <c r="Y713" i="1"/>
  <c r="X713" i="1"/>
  <c r="W713" i="1"/>
  <c r="V713" i="1"/>
  <c r="U713" i="1"/>
  <c r="T713" i="1"/>
  <c r="S713" i="1"/>
  <c r="AF712" i="1"/>
  <c r="AE712" i="1"/>
  <c r="AD712" i="1"/>
  <c r="AC712" i="1"/>
  <c r="AB712" i="1"/>
  <c r="AA712" i="1"/>
  <c r="Y712" i="1"/>
  <c r="X712" i="1"/>
  <c r="W712" i="1"/>
  <c r="V712" i="1"/>
  <c r="U712" i="1"/>
  <c r="T712" i="1"/>
  <c r="S712" i="1"/>
  <c r="AF711" i="1"/>
  <c r="AE711" i="1"/>
  <c r="AD711" i="1"/>
  <c r="AC711" i="1"/>
  <c r="AB711" i="1"/>
  <c r="AA711" i="1"/>
  <c r="Y711" i="1"/>
  <c r="X711" i="1"/>
  <c r="W711" i="1"/>
  <c r="V711" i="1"/>
  <c r="U711" i="1"/>
  <c r="T711" i="1"/>
  <c r="S711" i="1"/>
  <c r="AF710" i="1"/>
  <c r="AE710" i="1"/>
  <c r="AD710" i="1"/>
  <c r="AC710" i="1"/>
  <c r="AB710" i="1"/>
  <c r="AA710" i="1"/>
  <c r="Y710" i="1"/>
  <c r="X710" i="1"/>
  <c r="W710" i="1"/>
  <c r="V710" i="1"/>
  <c r="U710" i="1"/>
  <c r="T710" i="1"/>
  <c r="S710" i="1"/>
  <c r="AF709" i="1"/>
  <c r="AE709" i="1"/>
  <c r="AD709" i="1"/>
  <c r="AC709" i="1"/>
  <c r="AB709" i="1"/>
  <c r="AA709" i="1"/>
  <c r="Y709" i="1"/>
  <c r="X709" i="1"/>
  <c r="W709" i="1"/>
  <c r="V709" i="1"/>
  <c r="U709" i="1"/>
  <c r="T709" i="1"/>
  <c r="S709" i="1"/>
  <c r="AF708" i="1"/>
  <c r="AE708" i="1"/>
  <c r="AD708" i="1"/>
  <c r="AC708" i="1"/>
  <c r="AB708" i="1"/>
  <c r="AA708" i="1"/>
  <c r="Y708" i="1"/>
  <c r="X708" i="1"/>
  <c r="W708" i="1"/>
  <c r="V708" i="1"/>
  <c r="U708" i="1"/>
  <c r="T708" i="1"/>
  <c r="S708" i="1"/>
  <c r="AF707" i="1"/>
  <c r="AE707" i="1"/>
  <c r="AD707" i="1"/>
  <c r="AC707" i="1"/>
  <c r="AB707" i="1"/>
  <c r="AA707" i="1"/>
  <c r="Y707" i="1"/>
  <c r="X707" i="1"/>
  <c r="W707" i="1"/>
  <c r="V707" i="1"/>
  <c r="U707" i="1"/>
  <c r="T707" i="1"/>
  <c r="S707" i="1"/>
  <c r="AF706" i="1"/>
  <c r="AE706" i="1"/>
  <c r="AD706" i="1"/>
  <c r="AC706" i="1"/>
  <c r="AB706" i="1"/>
  <c r="AA706" i="1"/>
  <c r="Y706" i="1"/>
  <c r="X706" i="1"/>
  <c r="W706" i="1"/>
  <c r="V706" i="1"/>
  <c r="U706" i="1"/>
  <c r="T706" i="1"/>
  <c r="S706" i="1"/>
  <c r="AF705" i="1"/>
  <c r="AE705" i="1"/>
  <c r="AD705" i="1"/>
  <c r="AC705" i="1"/>
  <c r="AB705" i="1"/>
  <c r="AA705" i="1"/>
  <c r="Y705" i="1"/>
  <c r="X705" i="1"/>
  <c r="W705" i="1"/>
  <c r="V705" i="1"/>
  <c r="U705" i="1"/>
  <c r="T705" i="1"/>
  <c r="S705" i="1"/>
  <c r="AF704" i="1"/>
  <c r="AE704" i="1"/>
  <c r="AD704" i="1"/>
  <c r="AC704" i="1"/>
  <c r="AB704" i="1"/>
  <c r="AA704" i="1"/>
  <c r="Y704" i="1"/>
  <c r="X704" i="1"/>
  <c r="W704" i="1"/>
  <c r="V704" i="1"/>
  <c r="U704" i="1"/>
  <c r="T704" i="1"/>
  <c r="S704" i="1"/>
  <c r="AF703" i="1"/>
  <c r="AE703" i="1"/>
  <c r="AD703" i="1"/>
  <c r="AC703" i="1"/>
  <c r="AB703" i="1"/>
  <c r="AA703" i="1"/>
  <c r="Y703" i="1"/>
  <c r="X703" i="1"/>
  <c r="W703" i="1"/>
  <c r="V703" i="1"/>
  <c r="U703" i="1"/>
  <c r="T703" i="1"/>
  <c r="S703" i="1"/>
  <c r="AF702" i="1"/>
  <c r="AE702" i="1"/>
  <c r="AD702" i="1"/>
  <c r="AC702" i="1"/>
  <c r="AB702" i="1"/>
  <c r="AA702" i="1"/>
  <c r="Y702" i="1"/>
  <c r="X702" i="1"/>
  <c r="W702" i="1"/>
  <c r="V702" i="1"/>
  <c r="U702" i="1"/>
  <c r="T702" i="1"/>
  <c r="S702" i="1"/>
  <c r="AF701" i="1"/>
  <c r="AE701" i="1"/>
  <c r="AD701" i="1"/>
  <c r="AC701" i="1"/>
  <c r="AB701" i="1"/>
  <c r="AA701" i="1"/>
  <c r="Y701" i="1"/>
  <c r="X701" i="1"/>
  <c r="W701" i="1"/>
  <c r="V701" i="1"/>
  <c r="U701" i="1"/>
  <c r="T701" i="1"/>
  <c r="S701" i="1"/>
  <c r="AF700" i="1"/>
  <c r="AE700" i="1"/>
  <c r="AD700" i="1"/>
  <c r="AC700" i="1"/>
  <c r="AB700" i="1"/>
  <c r="AA700" i="1"/>
  <c r="Y700" i="1"/>
  <c r="X700" i="1"/>
  <c r="W700" i="1"/>
  <c r="V700" i="1"/>
  <c r="U700" i="1"/>
  <c r="T700" i="1"/>
  <c r="S700" i="1"/>
  <c r="AF699" i="1"/>
  <c r="AE699" i="1"/>
  <c r="AD699" i="1"/>
  <c r="AC699" i="1"/>
  <c r="AB699" i="1"/>
  <c r="AA699" i="1"/>
  <c r="Y699" i="1"/>
  <c r="X699" i="1"/>
  <c r="W699" i="1"/>
  <c r="V699" i="1"/>
  <c r="U699" i="1"/>
  <c r="T699" i="1"/>
  <c r="S699" i="1"/>
  <c r="AF698" i="1"/>
  <c r="AE698" i="1"/>
  <c r="AD698" i="1"/>
  <c r="AC698" i="1"/>
  <c r="AB698" i="1"/>
  <c r="AA698" i="1"/>
  <c r="Y698" i="1"/>
  <c r="X698" i="1"/>
  <c r="W698" i="1"/>
  <c r="V698" i="1"/>
  <c r="U698" i="1"/>
  <c r="T698" i="1"/>
  <c r="S698" i="1"/>
  <c r="AF697" i="1"/>
  <c r="AE697" i="1"/>
  <c r="AD697" i="1"/>
  <c r="AC697" i="1"/>
  <c r="AB697" i="1"/>
  <c r="AA697" i="1"/>
  <c r="Y697" i="1"/>
  <c r="X697" i="1"/>
  <c r="W697" i="1"/>
  <c r="V697" i="1"/>
  <c r="U697" i="1"/>
  <c r="T697" i="1"/>
  <c r="S697" i="1"/>
  <c r="AF696" i="1"/>
  <c r="AE696" i="1"/>
  <c r="AD696" i="1"/>
  <c r="AC696" i="1"/>
  <c r="AB696" i="1"/>
  <c r="AA696" i="1"/>
  <c r="Y696" i="1"/>
  <c r="X696" i="1"/>
  <c r="W696" i="1"/>
  <c r="V696" i="1"/>
  <c r="U696" i="1"/>
  <c r="T696" i="1"/>
  <c r="S696" i="1"/>
  <c r="AF695" i="1"/>
  <c r="AE695" i="1"/>
  <c r="AD695" i="1"/>
  <c r="AC695" i="1"/>
  <c r="AB695" i="1"/>
  <c r="AA695" i="1"/>
  <c r="Y695" i="1"/>
  <c r="X695" i="1"/>
  <c r="W695" i="1"/>
  <c r="V695" i="1"/>
  <c r="U695" i="1"/>
  <c r="T695" i="1"/>
  <c r="S695" i="1"/>
  <c r="S690" i="1"/>
  <c r="T690" i="1"/>
  <c r="U690" i="1"/>
  <c r="V690" i="1"/>
  <c r="W690" i="1"/>
  <c r="X690" i="1"/>
  <c r="Y690" i="1"/>
  <c r="AA690" i="1"/>
  <c r="AB690" i="1"/>
  <c r="AC690" i="1"/>
  <c r="AD690" i="1"/>
  <c r="AE690" i="1"/>
  <c r="AF690" i="1"/>
  <c r="S691" i="1"/>
  <c r="T691" i="1"/>
  <c r="U691" i="1"/>
  <c r="V691" i="1"/>
  <c r="W691" i="1"/>
  <c r="X691" i="1"/>
  <c r="Y691" i="1"/>
  <c r="AA691" i="1"/>
  <c r="AB691" i="1"/>
  <c r="AC691" i="1"/>
  <c r="AD691" i="1"/>
  <c r="AE691" i="1"/>
  <c r="AF691" i="1"/>
  <c r="S692" i="1"/>
  <c r="T692" i="1"/>
  <c r="U692" i="1"/>
  <c r="V692" i="1"/>
  <c r="W692" i="1"/>
  <c r="X692" i="1"/>
  <c r="Y692" i="1"/>
  <c r="AA692" i="1"/>
  <c r="AB692" i="1"/>
  <c r="AC692" i="1"/>
  <c r="AD692" i="1"/>
  <c r="AE692" i="1"/>
  <c r="AF692" i="1"/>
  <c r="S693" i="1"/>
  <c r="T693" i="1"/>
  <c r="U693" i="1"/>
  <c r="V693" i="1"/>
  <c r="W693" i="1"/>
  <c r="X693" i="1"/>
  <c r="Y693" i="1"/>
  <c r="AA693" i="1"/>
  <c r="AB693" i="1"/>
  <c r="AC693" i="1"/>
  <c r="AD693" i="1"/>
  <c r="AE693" i="1"/>
  <c r="AF693" i="1"/>
  <c r="S694" i="1"/>
  <c r="T694" i="1"/>
  <c r="U694" i="1"/>
  <c r="V694" i="1"/>
  <c r="W694" i="1"/>
  <c r="X694" i="1"/>
  <c r="Y694" i="1"/>
  <c r="AA694" i="1"/>
  <c r="AB694" i="1"/>
  <c r="AC694" i="1"/>
  <c r="AD694" i="1"/>
  <c r="AE694" i="1"/>
  <c r="AF694" i="1"/>
  <c r="AF727" i="1"/>
  <c r="AE727" i="1"/>
  <c r="AD727" i="1"/>
  <c r="AC727" i="1"/>
  <c r="AB727" i="1"/>
  <c r="AA727" i="1"/>
  <c r="Y727" i="1"/>
  <c r="X727" i="1"/>
  <c r="W727" i="1"/>
  <c r="V727" i="1"/>
  <c r="U727" i="1"/>
  <c r="T727" i="1"/>
  <c r="S727" i="1"/>
  <c r="AF726" i="1"/>
  <c r="AE726" i="1"/>
  <c r="AD726" i="1"/>
  <c r="AC726" i="1"/>
  <c r="AB726" i="1"/>
  <c r="AA726" i="1"/>
  <c r="Y726" i="1"/>
  <c r="X726" i="1"/>
  <c r="W726" i="1"/>
  <c r="V726" i="1"/>
  <c r="U726" i="1"/>
  <c r="T726" i="1"/>
  <c r="S726" i="1"/>
  <c r="AF725" i="1"/>
  <c r="AE725" i="1"/>
  <c r="AD725" i="1"/>
  <c r="AC725" i="1"/>
  <c r="AB725" i="1"/>
  <c r="AA725" i="1"/>
  <c r="Y725" i="1"/>
  <c r="X725" i="1"/>
  <c r="W725" i="1"/>
  <c r="V725" i="1"/>
  <c r="U725" i="1"/>
  <c r="T725" i="1"/>
  <c r="S725" i="1"/>
  <c r="AF689" i="1"/>
  <c r="AE689" i="1"/>
  <c r="AD689" i="1"/>
  <c r="AC689" i="1"/>
  <c r="AB689" i="1"/>
  <c r="AA689" i="1"/>
  <c r="Y689" i="1"/>
  <c r="X689" i="1"/>
  <c r="W689" i="1"/>
  <c r="V689" i="1"/>
  <c r="U689" i="1"/>
  <c r="T689" i="1"/>
  <c r="S689" i="1"/>
  <c r="AF688" i="1"/>
  <c r="AE688" i="1"/>
  <c r="AD688" i="1"/>
  <c r="AC688" i="1"/>
  <c r="AB688" i="1"/>
  <c r="AA688" i="1"/>
  <c r="Y688" i="1"/>
  <c r="X688" i="1"/>
  <c r="W688" i="1"/>
  <c r="V688" i="1"/>
  <c r="U688" i="1"/>
  <c r="T688" i="1"/>
  <c r="S688" i="1"/>
  <c r="AF687" i="1"/>
  <c r="AE687" i="1"/>
  <c r="AD687" i="1"/>
  <c r="AC687" i="1"/>
  <c r="AB687" i="1"/>
  <c r="AA687" i="1"/>
  <c r="Y687" i="1"/>
  <c r="X687" i="1"/>
  <c r="W687" i="1"/>
  <c r="V687" i="1"/>
  <c r="U687" i="1"/>
  <c r="T687" i="1"/>
  <c r="S687" i="1"/>
  <c r="AF686" i="1"/>
  <c r="AE686" i="1"/>
  <c r="AD686" i="1"/>
  <c r="AC686" i="1"/>
  <c r="AB686" i="1"/>
  <c r="AA686" i="1"/>
  <c r="Y686" i="1"/>
  <c r="X686" i="1"/>
  <c r="W686" i="1"/>
  <c r="V686" i="1"/>
  <c r="U686" i="1"/>
  <c r="T686" i="1"/>
  <c r="S686" i="1"/>
  <c r="AF685" i="1"/>
  <c r="AE685" i="1"/>
  <c r="AD685" i="1"/>
  <c r="AC685" i="1"/>
  <c r="AB685" i="1"/>
  <c r="AA685" i="1"/>
  <c r="Y685" i="1"/>
  <c r="X685" i="1"/>
  <c r="W685" i="1"/>
  <c r="V685" i="1"/>
  <c r="U685" i="1"/>
  <c r="T685" i="1"/>
  <c r="S685" i="1"/>
  <c r="AF684" i="1"/>
  <c r="AE684" i="1"/>
  <c r="AD684" i="1"/>
  <c r="AC684" i="1"/>
  <c r="AB684" i="1"/>
  <c r="AA684" i="1"/>
  <c r="Y684" i="1"/>
  <c r="X684" i="1"/>
  <c r="W684" i="1"/>
  <c r="V684" i="1"/>
  <c r="U684" i="1"/>
  <c r="T684" i="1"/>
  <c r="S684" i="1"/>
  <c r="AF683" i="1"/>
  <c r="AE683" i="1"/>
  <c r="AD683" i="1"/>
  <c r="AC683" i="1"/>
  <c r="AB683" i="1"/>
  <c r="AA683" i="1"/>
  <c r="Y683" i="1"/>
  <c r="X683" i="1"/>
  <c r="W683" i="1"/>
  <c r="V683" i="1"/>
  <c r="U683" i="1"/>
  <c r="T683" i="1"/>
  <c r="S683" i="1"/>
  <c r="AF682" i="1"/>
  <c r="AE682" i="1"/>
  <c r="AD682" i="1"/>
  <c r="AC682" i="1"/>
  <c r="AB682" i="1"/>
  <c r="AA682" i="1"/>
  <c r="Y682" i="1"/>
  <c r="X682" i="1"/>
  <c r="W682" i="1"/>
  <c r="V682" i="1"/>
  <c r="U682" i="1"/>
  <c r="T682" i="1"/>
  <c r="S682" i="1"/>
  <c r="S633" i="1"/>
  <c r="T633" i="1"/>
  <c r="U633" i="1"/>
  <c r="V633" i="1"/>
  <c r="W633" i="1"/>
  <c r="X633" i="1"/>
  <c r="Y633" i="1"/>
  <c r="AA633" i="1"/>
  <c r="AB633" i="1"/>
  <c r="AC633" i="1"/>
  <c r="AD633" i="1"/>
  <c r="AE633" i="1"/>
  <c r="AF633" i="1"/>
  <c r="S634" i="1"/>
  <c r="T634" i="1"/>
  <c r="U634" i="1"/>
  <c r="V634" i="1"/>
  <c r="W634" i="1"/>
  <c r="X634" i="1"/>
  <c r="Y634" i="1"/>
  <c r="AA634" i="1"/>
  <c r="AB634" i="1"/>
  <c r="AC634" i="1"/>
  <c r="AD634" i="1"/>
  <c r="AE634" i="1"/>
  <c r="AF634" i="1"/>
  <c r="S635" i="1"/>
  <c r="T635" i="1"/>
  <c r="U635" i="1"/>
  <c r="V635" i="1"/>
  <c r="W635" i="1"/>
  <c r="X635" i="1"/>
  <c r="Y635" i="1"/>
  <c r="AA635" i="1"/>
  <c r="AB635" i="1"/>
  <c r="AC635" i="1"/>
  <c r="AD635" i="1"/>
  <c r="AE635" i="1"/>
  <c r="AF635" i="1"/>
  <c r="S636" i="1"/>
  <c r="T636" i="1"/>
  <c r="U636" i="1"/>
  <c r="V636" i="1"/>
  <c r="W636" i="1"/>
  <c r="X636" i="1"/>
  <c r="Y636" i="1"/>
  <c r="AA636" i="1"/>
  <c r="AB636" i="1"/>
  <c r="AC636" i="1"/>
  <c r="AD636" i="1"/>
  <c r="AE636" i="1"/>
  <c r="AF636" i="1"/>
  <c r="S637" i="1"/>
  <c r="T637" i="1"/>
  <c r="U637" i="1"/>
  <c r="V637" i="1"/>
  <c r="W637" i="1"/>
  <c r="X637" i="1"/>
  <c r="Y637" i="1"/>
  <c r="AA637" i="1"/>
  <c r="AB637" i="1"/>
  <c r="AC637" i="1"/>
  <c r="AD637" i="1"/>
  <c r="AE637" i="1"/>
  <c r="AF637" i="1"/>
  <c r="S638" i="1"/>
  <c r="T638" i="1"/>
  <c r="U638" i="1"/>
  <c r="V638" i="1"/>
  <c r="W638" i="1"/>
  <c r="X638" i="1"/>
  <c r="Y638" i="1"/>
  <c r="AA638" i="1"/>
  <c r="AB638" i="1"/>
  <c r="AC638" i="1"/>
  <c r="AD638" i="1"/>
  <c r="AE638" i="1"/>
  <c r="AF638" i="1"/>
  <c r="S639" i="1"/>
  <c r="T639" i="1"/>
  <c r="U639" i="1"/>
  <c r="V639" i="1"/>
  <c r="W639" i="1"/>
  <c r="X639" i="1"/>
  <c r="Y639" i="1"/>
  <c r="AA639" i="1"/>
  <c r="AB639" i="1"/>
  <c r="AC639" i="1"/>
  <c r="AD639" i="1"/>
  <c r="AE639" i="1"/>
  <c r="AF639" i="1"/>
  <c r="S640" i="1"/>
  <c r="T640" i="1"/>
  <c r="U640" i="1"/>
  <c r="V640" i="1"/>
  <c r="W640" i="1"/>
  <c r="X640" i="1"/>
  <c r="Y640" i="1"/>
  <c r="AA640" i="1"/>
  <c r="AB640" i="1"/>
  <c r="AC640" i="1"/>
  <c r="AD640" i="1"/>
  <c r="AE640" i="1"/>
  <c r="AF640" i="1"/>
  <c r="S641" i="1"/>
  <c r="T641" i="1"/>
  <c r="U641" i="1"/>
  <c r="V641" i="1"/>
  <c r="W641" i="1"/>
  <c r="X641" i="1"/>
  <c r="Y641" i="1"/>
  <c r="AA641" i="1"/>
  <c r="AB641" i="1"/>
  <c r="AC641" i="1"/>
  <c r="AD641" i="1"/>
  <c r="AE641" i="1"/>
  <c r="AF641" i="1"/>
  <c r="S642" i="1"/>
  <c r="T642" i="1"/>
  <c r="U642" i="1"/>
  <c r="V642" i="1"/>
  <c r="W642" i="1"/>
  <c r="X642" i="1"/>
  <c r="Y642" i="1"/>
  <c r="AA642" i="1"/>
  <c r="AB642" i="1"/>
  <c r="AC642" i="1"/>
  <c r="AD642" i="1"/>
  <c r="AE642" i="1"/>
  <c r="AF642" i="1"/>
  <c r="S643" i="1"/>
  <c r="T643" i="1"/>
  <c r="U643" i="1"/>
  <c r="V643" i="1"/>
  <c r="W643" i="1"/>
  <c r="X643" i="1"/>
  <c r="Y643" i="1"/>
  <c r="AA643" i="1"/>
  <c r="AB643" i="1"/>
  <c r="AC643" i="1"/>
  <c r="AD643" i="1"/>
  <c r="AE643" i="1"/>
  <c r="AF643" i="1"/>
  <c r="S644" i="1"/>
  <c r="T644" i="1"/>
  <c r="U644" i="1"/>
  <c r="V644" i="1"/>
  <c r="W644" i="1"/>
  <c r="X644" i="1"/>
  <c r="Y644" i="1"/>
  <c r="AA644" i="1"/>
  <c r="AB644" i="1"/>
  <c r="AC644" i="1"/>
  <c r="AD644" i="1"/>
  <c r="AE644" i="1"/>
  <c r="AF644" i="1"/>
  <c r="S645" i="1"/>
  <c r="T645" i="1"/>
  <c r="U645" i="1"/>
  <c r="V645" i="1"/>
  <c r="W645" i="1"/>
  <c r="X645" i="1"/>
  <c r="Y645" i="1"/>
  <c r="AA645" i="1"/>
  <c r="AB645" i="1"/>
  <c r="AC645" i="1"/>
  <c r="AD645" i="1"/>
  <c r="AE645" i="1"/>
  <c r="AF645" i="1"/>
  <c r="S646" i="1"/>
  <c r="T646" i="1"/>
  <c r="U646" i="1"/>
  <c r="V646" i="1"/>
  <c r="W646" i="1"/>
  <c r="X646" i="1"/>
  <c r="Y646" i="1"/>
  <c r="AA646" i="1"/>
  <c r="AB646" i="1"/>
  <c r="AC646" i="1"/>
  <c r="AD646" i="1"/>
  <c r="AE646" i="1"/>
  <c r="AF646" i="1"/>
  <c r="S647" i="1"/>
  <c r="T647" i="1"/>
  <c r="U647" i="1"/>
  <c r="V647" i="1"/>
  <c r="W647" i="1"/>
  <c r="X647" i="1"/>
  <c r="Y647" i="1"/>
  <c r="AA647" i="1"/>
  <c r="AB647" i="1"/>
  <c r="AC647" i="1"/>
  <c r="AD647" i="1"/>
  <c r="AE647" i="1"/>
  <c r="AF647" i="1"/>
  <c r="S648" i="1"/>
  <c r="T648" i="1"/>
  <c r="U648" i="1"/>
  <c r="V648" i="1"/>
  <c r="W648" i="1"/>
  <c r="X648" i="1"/>
  <c r="Y648" i="1"/>
  <c r="AA648" i="1"/>
  <c r="AB648" i="1"/>
  <c r="AC648" i="1"/>
  <c r="AD648" i="1"/>
  <c r="AE648" i="1"/>
  <c r="AF648" i="1"/>
  <c r="S649" i="1"/>
  <c r="T649" i="1"/>
  <c r="U649" i="1"/>
  <c r="V649" i="1"/>
  <c r="W649" i="1"/>
  <c r="X649" i="1"/>
  <c r="Y649" i="1"/>
  <c r="AA649" i="1"/>
  <c r="AB649" i="1"/>
  <c r="AC649" i="1"/>
  <c r="AD649" i="1"/>
  <c r="AE649" i="1"/>
  <c r="AF649" i="1"/>
  <c r="S650" i="1"/>
  <c r="T650" i="1"/>
  <c r="U650" i="1"/>
  <c r="V650" i="1"/>
  <c r="W650" i="1"/>
  <c r="X650" i="1"/>
  <c r="Y650" i="1"/>
  <c r="AA650" i="1"/>
  <c r="AB650" i="1"/>
  <c r="AC650" i="1"/>
  <c r="AD650" i="1"/>
  <c r="AE650" i="1"/>
  <c r="AF650" i="1"/>
  <c r="S651" i="1"/>
  <c r="T651" i="1"/>
  <c r="U651" i="1"/>
  <c r="V651" i="1"/>
  <c r="W651" i="1"/>
  <c r="X651" i="1"/>
  <c r="Y651" i="1"/>
  <c r="AA651" i="1"/>
  <c r="AB651" i="1"/>
  <c r="AC651" i="1"/>
  <c r="AD651" i="1"/>
  <c r="AE651" i="1"/>
  <c r="AF651" i="1"/>
  <c r="S652" i="1"/>
  <c r="T652" i="1"/>
  <c r="U652" i="1"/>
  <c r="V652" i="1"/>
  <c r="W652" i="1"/>
  <c r="X652" i="1"/>
  <c r="Y652" i="1"/>
  <c r="AA652" i="1"/>
  <c r="AB652" i="1"/>
  <c r="AC652" i="1"/>
  <c r="AD652" i="1"/>
  <c r="AE652" i="1"/>
  <c r="AF652" i="1"/>
  <c r="S653" i="1"/>
  <c r="T653" i="1"/>
  <c r="U653" i="1"/>
  <c r="V653" i="1"/>
  <c r="W653" i="1"/>
  <c r="X653" i="1"/>
  <c r="Y653" i="1"/>
  <c r="AA653" i="1"/>
  <c r="AB653" i="1"/>
  <c r="AC653" i="1"/>
  <c r="AD653" i="1"/>
  <c r="AE653" i="1"/>
  <c r="AF653" i="1"/>
  <c r="S654" i="1"/>
  <c r="T654" i="1"/>
  <c r="U654" i="1"/>
  <c r="V654" i="1"/>
  <c r="W654" i="1"/>
  <c r="X654" i="1"/>
  <c r="Y654" i="1"/>
  <c r="AA654" i="1"/>
  <c r="AB654" i="1"/>
  <c r="AC654" i="1"/>
  <c r="AD654" i="1"/>
  <c r="AE654" i="1"/>
  <c r="AF654" i="1"/>
  <c r="S655" i="1"/>
  <c r="T655" i="1"/>
  <c r="U655" i="1"/>
  <c r="V655" i="1"/>
  <c r="W655" i="1"/>
  <c r="X655" i="1"/>
  <c r="Y655" i="1"/>
  <c r="AA655" i="1"/>
  <c r="AB655" i="1"/>
  <c r="AC655" i="1"/>
  <c r="AD655" i="1"/>
  <c r="AE655" i="1"/>
  <c r="AF655" i="1"/>
  <c r="S656" i="1"/>
  <c r="T656" i="1"/>
  <c r="U656" i="1"/>
  <c r="V656" i="1"/>
  <c r="W656" i="1"/>
  <c r="X656" i="1"/>
  <c r="Y656" i="1"/>
  <c r="AA656" i="1"/>
  <c r="AB656" i="1"/>
  <c r="AC656" i="1"/>
  <c r="AD656" i="1"/>
  <c r="AE656" i="1"/>
  <c r="AF656" i="1"/>
  <c r="S657" i="1"/>
  <c r="T657" i="1"/>
  <c r="U657" i="1"/>
  <c r="V657" i="1"/>
  <c r="W657" i="1"/>
  <c r="X657" i="1"/>
  <c r="Y657" i="1"/>
  <c r="AA657" i="1"/>
  <c r="AB657" i="1"/>
  <c r="AC657" i="1"/>
  <c r="AD657" i="1"/>
  <c r="AE657" i="1"/>
  <c r="AF657" i="1"/>
  <c r="S658" i="1"/>
  <c r="T658" i="1"/>
  <c r="U658" i="1"/>
  <c r="V658" i="1"/>
  <c r="W658" i="1"/>
  <c r="X658" i="1"/>
  <c r="Y658" i="1"/>
  <c r="AA658" i="1"/>
  <c r="AB658" i="1"/>
  <c r="AC658" i="1"/>
  <c r="AD658" i="1"/>
  <c r="AE658" i="1"/>
  <c r="AF658" i="1"/>
  <c r="S659" i="1"/>
  <c r="T659" i="1"/>
  <c r="U659" i="1"/>
  <c r="V659" i="1"/>
  <c r="W659" i="1"/>
  <c r="X659" i="1"/>
  <c r="Y659" i="1"/>
  <c r="AA659" i="1"/>
  <c r="AB659" i="1"/>
  <c r="AC659" i="1"/>
  <c r="AD659" i="1"/>
  <c r="AE659" i="1"/>
  <c r="AF659" i="1"/>
  <c r="S660" i="1"/>
  <c r="T660" i="1"/>
  <c r="U660" i="1"/>
  <c r="V660" i="1"/>
  <c r="W660" i="1"/>
  <c r="X660" i="1"/>
  <c r="Y660" i="1"/>
  <c r="AA660" i="1"/>
  <c r="AB660" i="1"/>
  <c r="AC660" i="1"/>
  <c r="AD660" i="1"/>
  <c r="AE660" i="1"/>
  <c r="AF660" i="1"/>
  <c r="S661" i="1"/>
  <c r="T661" i="1"/>
  <c r="U661" i="1"/>
  <c r="V661" i="1"/>
  <c r="W661" i="1"/>
  <c r="X661" i="1"/>
  <c r="Y661" i="1"/>
  <c r="AA661" i="1"/>
  <c r="AB661" i="1"/>
  <c r="AC661" i="1"/>
  <c r="AD661" i="1"/>
  <c r="AE661" i="1"/>
  <c r="AF661" i="1"/>
  <c r="S662" i="1"/>
  <c r="T662" i="1"/>
  <c r="U662" i="1"/>
  <c r="V662" i="1"/>
  <c r="W662" i="1"/>
  <c r="X662" i="1"/>
  <c r="Y662" i="1"/>
  <c r="AA662" i="1"/>
  <c r="AB662" i="1"/>
  <c r="AC662" i="1"/>
  <c r="AD662" i="1"/>
  <c r="AE662" i="1"/>
  <c r="AF662" i="1"/>
  <c r="S663" i="1"/>
  <c r="T663" i="1"/>
  <c r="U663" i="1"/>
  <c r="V663" i="1"/>
  <c r="W663" i="1"/>
  <c r="X663" i="1"/>
  <c r="Y663" i="1"/>
  <c r="AA663" i="1"/>
  <c r="AB663" i="1"/>
  <c r="AC663" i="1"/>
  <c r="AD663" i="1"/>
  <c r="AE663" i="1"/>
  <c r="AF663" i="1"/>
  <c r="S664" i="1"/>
  <c r="T664" i="1"/>
  <c r="U664" i="1"/>
  <c r="V664" i="1"/>
  <c r="W664" i="1"/>
  <c r="X664" i="1"/>
  <c r="Y664" i="1"/>
  <c r="AA664" i="1"/>
  <c r="AB664" i="1"/>
  <c r="AC664" i="1"/>
  <c r="AD664" i="1"/>
  <c r="AE664" i="1"/>
  <c r="AF664" i="1"/>
  <c r="S665" i="1"/>
  <c r="T665" i="1"/>
  <c r="U665" i="1"/>
  <c r="V665" i="1"/>
  <c r="W665" i="1"/>
  <c r="X665" i="1"/>
  <c r="Y665" i="1"/>
  <c r="AA665" i="1"/>
  <c r="AB665" i="1"/>
  <c r="AC665" i="1"/>
  <c r="AD665" i="1"/>
  <c r="AE665" i="1"/>
  <c r="AF665" i="1"/>
  <c r="S666" i="1"/>
  <c r="T666" i="1"/>
  <c r="U666" i="1"/>
  <c r="V666" i="1"/>
  <c r="W666" i="1"/>
  <c r="X666" i="1"/>
  <c r="Y666" i="1"/>
  <c r="AA666" i="1"/>
  <c r="AB666" i="1"/>
  <c r="AC666" i="1"/>
  <c r="AD666" i="1"/>
  <c r="AE666" i="1"/>
  <c r="AF666" i="1"/>
  <c r="S667" i="1"/>
  <c r="T667" i="1"/>
  <c r="U667" i="1"/>
  <c r="V667" i="1"/>
  <c r="W667" i="1"/>
  <c r="X667" i="1"/>
  <c r="Y667" i="1"/>
  <c r="AA667" i="1"/>
  <c r="AB667" i="1"/>
  <c r="AC667" i="1"/>
  <c r="AD667" i="1"/>
  <c r="AE667" i="1"/>
  <c r="AF667" i="1"/>
  <c r="S668" i="1"/>
  <c r="T668" i="1"/>
  <c r="U668" i="1"/>
  <c r="V668" i="1"/>
  <c r="W668" i="1"/>
  <c r="X668" i="1"/>
  <c r="Y668" i="1"/>
  <c r="AA668" i="1"/>
  <c r="AB668" i="1"/>
  <c r="AC668" i="1"/>
  <c r="AD668" i="1"/>
  <c r="AE668" i="1"/>
  <c r="AF668" i="1"/>
  <c r="S669" i="1"/>
  <c r="T669" i="1"/>
  <c r="U669" i="1"/>
  <c r="V669" i="1"/>
  <c r="W669" i="1"/>
  <c r="X669" i="1"/>
  <c r="Y669" i="1"/>
  <c r="AA669" i="1"/>
  <c r="AB669" i="1"/>
  <c r="AC669" i="1"/>
  <c r="AD669" i="1"/>
  <c r="AE669" i="1"/>
  <c r="AF669" i="1"/>
  <c r="S670" i="1"/>
  <c r="T670" i="1"/>
  <c r="U670" i="1"/>
  <c r="V670" i="1"/>
  <c r="W670" i="1"/>
  <c r="X670" i="1"/>
  <c r="Y670" i="1"/>
  <c r="AA670" i="1"/>
  <c r="AB670" i="1"/>
  <c r="AC670" i="1"/>
  <c r="AD670" i="1"/>
  <c r="AE670" i="1"/>
  <c r="AF670" i="1"/>
  <c r="S671" i="1"/>
  <c r="T671" i="1"/>
  <c r="U671" i="1"/>
  <c r="V671" i="1"/>
  <c r="W671" i="1"/>
  <c r="X671" i="1"/>
  <c r="Y671" i="1"/>
  <c r="AA671" i="1"/>
  <c r="AB671" i="1"/>
  <c r="AC671" i="1"/>
  <c r="AD671" i="1"/>
  <c r="AE671" i="1"/>
  <c r="AF671" i="1"/>
  <c r="S672" i="1"/>
  <c r="T672" i="1"/>
  <c r="U672" i="1"/>
  <c r="V672" i="1"/>
  <c r="W672" i="1"/>
  <c r="X672" i="1"/>
  <c r="Y672" i="1"/>
  <c r="AA672" i="1"/>
  <c r="AB672" i="1"/>
  <c r="AC672" i="1"/>
  <c r="AD672" i="1"/>
  <c r="AE672" i="1"/>
  <c r="AF672" i="1"/>
  <c r="S673" i="1"/>
  <c r="T673" i="1"/>
  <c r="U673" i="1"/>
  <c r="V673" i="1"/>
  <c r="W673" i="1"/>
  <c r="X673" i="1"/>
  <c r="Y673" i="1"/>
  <c r="AA673" i="1"/>
  <c r="AB673" i="1"/>
  <c r="AC673" i="1"/>
  <c r="AD673" i="1"/>
  <c r="AE673" i="1"/>
  <c r="AF673" i="1"/>
  <c r="S674" i="1"/>
  <c r="T674" i="1"/>
  <c r="U674" i="1"/>
  <c r="V674" i="1"/>
  <c r="W674" i="1"/>
  <c r="X674" i="1"/>
  <c r="Y674" i="1"/>
  <c r="AA674" i="1"/>
  <c r="AB674" i="1"/>
  <c r="AC674" i="1"/>
  <c r="AD674" i="1"/>
  <c r="AE674" i="1"/>
  <c r="AF674" i="1"/>
  <c r="S675" i="1"/>
  <c r="T675" i="1"/>
  <c r="U675" i="1"/>
  <c r="V675" i="1"/>
  <c r="W675" i="1"/>
  <c r="X675" i="1"/>
  <c r="Y675" i="1"/>
  <c r="AA675" i="1"/>
  <c r="AB675" i="1"/>
  <c r="AC675" i="1"/>
  <c r="AD675" i="1"/>
  <c r="AE675" i="1"/>
  <c r="AF675" i="1"/>
  <c r="S676" i="1"/>
  <c r="T676" i="1"/>
  <c r="U676" i="1"/>
  <c r="V676" i="1"/>
  <c r="W676" i="1"/>
  <c r="X676" i="1"/>
  <c r="Y676" i="1"/>
  <c r="AA676" i="1"/>
  <c r="AB676" i="1"/>
  <c r="AC676" i="1"/>
  <c r="AD676" i="1"/>
  <c r="AE676" i="1"/>
  <c r="AF676" i="1"/>
  <c r="S677" i="1"/>
  <c r="T677" i="1"/>
  <c r="U677" i="1"/>
  <c r="V677" i="1"/>
  <c r="W677" i="1"/>
  <c r="X677" i="1"/>
  <c r="Y677" i="1"/>
  <c r="AA677" i="1"/>
  <c r="AB677" i="1"/>
  <c r="AC677" i="1"/>
  <c r="AD677" i="1"/>
  <c r="AE677" i="1"/>
  <c r="AF677" i="1"/>
  <c r="S678" i="1"/>
  <c r="T678" i="1"/>
  <c r="U678" i="1"/>
  <c r="V678" i="1"/>
  <c r="W678" i="1"/>
  <c r="X678" i="1"/>
  <c r="Y678" i="1"/>
  <c r="AA678" i="1"/>
  <c r="AB678" i="1"/>
  <c r="AC678" i="1"/>
  <c r="AD678" i="1"/>
  <c r="AE678" i="1"/>
  <c r="AF678" i="1"/>
  <c r="S679" i="1"/>
  <c r="T679" i="1"/>
  <c r="U679" i="1"/>
  <c r="V679" i="1"/>
  <c r="W679" i="1"/>
  <c r="X679" i="1"/>
  <c r="Y679" i="1"/>
  <c r="AA679" i="1"/>
  <c r="AB679" i="1"/>
  <c r="AC679" i="1"/>
  <c r="AD679" i="1"/>
  <c r="AE679" i="1"/>
  <c r="AF679" i="1"/>
  <c r="S680" i="1"/>
  <c r="T680" i="1"/>
  <c r="U680" i="1"/>
  <c r="V680" i="1"/>
  <c r="W680" i="1"/>
  <c r="X680" i="1"/>
  <c r="Y680" i="1"/>
  <c r="AA680" i="1"/>
  <c r="AB680" i="1"/>
  <c r="AC680" i="1"/>
  <c r="AD680" i="1"/>
  <c r="AE680" i="1"/>
  <c r="AF680" i="1"/>
  <c r="S681" i="1"/>
  <c r="T681" i="1"/>
  <c r="U681" i="1"/>
  <c r="V681" i="1"/>
  <c r="W681" i="1"/>
  <c r="X681" i="1"/>
  <c r="Y681" i="1"/>
  <c r="AA681" i="1"/>
  <c r="AB681" i="1"/>
  <c r="AC681" i="1"/>
  <c r="AD681" i="1"/>
  <c r="AE681" i="1"/>
  <c r="AF681" i="1"/>
  <c r="AF629" i="1"/>
  <c r="AE629" i="1"/>
  <c r="AD629" i="1"/>
  <c r="AC629" i="1"/>
  <c r="AB629" i="1"/>
  <c r="AA629" i="1"/>
  <c r="Y629" i="1"/>
  <c r="X629" i="1"/>
  <c r="W629" i="1"/>
  <c r="V629" i="1"/>
  <c r="U629" i="1"/>
  <c r="T629" i="1"/>
  <c r="S629" i="1"/>
  <c r="AF628" i="1"/>
  <c r="AE628" i="1"/>
  <c r="AD628" i="1"/>
  <c r="AC628" i="1"/>
  <c r="AB628" i="1"/>
  <c r="AA628" i="1"/>
  <c r="Y628" i="1"/>
  <c r="X628" i="1"/>
  <c r="W628" i="1"/>
  <c r="V628" i="1"/>
  <c r="U628" i="1"/>
  <c r="T628" i="1"/>
  <c r="S628" i="1"/>
  <c r="AF627" i="1"/>
  <c r="AE627" i="1"/>
  <c r="AD627" i="1"/>
  <c r="AC627" i="1"/>
  <c r="AB627" i="1"/>
  <c r="AA627" i="1"/>
  <c r="Y627" i="1"/>
  <c r="X627" i="1"/>
  <c r="W627" i="1"/>
  <c r="V627" i="1"/>
  <c r="U627" i="1"/>
  <c r="T627" i="1"/>
  <c r="S627" i="1"/>
  <c r="AF626" i="1"/>
  <c r="AE626" i="1"/>
  <c r="AD626" i="1"/>
  <c r="AC626" i="1"/>
  <c r="AB626" i="1"/>
  <c r="AA626" i="1"/>
  <c r="Y626" i="1"/>
  <c r="X626" i="1"/>
  <c r="W626" i="1"/>
  <c r="V626" i="1"/>
  <c r="U626" i="1"/>
  <c r="T626" i="1"/>
  <c r="S626" i="1"/>
  <c r="AF625" i="1"/>
  <c r="AE625" i="1"/>
  <c r="AD625" i="1"/>
  <c r="AC625" i="1"/>
  <c r="AB625" i="1"/>
  <c r="AA625" i="1"/>
  <c r="Y625" i="1"/>
  <c r="X625" i="1"/>
  <c r="W625" i="1"/>
  <c r="V625" i="1"/>
  <c r="U625" i="1"/>
  <c r="T625" i="1"/>
  <c r="S625" i="1"/>
  <c r="AF624" i="1"/>
  <c r="AE624" i="1"/>
  <c r="AD624" i="1"/>
  <c r="AC624" i="1"/>
  <c r="AB624" i="1"/>
  <c r="AA624" i="1"/>
  <c r="Y624" i="1"/>
  <c r="X624" i="1"/>
  <c r="W624" i="1"/>
  <c r="V624" i="1"/>
  <c r="U624" i="1"/>
  <c r="T624" i="1"/>
  <c r="S624" i="1"/>
  <c r="AF623" i="1"/>
  <c r="AE623" i="1"/>
  <c r="AD623" i="1"/>
  <c r="AC623" i="1"/>
  <c r="AB623" i="1"/>
  <c r="AA623" i="1"/>
  <c r="Y623" i="1"/>
  <c r="X623" i="1"/>
  <c r="W623" i="1"/>
  <c r="V623" i="1"/>
  <c r="U623" i="1"/>
  <c r="T623" i="1"/>
  <c r="S623" i="1"/>
  <c r="AF622" i="1"/>
  <c r="AE622" i="1"/>
  <c r="AD622" i="1"/>
  <c r="AC622" i="1"/>
  <c r="AB622" i="1"/>
  <c r="AA622" i="1"/>
  <c r="Y622" i="1"/>
  <c r="X622" i="1"/>
  <c r="W622" i="1"/>
  <c r="V622" i="1"/>
  <c r="U622" i="1"/>
  <c r="T622" i="1"/>
  <c r="S622" i="1"/>
  <c r="AF621" i="1"/>
  <c r="AE621" i="1"/>
  <c r="AD621" i="1"/>
  <c r="AC621" i="1"/>
  <c r="AB621" i="1"/>
  <c r="AA621" i="1"/>
  <c r="Y621" i="1"/>
  <c r="X621" i="1"/>
  <c r="W621" i="1"/>
  <c r="V621" i="1"/>
  <c r="U621" i="1"/>
  <c r="T621" i="1"/>
  <c r="S621" i="1"/>
  <c r="AF620" i="1"/>
  <c r="AE620" i="1"/>
  <c r="AD620" i="1"/>
  <c r="AC620" i="1"/>
  <c r="AB620" i="1"/>
  <c r="AA620" i="1"/>
  <c r="Y620" i="1"/>
  <c r="X620" i="1"/>
  <c r="W620" i="1"/>
  <c r="V620" i="1"/>
  <c r="U620" i="1"/>
  <c r="T620" i="1"/>
  <c r="S620" i="1"/>
  <c r="AF619" i="1"/>
  <c r="AE619" i="1"/>
  <c r="AD619" i="1"/>
  <c r="AC619" i="1"/>
  <c r="AB619" i="1"/>
  <c r="AA619" i="1"/>
  <c r="Y619" i="1"/>
  <c r="X619" i="1"/>
  <c r="W619" i="1"/>
  <c r="V619" i="1"/>
  <c r="U619" i="1"/>
  <c r="T619" i="1"/>
  <c r="S619" i="1"/>
  <c r="AF618" i="1"/>
  <c r="AE618" i="1"/>
  <c r="AD618" i="1"/>
  <c r="AC618" i="1"/>
  <c r="AB618" i="1"/>
  <c r="AA618" i="1"/>
  <c r="Y618" i="1"/>
  <c r="X618" i="1"/>
  <c r="W618" i="1"/>
  <c r="V618" i="1"/>
  <c r="U618" i="1"/>
  <c r="T618" i="1"/>
  <c r="S618" i="1"/>
  <c r="AF617" i="1"/>
  <c r="AE617" i="1"/>
  <c r="AD617" i="1"/>
  <c r="AC617" i="1"/>
  <c r="AB617" i="1"/>
  <c r="AA617" i="1"/>
  <c r="Y617" i="1"/>
  <c r="X617" i="1"/>
  <c r="W617" i="1"/>
  <c r="V617" i="1"/>
  <c r="U617" i="1"/>
  <c r="T617" i="1"/>
  <c r="S617" i="1"/>
  <c r="AF616" i="1"/>
  <c r="AE616" i="1"/>
  <c r="AD616" i="1"/>
  <c r="AC616" i="1"/>
  <c r="AB616" i="1"/>
  <c r="AA616" i="1"/>
  <c r="Y616" i="1"/>
  <c r="X616" i="1"/>
  <c r="W616" i="1"/>
  <c r="V616" i="1"/>
  <c r="U616" i="1"/>
  <c r="T616" i="1"/>
  <c r="S616" i="1"/>
  <c r="AF615" i="1"/>
  <c r="AE615" i="1"/>
  <c r="AD615" i="1"/>
  <c r="AC615" i="1"/>
  <c r="AB615" i="1"/>
  <c r="AA615" i="1"/>
  <c r="Y615" i="1"/>
  <c r="X615" i="1"/>
  <c r="W615" i="1"/>
  <c r="V615" i="1"/>
  <c r="U615" i="1"/>
  <c r="T615" i="1"/>
  <c r="S615" i="1"/>
  <c r="AF614" i="1"/>
  <c r="AE614" i="1"/>
  <c r="AD614" i="1"/>
  <c r="AC614" i="1"/>
  <c r="AB614" i="1"/>
  <c r="AA614" i="1"/>
  <c r="Y614" i="1"/>
  <c r="X614" i="1"/>
  <c r="W614" i="1"/>
  <c r="V614" i="1"/>
  <c r="U614" i="1"/>
  <c r="T614" i="1"/>
  <c r="S614" i="1"/>
  <c r="AF613" i="1"/>
  <c r="AE613" i="1"/>
  <c r="AD613" i="1"/>
  <c r="AC613" i="1"/>
  <c r="AB613" i="1"/>
  <c r="AA613" i="1"/>
  <c r="Y613" i="1"/>
  <c r="X613" i="1"/>
  <c r="W613" i="1"/>
  <c r="V613" i="1"/>
  <c r="U613" i="1"/>
  <c r="T613" i="1"/>
  <c r="S613" i="1"/>
  <c r="AF612" i="1"/>
  <c r="AE612" i="1"/>
  <c r="AD612" i="1"/>
  <c r="AC612" i="1"/>
  <c r="AB612" i="1"/>
  <c r="AA612" i="1"/>
  <c r="Y612" i="1"/>
  <c r="X612" i="1"/>
  <c r="W612" i="1"/>
  <c r="V612" i="1"/>
  <c r="U612" i="1"/>
  <c r="T612" i="1"/>
  <c r="S612" i="1"/>
  <c r="AF611" i="1"/>
  <c r="AE611" i="1"/>
  <c r="AD611" i="1"/>
  <c r="AC611" i="1"/>
  <c r="AB611" i="1"/>
  <c r="AA611" i="1"/>
  <c r="Y611" i="1"/>
  <c r="X611" i="1"/>
  <c r="W611" i="1"/>
  <c r="V611" i="1"/>
  <c r="U611" i="1"/>
  <c r="T611" i="1"/>
  <c r="S611" i="1"/>
  <c r="AF610" i="1"/>
  <c r="AE610" i="1"/>
  <c r="AD610" i="1"/>
  <c r="AC610" i="1"/>
  <c r="AB610" i="1"/>
  <c r="AA610" i="1"/>
  <c r="Y610" i="1"/>
  <c r="X610" i="1"/>
  <c r="W610" i="1"/>
  <c r="V610" i="1"/>
  <c r="U610" i="1"/>
  <c r="T610" i="1"/>
  <c r="S610" i="1"/>
  <c r="AF609" i="1"/>
  <c r="AE609" i="1"/>
  <c r="AD609" i="1"/>
  <c r="AC609" i="1"/>
  <c r="AB609" i="1"/>
  <c r="AA609" i="1"/>
  <c r="Y609" i="1"/>
  <c r="X609" i="1"/>
  <c r="W609" i="1"/>
  <c r="V609" i="1"/>
  <c r="U609" i="1"/>
  <c r="T609" i="1"/>
  <c r="S609" i="1"/>
  <c r="AF608" i="1"/>
  <c r="AE608" i="1"/>
  <c r="AD608" i="1"/>
  <c r="AC608" i="1"/>
  <c r="AB608" i="1"/>
  <c r="AA608" i="1"/>
  <c r="Y608" i="1"/>
  <c r="X608" i="1"/>
  <c r="W608" i="1"/>
  <c r="V608" i="1"/>
  <c r="U608" i="1"/>
  <c r="T608" i="1"/>
  <c r="S608" i="1"/>
  <c r="AF607" i="1"/>
  <c r="AE607" i="1"/>
  <c r="AD607" i="1"/>
  <c r="AC607" i="1"/>
  <c r="AB607" i="1"/>
  <c r="AA607" i="1"/>
  <c r="Y607" i="1"/>
  <c r="X607" i="1"/>
  <c r="W607" i="1"/>
  <c r="V607" i="1"/>
  <c r="U607" i="1"/>
  <c r="T607" i="1"/>
  <c r="S607" i="1"/>
  <c r="AF606" i="1"/>
  <c r="AE606" i="1"/>
  <c r="AD606" i="1"/>
  <c r="AC606" i="1"/>
  <c r="AB606" i="1"/>
  <c r="AA606" i="1"/>
  <c r="Y606" i="1"/>
  <c r="X606" i="1"/>
  <c r="W606" i="1"/>
  <c r="V606" i="1"/>
  <c r="U606" i="1"/>
  <c r="T606" i="1"/>
  <c r="S606" i="1"/>
  <c r="AF605" i="1"/>
  <c r="AE605" i="1"/>
  <c r="AD605" i="1"/>
  <c r="AC605" i="1"/>
  <c r="AB605" i="1"/>
  <c r="AA605" i="1"/>
  <c r="Y605" i="1"/>
  <c r="X605" i="1"/>
  <c r="W605" i="1"/>
  <c r="V605" i="1"/>
  <c r="U605" i="1"/>
  <c r="T605" i="1"/>
  <c r="S605" i="1"/>
  <c r="AF604" i="1"/>
  <c r="AE604" i="1"/>
  <c r="AD604" i="1"/>
  <c r="AC604" i="1"/>
  <c r="AB604" i="1"/>
  <c r="AA604" i="1"/>
  <c r="Y604" i="1"/>
  <c r="X604" i="1"/>
  <c r="W604" i="1"/>
  <c r="V604" i="1"/>
  <c r="U604" i="1"/>
  <c r="T604" i="1"/>
  <c r="S604" i="1"/>
  <c r="AF603" i="1"/>
  <c r="AE603" i="1"/>
  <c r="AD603" i="1"/>
  <c r="AC603" i="1"/>
  <c r="AB603" i="1"/>
  <c r="AA603" i="1"/>
  <c r="Y603" i="1"/>
  <c r="X603" i="1"/>
  <c r="W603" i="1"/>
  <c r="V603" i="1"/>
  <c r="U603" i="1"/>
  <c r="T603" i="1"/>
  <c r="S603" i="1"/>
  <c r="AF602" i="1"/>
  <c r="AE602" i="1"/>
  <c r="AD602" i="1"/>
  <c r="AC602" i="1"/>
  <c r="AB602" i="1"/>
  <c r="AA602" i="1"/>
  <c r="Y602" i="1"/>
  <c r="X602" i="1"/>
  <c r="W602" i="1"/>
  <c r="V602" i="1"/>
  <c r="U602" i="1"/>
  <c r="T602" i="1"/>
  <c r="S602" i="1"/>
  <c r="AF601" i="1"/>
  <c r="AE601" i="1"/>
  <c r="AD601" i="1"/>
  <c r="AC601" i="1"/>
  <c r="AB601" i="1"/>
  <c r="AA601" i="1"/>
  <c r="Y601" i="1"/>
  <c r="X601" i="1"/>
  <c r="W601" i="1"/>
  <c r="V601" i="1"/>
  <c r="U601" i="1"/>
  <c r="T601" i="1"/>
  <c r="S601" i="1"/>
  <c r="AF600" i="1"/>
  <c r="AE600" i="1"/>
  <c r="AD600" i="1"/>
  <c r="AC600" i="1"/>
  <c r="AB600" i="1"/>
  <c r="AA600" i="1"/>
  <c r="Y600" i="1"/>
  <c r="X600" i="1"/>
  <c r="W600" i="1"/>
  <c r="V600" i="1"/>
  <c r="U600" i="1"/>
  <c r="T600" i="1"/>
  <c r="S600" i="1"/>
  <c r="AF599" i="1"/>
  <c r="AE599" i="1"/>
  <c r="AD599" i="1"/>
  <c r="AC599" i="1"/>
  <c r="AB599" i="1"/>
  <c r="AA599" i="1"/>
  <c r="Y599" i="1"/>
  <c r="X599" i="1"/>
  <c r="W599" i="1"/>
  <c r="V599" i="1"/>
  <c r="U599" i="1"/>
  <c r="T599" i="1"/>
  <c r="S599" i="1"/>
  <c r="AF598" i="1"/>
  <c r="AE598" i="1"/>
  <c r="AD598" i="1"/>
  <c r="AC598" i="1"/>
  <c r="AB598" i="1"/>
  <c r="AA598" i="1"/>
  <c r="Y598" i="1"/>
  <c r="X598" i="1"/>
  <c r="W598" i="1"/>
  <c r="V598" i="1"/>
  <c r="U598" i="1"/>
  <c r="T598" i="1"/>
  <c r="S598" i="1"/>
  <c r="AF597" i="1"/>
  <c r="AE597" i="1"/>
  <c r="AD597" i="1"/>
  <c r="AC597" i="1"/>
  <c r="AB597" i="1"/>
  <c r="AA597" i="1"/>
  <c r="Y597" i="1"/>
  <c r="X597" i="1"/>
  <c r="W597" i="1"/>
  <c r="V597" i="1"/>
  <c r="U597" i="1"/>
  <c r="T597" i="1"/>
  <c r="S597" i="1"/>
  <c r="AF596" i="1"/>
  <c r="AE596" i="1"/>
  <c r="AD596" i="1"/>
  <c r="AC596" i="1"/>
  <c r="AB596" i="1"/>
  <c r="AA596" i="1"/>
  <c r="Y596" i="1"/>
  <c r="X596" i="1"/>
  <c r="W596" i="1"/>
  <c r="V596" i="1"/>
  <c r="U596" i="1"/>
  <c r="T596" i="1"/>
  <c r="S596" i="1"/>
  <c r="AF595" i="1"/>
  <c r="AE595" i="1"/>
  <c r="AD595" i="1"/>
  <c r="AC595" i="1"/>
  <c r="AB595" i="1"/>
  <c r="AA595" i="1"/>
  <c r="Y595" i="1"/>
  <c r="X595" i="1"/>
  <c r="W595" i="1"/>
  <c r="V595" i="1"/>
  <c r="U595" i="1"/>
  <c r="T595" i="1"/>
  <c r="S595" i="1"/>
  <c r="AF594" i="1"/>
  <c r="AE594" i="1"/>
  <c r="AD594" i="1"/>
  <c r="AC594" i="1"/>
  <c r="AB594" i="1"/>
  <c r="AA594" i="1"/>
  <c r="Y594" i="1"/>
  <c r="X594" i="1"/>
  <c r="W594" i="1"/>
  <c r="V594" i="1"/>
  <c r="U594" i="1"/>
  <c r="T594" i="1"/>
  <c r="S594" i="1"/>
  <c r="AF593" i="1"/>
  <c r="AE593" i="1"/>
  <c r="AD593" i="1"/>
  <c r="AC593" i="1"/>
  <c r="AB593" i="1"/>
  <c r="AA593" i="1"/>
  <c r="Y593" i="1"/>
  <c r="X593" i="1"/>
  <c r="W593" i="1"/>
  <c r="V593" i="1"/>
  <c r="U593" i="1"/>
  <c r="T593" i="1"/>
  <c r="S593" i="1"/>
  <c r="AF592" i="1"/>
  <c r="AE592" i="1"/>
  <c r="AD592" i="1"/>
  <c r="AC592" i="1"/>
  <c r="AB592" i="1"/>
  <c r="AA592" i="1"/>
  <c r="Y592" i="1"/>
  <c r="X592" i="1"/>
  <c r="W592" i="1"/>
  <c r="V592" i="1"/>
  <c r="U592" i="1"/>
  <c r="T592" i="1"/>
  <c r="S592" i="1"/>
  <c r="AF591" i="1"/>
  <c r="AE591" i="1"/>
  <c r="AD591" i="1"/>
  <c r="AC591" i="1"/>
  <c r="AB591" i="1"/>
  <c r="AA591" i="1"/>
  <c r="Y591" i="1"/>
  <c r="X591" i="1"/>
  <c r="W591" i="1"/>
  <c r="V591" i="1"/>
  <c r="U591" i="1"/>
  <c r="T591" i="1"/>
  <c r="S591" i="1"/>
  <c r="AF631" i="1"/>
  <c r="AE631" i="1"/>
  <c r="AD631" i="1"/>
  <c r="AC631" i="1"/>
  <c r="AB631" i="1"/>
  <c r="AA631" i="1"/>
  <c r="Y631" i="1"/>
  <c r="X631" i="1"/>
  <c r="W631" i="1"/>
  <c r="V631" i="1"/>
  <c r="U631" i="1"/>
  <c r="T631" i="1"/>
  <c r="S631" i="1"/>
  <c r="AF630" i="1"/>
  <c r="AE630" i="1"/>
  <c r="AD630" i="1"/>
  <c r="AC630" i="1"/>
  <c r="AB630" i="1"/>
  <c r="AA630" i="1"/>
  <c r="Y630" i="1"/>
  <c r="X630" i="1"/>
  <c r="W630" i="1"/>
  <c r="V630" i="1"/>
  <c r="U630" i="1"/>
  <c r="T630" i="1"/>
  <c r="S630" i="1"/>
  <c r="AF590" i="1"/>
  <c r="AE590" i="1"/>
  <c r="AD590" i="1"/>
  <c r="AC590" i="1"/>
  <c r="AB590" i="1"/>
  <c r="AA590" i="1"/>
  <c r="Y590" i="1"/>
  <c r="X590" i="1"/>
  <c r="W590" i="1"/>
  <c r="V590" i="1"/>
  <c r="U590" i="1"/>
  <c r="T590" i="1"/>
  <c r="S590" i="1"/>
  <c r="AF589" i="1"/>
  <c r="AE589" i="1"/>
  <c r="AD589" i="1"/>
  <c r="AC589" i="1"/>
  <c r="AB589" i="1"/>
  <c r="AA589" i="1"/>
  <c r="Y589" i="1"/>
  <c r="X589" i="1"/>
  <c r="W589" i="1"/>
  <c r="V589" i="1"/>
  <c r="U589" i="1"/>
  <c r="T589" i="1"/>
  <c r="S589" i="1"/>
  <c r="AF588" i="1"/>
  <c r="AE588" i="1"/>
  <c r="AD588" i="1"/>
  <c r="AC588" i="1"/>
  <c r="AB588" i="1"/>
  <c r="AA588" i="1"/>
  <c r="Y588" i="1"/>
  <c r="X588" i="1"/>
  <c r="W588" i="1"/>
  <c r="V588" i="1"/>
  <c r="U588" i="1"/>
  <c r="T588" i="1"/>
  <c r="S588" i="1"/>
  <c r="AF587" i="1"/>
  <c r="AE587" i="1"/>
  <c r="AD587" i="1"/>
  <c r="AC587" i="1"/>
  <c r="AB587" i="1"/>
  <c r="AA587" i="1"/>
  <c r="Y587" i="1"/>
  <c r="X587" i="1"/>
  <c r="W587" i="1"/>
  <c r="V587" i="1"/>
  <c r="U587" i="1"/>
  <c r="T587" i="1"/>
  <c r="S587" i="1"/>
  <c r="AF586" i="1"/>
  <c r="AE586" i="1"/>
  <c r="AD586" i="1"/>
  <c r="AC586" i="1"/>
  <c r="AB586" i="1"/>
  <c r="AA586" i="1"/>
  <c r="Y586" i="1"/>
  <c r="X586" i="1"/>
  <c r="W586" i="1"/>
  <c r="V586" i="1"/>
  <c r="U586" i="1"/>
  <c r="T586" i="1"/>
  <c r="S586" i="1"/>
  <c r="AF585" i="1"/>
  <c r="AE585" i="1"/>
  <c r="AD585" i="1"/>
  <c r="AC585" i="1"/>
  <c r="AB585" i="1"/>
  <c r="AA585" i="1"/>
  <c r="Y585" i="1"/>
  <c r="X585" i="1"/>
  <c r="W585" i="1"/>
  <c r="V585" i="1"/>
  <c r="U585" i="1"/>
  <c r="T585" i="1"/>
  <c r="S585" i="1"/>
  <c r="AF584" i="1"/>
  <c r="AE584" i="1"/>
  <c r="AD584" i="1"/>
  <c r="AC584" i="1"/>
  <c r="AB584" i="1"/>
  <c r="AA584" i="1"/>
  <c r="Y584" i="1"/>
  <c r="X584" i="1"/>
  <c r="W584" i="1"/>
  <c r="V584" i="1"/>
  <c r="U584" i="1"/>
  <c r="T584" i="1"/>
  <c r="S584" i="1"/>
  <c r="AF583" i="1"/>
  <c r="AE583" i="1"/>
  <c r="AD583" i="1"/>
  <c r="AC583" i="1"/>
  <c r="AB583" i="1"/>
  <c r="AA583" i="1"/>
  <c r="Y583" i="1"/>
  <c r="X583" i="1"/>
  <c r="W583" i="1"/>
  <c r="V583" i="1"/>
  <c r="U583" i="1"/>
  <c r="T583" i="1"/>
  <c r="S583" i="1"/>
  <c r="AF582" i="1"/>
  <c r="AE582" i="1"/>
  <c r="AD582" i="1"/>
  <c r="AC582" i="1"/>
  <c r="AB582" i="1"/>
  <c r="AA582" i="1"/>
  <c r="Y582" i="1"/>
  <c r="X582" i="1"/>
  <c r="W582" i="1"/>
  <c r="V582" i="1"/>
  <c r="U582" i="1"/>
  <c r="T582" i="1"/>
  <c r="S582" i="1"/>
  <c r="AF581" i="1"/>
  <c r="AE581" i="1"/>
  <c r="AD581" i="1"/>
  <c r="AC581" i="1"/>
  <c r="AB581" i="1"/>
  <c r="AA581" i="1"/>
  <c r="Y581" i="1"/>
  <c r="X581" i="1"/>
  <c r="W581" i="1"/>
  <c r="V581" i="1"/>
  <c r="U581" i="1"/>
  <c r="T581" i="1"/>
  <c r="S581" i="1"/>
  <c r="AF580" i="1"/>
  <c r="AE580" i="1"/>
  <c r="AD580" i="1"/>
  <c r="AC580" i="1"/>
  <c r="AB580" i="1"/>
  <c r="AA580" i="1"/>
  <c r="Y580" i="1"/>
  <c r="X580" i="1"/>
  <c r="W580" i="1"/>
  <c r="V580" i="1"/>
  <c r="U580" i="1"/>
  <c r="T580" i="1"/>
  <c r="S580" i="1"/>
  <c r="AF579" i="1"/>
  <c r="AE579" i="1"/>
  <c r="AD579" i="1"/>
  <c r="AC579" i="1"/>
  <c r="AB579" i="1"/>
  <c r="AA579" i="1"/>
  <c r="Y579" i="1"/>
  <c r="X579" i="1"/>
  <c r="W579" i="1"/>
  <c r="V579" i="1"/>
  <c r="U579" i="1"/>
  <c r="T579" i="1"/>
  <c r="S579" i="1"/>
  <c r="AF578" i="1"/>
  <c r="AE578" i="1"/>
  <c r="AD578" i="1"/>
  <c r="AC578" i="1"/>
  <c r="AB578" i="1"/>
  <c r="AA578" i="1"/>
  <c r="Y578" i="1"/>
  <c r="X578" i="1"/>
  <c r="W578" i="1"/>
  <c r="V578" i="1"/>
  <c r="U578" i="1"/>
  <c r="T578" i="1"/>
  <c r="S578" i="1"/>
  <c r="AF577" i="1"/>
  <c r="AE577" i="1"/>
  <c r="AD577" i="1"/>
  <c r="AC577" i="1"/>
  <c r="AB577" i="1"/>
  <c r="AA577" i="1"/>
  <c r="Y577" i="1"/>
  <c r="X577" i="1"/>
  <c r="W577" i="1"/>
  <c r="V577" i="1"/>
  <c r="U577" i="1"/>
  <c r="T577" i="1"/>
  <c r="S577" i="1"/>
  <c r="AF576" i="1"/>
  <c r="AE576" i="1"/>
  <c r="AD576" i="1"/>
  <c r="AC576" i="1"/>
  <c r="AB576" i="1"/>
  <c r="AA576" i="1"/>
  <c r="Y576" i="1"/>
  <c r="X576" i="1"/>
  <c r="W576" i="1"/>
  <c r="V576" i="1"/>
  <c r="U576" i="1"/>
  <c r="T576" i="1"/>
  <c r="S576" i="1"/>
  <c r="AF575" i="1"/>
  <c r="AE575" i="1"/>
  <c r="AD575" i="1"/>
  <c r="AC575" i="1"/>
  <c r="AB575" i="1"/>
  <c r="AA575" i="1"/>
  <c r="Y575" i="1"/>
  <c r="X575" i="1"/>
  <c r="W575" i="1"/>
  <c r="V575" i="1"/>
  <c r="U575" i="1"/>
  <c r="T575" i="1"/>
  <c r="S575" i="1"/>
  <c r="AF574" i="1"/>
  <c r="AE574" i="1"/>
  <c r="AD574" i="1"/>
  <c r="AC574" i="1"/>
  <c r="AB574" i="1"/>
  <c r="AA574" i="1"/>
  <c r="Y574" i="1"/>
  <c r="X574" i="1"/>
  <c r="W574" i="1"/>
  <c r="V574" i="1"/>
  <c r="U574" i="1"/>
  <c r="T574" i="1"/>
  <c r="S574" i="1"/>
  <c r="AF573" i="1"/>
  <c r="AE573" i="1"/>
  <c r="AD573" i="1"/>
  <c r="AC573" i="1"/>
  <c r="AB573" i="1"/>
  <c r="AA573" i="1"/>
  <c r="Y573" i="1"/>
  <c r="X573" i="1"/>
  <c r="W573" i="1"/>
  <c r="V573" i="1"/>
  <c r="U573" i="1"/>
  <c r="T573" i="1"/>
  <c r="S573" i="1"/>
  <c r="AF572" i="1"/>
  <c r="AE572" i="1"/>
  <c r="AD572" i="1"/>
  <c r="AC572" i="1"/>
  <c r="AB572" i="1"/>
  <c r="AA572" i="1"/>
  <c r="Y572" i="1"/>
  <c r="X572" i="1"/>
  <c r="W572" i="1"/>
  <c r="V572" i="1"/>
  <c r="U572" i="1"/>
  <c r="T572" i="1"/>
  <c r="S572" i="1"/>
  <c r="AF571" i="1"/>
  <c r="AE571" i="1"/>
  <c r="AD571" i="1"/>
  <c r="AC571" i="1"/>
  <c r="AB571" i="1"/>
  <c r="AA571" i="1"/>
  <c r="Y571" i="1"/>
  <c r="X571" i="1"/>
  <c r="W571" i="1"/>
  <c r="V571" i="1"/>
  <c r="U571" i="1"/>
  <c r="T571" i="1"/>
  <c r="S571" i="1"/>
  <c r="AF570" i="1"/>
  <c r="AE570" i="1"/>
  <c r="AD570" i="1"/>
  <c r="AC570" i="1"/>
  <c r="AB570" i="1"/>
  <c r="AA570" i="1"/>
  <c r="Y570" i="1"/>
  <c r="X570" i="1"/>
  <c r="W570" i="1"/>
  <c r="V570" i="1"/>
  <c r="U570" i="1"/>
  <c r="T570" i="1"/>
  <c r="S570" i="1"/>
  <c r="AF569" i="1"/>
  <c r="AE569" i="1"/>
  <c r="AD569" i="1"/>
  <c r="AC569" i="1"/>
  <c r="AB569" i="1"/>
  <c r="AA569" i="1"/>
  <c r="Y569" i="1"/>
  <c r="X569" i="1"/>
  <c r="W569" i="1"/>
  <c r="V569" i="1"/>
  <c r="U569" i="1"/>
  <c r="T569" i="1"/>
  <c r="S569" i="1"/>
  <c r="AF568" i="1"/>
  <c r="AE568" i="1"/>
  <c r="AD568" i="1"/>
  <c r="AC568" i="1"/>
  <c r="AB568" i="1"/>
  <c r="AA568" i="1"/>
  <c r="Y568" i="1"/>
  <c r="X568" i="1"/>
  <c r="W568" i="1"/>
  <c r="V568" i="1"/>
  <c r="U568" i="1"/>
  <c r="T568" i="1"/>
  <c r="S568" i="1"/>
  <c r="AF567" i="1"/>
  <c r="AE567" i="1"/>
  <c r="AD567" i="1"/>
  <c r="AC567" i="1"/>
  <c r="AB567" i="1"/>
  <c r="AA567" i="1"/>
  <c r="Y567" i="1"/>
  <c r="X567" i="1"/>
  <c r="W567" i="1"/>
  <c r="V567" i="1"/>
  <c r="U567" i="1"/>
  <c r="T567" i="1"/>
  <c r="S567" i="1"/>
  <c r="AF566" i="1"/>
  <c r="AE566" i="1"/>
  <c r="AD566" i="1"/>
  <c r="AC566" i="1"/>
  <c r="AB566" i="1"/>
  <c r="AA566" i="1"/>
  <c r="Y566" i="1"/>
  <c r="X566" i="1"/>
  <c r="W566" i="1"/>
  <c r="V566" i="1"/>
  <c r="U566" i="1"/>
  <c r="T566" i="1"/>
  <c r="S566" i="1"/>
  <c r="AF565" i="1"/>
  <c r="AE565" i="1"/>
  <c r="AD565" i="1"/>
  <c r="AC565" i="1"/>
  <c r="AB565" i="1"/>
  <c r="AA565" i="1"/>
  <c r="Y565" i="1"/>
  <c r="X565" i="1"/>
  <c r="W565" i="1"/>
  <c r="V565" i="1"/>
  <c r="U565" i="1"/>
  <c r="T565" i="1"/>
  <c r="S565" i="1"/>
  <c r="AF564" i="1"/>
  <c r="AE564" i="1"/>
  <c r="AD564" i="1"/>
  <c r="AC564" i="1"/>
  <c r="AB564" i="1"/>
  <c r="AA564" i="1"/>
  <c r="Y564" i="1"/>
  <c r="X564" i="1"/>
  <c r="W564" i="1"/>
  <c r="V564" i="1"/>
  <c r="U564" i="1"/>
  <c r="T564" i="1"/>
  <c r="S564" i="1"/>
  <c r="AF563" i="1"/>
  <c r="AE563" i="1"/>
  <c r="AD563" i="1"/>
  <c r="AC563" i="1"/>
  <c r="AB563" i="1"/>
  <c r="AA563" i="1"/>
  <c r="Y563" i="1"/>
  <c r="X563" i="1"/>
  <c r="W563" i="1"/>
  <c r="V563" i="1"/>
  <c r="U563" i="1"/>
  <c r="T563" i="1"/>
  <c r="S563" i="1"/>
  <c r="AL772" i="1" l="1"/>
  <c r="AJ821" i="1"/>
  <c r="AJ803" i="1"/>
  <c r="AL800" i="1"/>
  <c r="AL805" i="1"/>
  <c r="AJ743" i="1"/>
  <c r="AL781" i="1"/>
  <c r="AL811" i="1"/>
  <c r="AH772" i="1"/>
  <c r="AJ772" i="1" s="1"/>
  <c r="AL815" i="1"/>
  <c r="AL793" i="1"/>
  <c r="AL809" i="1"/>
  <c r="AL737" i="1"/>
  <c r="AL765" i="1"/>
  <c r="AL748" i="1"/>
  <c r="AH748" i="1" s="1"/>
  <c r="AJ748" i="1" s="1"/>
  <c r="AL745" i="1"/>
  <c r="AL778" i="1"/>
  <c r="AH778" i="1" s="1"/>
  <c r="AJ778" i="1" s="1"/>
  <c r="AL744" i="1"/>
  <c r="AL736" i="1"/>
  <c r="AL797" i="1"/>
  <c r="AJ744" i="1"/>
  <c r="AJ791" i="1"/>
  <c r="AJ740" i="1"/>
  <c r="AJ802" i="1"/>
  <c r="AJ806" i="1"/>
  <c r="AL807" i="1"/>
  <c r="AJ801" i="1"/>
  <c r="AJ780" i="1"/>
  <c r="AJ775" i="1"/>
  <c r="AL780" i="1"/>
  <c r="AL803" i="1"/>
  <c r="AJ808" i="1"/>
  <c r="AL769" i="1"/>
  <c r="AH769" i="1" s="1"/>
  <c r="AJ769" i="1" s="1"/>
  <c r="AL796" i="1"/>
  <c r="AJ763" i="1"/>
  <c r="AL776" i="1"/>
  <c r="AJ814" i="1"/>
  <c r="AL821" i="1"/>
  <c r="AJ794" i="1"/>
  <c r="AL746" i="1"/>
  <c r="AL784" i="1"/>
  <c r="AJ816" i="1"/>
  <c r="AL760" i="1"/>
  <c r="AJ800" i="1"/>
  <c r="AL810" i="1"/>
  <c r="AL747" i="1"/>
  <c r="AH747" i="1" s="1"/>
  <c r="AJ747" i="1" s="1"/>
  <c r="AL762" i="1"/>
  <c r="AJ754" i="1"/>
  <c r="AL813" i="1"/>
  <c r="AJ781" i="1"/>
  <c r="AJ756" i="1"/>
  <c r="AJ811" i="1"/>
  <c r="AL794" i="1"/>
  <c r="AJ793" i="1"/>
  <c r="AL819" i="1"/>
  <c r="AL742" i="1"/>
  <c r="AH742" i="1" s="1"/>
  <c r="AJ742" i="1" s="1"/>
  <c r="AL822" i="1"/>
  <c r="AJ785" i="1"/>
  <c r="AJ788" i="1"/>
  <c r="AL759" i="1"/>
  <c r="AL753" i="1"/>
  <c r="AJ776" i="1"/>
  <c r="AH766" i="1"/>
  <c r="AJ766" i="1" s="1"/>
  <c r="AJ770" i="1"/>
  <c r="AL771" i="1"/>
  <c r="AH771" i="1" s="1"/>
  <c r="AJ771" i="1" s="1"/>
  <c r="AJ773" i="1"/>
  <c r="AL802" i="1"/>
  <c r="AL738" i="1"/>
  <c r="AJ799" i="1"/>
  <c r="AL798" i="1"/>
  <c r="AJ792" i="1"/>
  <c r="AJ818" i="1"/>
  <c r="AJ805" i="1"/>
  <c r="AL774" i="1"/>
  <c r="AJ810" i="1"/>
  <c r="AJ817" i="1"/>
  <c r="AJ819" i="1"/>
  <c r="AJ813" i="1"/>
  <c r="AJ759" i="1"/>
  <c r="AJ765" i="1"/>
  <c r="AJ820" i="1"/>
  <c r="AL818" i="1"/>
  <c r="AJ757" i="1"/>
  <c r="AH779" i="1"/>
  <c r="AJ779" i="1" s="1"/>
  <c r="AJ795" i="1"/>
  <c r="AJ823" i="1"/>
  <c r="AH750" i="1"/>
  <c r="AJ750" i="1" s="1"/>
  <c r="AJ741" i="1"/>
  <c r="AJ777" i="1"/>
  <c r="AJ809" i="1"/>
  <c r="AJ761" i="1"/>
  <c r="AL761" i="1"/>
  <c r="AJ796" i="1"/>
  <c r="AL806" i="1"/>
  <c r="AH786" i="1"/>
  <c r="AJ786" i="1" s="1"/>
  <c r="AJ782" i="1"/>
  <c r="AL782" i="1"/>
  <c r="AJ790" i="1"/>
  <c r="AJ787" i="1"/>
  <c r="AJ783" i="1"/>
  <c r="AL775" i="1"/>
  <c r="AJ767" i="1"/>
  <c r="AL757" i="1"/>
  <c r="AL755" i="1"/>
  <c r="AH755" i="1" s="1"/>
  <c r="AJ755" i="1" s="1"/>
  <c r="AJ749" i="1"/>
  <c r="AL749" i="1"/>
  <c r="AH752" i="1"/>
  <c r="AJ752" i="1" s="1"/>
  <c r="AL756" i="1"/>
  <c r="AJ739" i="1"/>
  <c r="AL795" i="1"/>
  <c r="AJ789" i="1"/>
  <c r="AL777" i="1"/>
  <c r="AJ815" i="1"/>
  <c r="AJ784" i="1"/>
  <c r="AJ807" i="1"/>
  <c r="AJ812" i="1"/>
  <c r="AJ798" i="1"/>
  <c r="AJ774" i="1"/>
  <c r="AL790" i="1"/>
  <c r="AL792" i="1"/>
  <c r="AJ797" i="1"/>
  <c r="AL816" i="1"/>
  <c r="AL820" i="1"/>
  <c r="AJ738" i="1"/>
  <c r="AJ762" i="1"/>
  <c r="AJ736" i="1"/>
  <c r="AL751" i="1"/>
  <c r="AH751" i="1" s="1"/>
  <c r="AJ751" i="1" s="1"/>
  <c r="AJ746" i="1"/>
  <c r="AJ822" i="1"/>
  <c r="AJ758" i="1"/>
  <c r="AJ753" i="1"/>
  <c r="AJ760" i="1"/>
  <c r="AL754" i="1"/>
  <c r="AJ737" i="1"/>
  <c r="AL764" i="1"/>
  <c r="AH764" i="1" s="1"/>
  <c r="AJ764" i="1" s="1"/>
  <c r="AK722" i="1"/>
  <c r="AH722" i="1" s="1"/>
  <c r="AK513" i="1"/>
  <c r="AG513" i="1"/>
  <c r="AG432" i="1"/>
  <c r="AG723" i="1"/>
  <c r="AK432" i="1"/>
  <c r="AG724" i="1"/>
  <c r="Z432" i="1"/>
  <c r="Z722" i="1"/>
  <c r="AK723" i="1"/>
  <c r="Z513" i="1"/>
  <c r="AK724" i="1"/>
  <c r="Z702" i="1"/>
  <c r="Z714" i="1"/>
  <c r="AG719" i="1"/>
  <c r="AG720" i="1"/>
  <c r="AG721" i="1"/>
  <c r="AG722" i="1"/>
  <c r="Z724" i="1"/>
  <c r="Z721" i="1"/>
  <c r="Z723" i="1"/>
  <c r="Z720" i="1"/>
  <c r="AK720" i="1"/>
  <c r="AH720" i="1" s="1"/>
  <c r="AK721" i="1"/>
  <c r="AH721" i="1" s="1"/>
  <c r="AG716" i="1"/>
  <c r="Z633" i="1"/>
  <c r="AG688" i="1"/>
  <c r="Z684" i="1"/>
  <c r="AG706" i="1"/>
  <c r="AG718" i="1"/>
  <c r="AK686" i="1"/>
  <c r="AH686" i="1" s="1"/>
  <c r="AG696" i="1"/>
  <c r="AG708" i="1"/>
  <c r="AG726" i="1"/>
  <c r="Z679" i="1"/>
  <c r="Z727" i="1"/>
  <c r="AK712" i="1"/>
  <c r="AH712" i="1" s="1"/>
  <c r="AK650" i="1"/>
  <c r="AH650" i="1" s="1"/>
  <c r="Z660" i="1"/>
  <c r="AG653" i="1"/>
  <c r="AG610" i="1"/>
  <c r="Z650" i="1"/>
  <c r="AG644" i="1"/>
  <c r="Z716" i="1"/>
  <c r="Z719" i="1"/>
  <c r="Z640" i="1"/>
  <c r="AK634" i="1"/>
  <c r="AH634" i="1" s="1"/>
  <c r="AK663" i="1"/>
  <c r="AG683" i="1"/>
  <c r="AG639" i="1"/>
  <c r="AG699" i="1"/>
  <c r="Z664" i="1"/>
  <c r="AG694" i="1"/>
  <c r="Z695" i="1"/>
  <c r="AG634" i="1"/>
  <c r="AG715" i="1"/>
  <c r="Z697" i="1"/>
  <c r="AG660" i="1"/>
  <c r="AK716" i="1"/>
  <c r="AH716" i="1" s="1"/>
  <c r="AG679" i="1"/>
  <c r="AG668" i="1"/>
  <c r="Z643" i="1"/>
  <c r="AG680" i="1"/>
  <c r="AK652" i="1"/>
  <c r="AH652" i="1" s="1"/>
  <c r="AG685" i="1"/>
  <c r="AG705" i="1"/>
  <c r="AK681" i="1"/>
  <c r="AK662" i="1"/>
  <c r="AG658" i="1"/>
  <c r="AG717" i="1"/>
  <c r="AG677" i="1"/>
  <c r="AG648" i="1"/>
  <c r="AG725" i="1"/>
  <c r="AG656" i="1"/>
  <c r="Z715" i="1"/>
  <c r="AG655" i="1"/>
  <c r="AG701" i="1"/>
  <c r="Z717" i="1"/>
  <c r="AG636" i="1"/>
  <c r="AG700" i="1"/>
  <c r="Z686" i="1"/>
  <c r="AK690" i="1"/>
  <c r="AH690" i="1" s="1"/>
  <c r="Z698" i="1"/>
  <c r="Z704" i="1"/>
  <c r="AG710" i="1"/>
  <c r="AG637" i="1"/>
  <c r="Z696" i="1"/>
  <c r="Z725" i="1"/>
  <c r="AG690" i="1"/>
  <c r="AG698" i="1"/>
  <c r="AG702" i="1"/>
  <c r="AG713" i="1"/>
  <c r="AG674" i="1"/>
  <c r="Z682" i="1"/>
  <c r="AG686" i="1"/>
  <c r="AG704" i="1"/>
  <c r="Z710" i="1"/>
  <c r="AG714" i="1"/>
  <c r="Z718" i="1"/>
  <c r="AK719" i="1"/>
  <c r="AH719" i="1" s="1"/>
  <c r="AG670" i="1"/>
  <c r="Z655" i="1"/>
  <c r="AG659" i="1"/>
  <c r="AG646" i="1"/>
  <c r="AG703" i="1"/>
  <c r="AG727" i="1"/>
  <c r="AK697" i="1"/>
  <c r="AK674" i="1"/>
  <c r="AH674" i="1" s="1"/>
  <c r="AK666" i="1"/>
  <c r="AG651" i="1"/>
  <c r="AK635" i="1"/>
  <c r="AH635" i="1" s="1"/>
  <c r="AK727" i="1"/>
  <c r="AH727" i="1" s="1"/>
  <c r="AK700" i="1"/>
  <c r="AH700" i="1" s="1"/>
  <c r="AK711" i="1"/>
  <c r="AH711" i="1" s="1"/>
  <c r="AK718" i="1"/>
  <c r="AH718" i="1" s="1"/>
  <c r="AK717" i="1"/>
  <c r="AH717" i="1" s="1"/>
  <c r="Z713" i="1"/>
  <c r="AG712" i="1"/>
  <c r="Z711" i="1"/>
  <c r="AG711" i="1"/>
  <c r="Z709" i="1"/>
  <c r="AG709" i="1"/>
  <c r="AK709" i="1"/>
  <c r="AH709" i="1" s="1"/>
  <c r="AK715" i="1"/>
  <c r="AH715" i="1" s="1"/>
  <c r="AK714" i="1"/>
  <c r="AH714" i="1" s="1"/>
  <c r="Z708" i="1"/>
  <c r="AG707" i="1"/>
  <c r="Z707" i="1"/>
  <c r="Z706" i="1"/>
  <c r="AK705" i="1"/>
  <c r="AH705" i="1" s="1"/>
  <c r="AK704" i="1"/>
  <c r="AH704" i="1" s="1"/>
  <c r="AK699" i="1"/>
  <c r="AH699" i="1" s="1"/>
  <c r="Z701" i="1"/>
  <c r="Z703" i="1"/>
  <c r="AG693" i="1"/>
  <c r="AG697" i="1"/>
  <c r="AG691" i="1"/>
  <c r="AG695" i="1"/>
  <c r="AG692" i="1"/>
  <c r="AK713" i="1"/>
  <c r="AH713" i="1" s="1"/>
  <c r="AK695" i="1"/>
  <c r="Z705" i="1"/>
  <c r="AK707" i="1"/>
  <c r="AH707" i="1" s="1"/>
  <c r="Z699" i="1"/>
  <c r="AK696" i="1"/>
  <c r="AH696" i="1" s="1"/>
  <c r="Z700" i="1"/>
  <c r="AK702" i="1"/>
  <c r="AH702" i="1" s="1"/>
  <c r="Z712" i="1"/>
  <c r="AK701" i="1"/>
  <c r="AH701" i="1" s="1"/>
  <c r="AK706" i="1"/>
  <c r="AH706" i="1" s="1"/>
  <c r="AK708" i="1"/>
  <c r="AH708" i="1" s="1"/>
  <c r="AK703" i="1"/>
  <c r="AH703" i="1" s="1"/>
  <c r="AK698" i="1"/>
  <c r="AH698" i="1" s="1"/>
  <c r="AK710" i="1"/>
  <c r="AH710" i="1" s="1"/>
  <c r="Z692" i="1"/>
  <c r="AK692" i="1"/>
  <c r="AK693" i="1"/>
  <c r="Z690" i="1"/>
  <c r="Z694" i="1"/>
  <c r="AK694" i="1"/>
  <c r="AH694" i="1" s="1"/>
  <c r="AK691" i="1"/>
  <c r="Z688" i="1"/>
  <c r="Z689" i="1"/>
  <c r="AG689" i="1"/>
  <c r="Z693" i="1"/>
  <c r="Z691" i="1"/>
  <c r="AG687" i="1"/>
  <c r="AG682" i="1"/>
  <c r="AG675" i="1"/>
  <c r="AG673" i="1"/>
  <c r="AK685" i="1"/>
  <c r="AH685" i="1" s="1"/>
  <c r="Z685" i="1"/>
  <c r="AK687" i="1"/>
  <c r="AH687" i="1" s="1"/>
  <c r="Z687" i="1"/>
  <c r="AG684" i="1"/>
  <c r="AK683" i="1"/>
  <c r="AH683" i="1" s="1"/>
  <c r="Z683" i="1"/>
  <c r="Z726" i="1"/>
  <c r="AK726" i="1"/>
  <c r="AH726" i="1" s="1"/>
  <c r="AK688" i="1"/>
  <c r="AH688" i="1" s="1"/>
  <c r="AK689" i="1"/>
  <c r="AH689" i="1" s="1"/>
  <c r="AK725" i="1"/>
  <c r="AK682" i="1"/>
  <c r="AH682" i="1" s="1"/>
  <c r="AK684" i="1"/>
  <c r="AH684" i="1" s="1"/>
  <c r="Z674" i="1"/>
  <c r="Z676" i="1"/>
  <c r="AK676" i="1"/>
  <c r="AH676" i="1" s="1"/>
  <c r="Z681" i="1"/>
  <c r="AK675" i="1"/>
  <c r="AH675" i="1" s="1"/>
  <c r="AG672" i="1"/>
  <c r="AG666" i="1"/>
  <c r="Z672" i="1"/>
  <c r="AK669" i="1"/>
  <c r="AH669" i="1" s="1"/>
  <c r="Z668" i="1"/>
  <c r="AK668" i="1"/>
  <c r="Z666" i="1"/>
  <c r="AG661" i="1"/>
  <c r="AG654" i="1"/>
  <c r="Z652" i="1"/>
  <c r="AG657" i="1"/>
  <c r="Z657" i="1"/>
  <c r="AL657" i="1" s="1"/>
  <c r="AK657" i="1"/>
  <c r="AH657" i="1" s="1"/>
  <c r="Z654" i="1"/>
  <c r="Z647" i="1"/>
  <c r="Z645" i="1"/>
  <c r="AK649" i="1"/>
  <c r="AH649" i="1" s="1"/>
  <c r="AG649" i="1"/>
  <c r="AK646" i="1"/>
  <c r="AH646" i="1" s="1"/>
  <c r="AG642" i="1"/>
  <c r="AG641" i="1"/>
  <c r="AK637" i="1"/>
  <c r="AH637" i="1" s="1"/>
  <c r="Z638" i="1"/>
  <c r="Z635" i="1"/>
  <c r="AK678" i="1"/>
  <c r="Z678" i="1"/>
  <c r="Z636" i="1"/>
  <c r="AK636" i="1"/>
  <c r="AH636" i="1" s="1"/>
  <c r="AK659" i="1"/>
  <c r="AH659" i="1" s="1"/>
  <c r="Z659" i="1"/>
  <c r="AK670" i="1"/>
  <c r="AH670" i="1" s="1"/>
  <c r="AK664" i="1"/>
  <c r="AH664" i="1" s="1"/>
  <c r="AG643" i="1"/>
  <c r="AK644" i="1"/>
  <c r="AG671" i="1"/>
  <c r="AK661" i="1"/>
  <c r="Z661" i="1"/>
  <c r="AG678" i="1"/>
  <c r="AL678" i="1" s="1"/>
  <c r="AG676" i="1"/>
  <c r="AK667" i="1"/>
  <c r="AH667" i="1" s="1"/>
  <c r="AG662" i="1"/>
  <c r="AG681" i="1"/>
  <c r="AG665" i="1"/>
  <c r="AK656" i="1"/>
  <c r="AH656" i="1" s="1"/>
  <c r="AK653" i="1"/>
  <c r="Z653" i="1"/>
  <c r="AK640" i="1"/>
  <c r="AG633" i="1"/>
  <c r="Z673" i="1"/>
  <c r="Z651" i="1"/>
  <c r="AK648" i="1"/>
  <c r="AH648" i="1" s="1"/>
  <c r="Z648" i="1"/>
  <c r="Z639" i="1"/>
  <c r="AK680" i="1"/>
  <c r="AH680" i="1" s="1"/>
  <c r="Z675" i="1"/>
  <c r="AG645" i="1"/>
  <c r="AK677" i="1"/>
  <c r="AH677" i="1" s="1"/>
  <c r="Z677" i="1"/>
  <c r="AK641" i="1"/>
  <c r="Z641" i="1"/>
  <c r="AG667" i="1"/>
  <c r="Z663" i="1"/>
  <c r="Z644" i="1"/>
  <c r="AK671" i="1"/>
  <c r="AH671" i="1" s="1"/>
  <c r="Z671" i="1"/>
  <c r="Z667" i="1"/>
  <c r="AK655" i="1"/>
  <c r="AH655" i="1" s="1"/>
  <c r="AG635" i="1"/>
  <c r="AK679" i="1"/>
  <c r="Z656" i="1"/>
  <c r="AG647" i="1"/>
  <c r="AG638" i="1"/>
  <c r="Z637" i="1"/>
  <c r="Z634" i="1"/>
  <c r="Z680" i="1"/>
  <c r="AK673" i="1"/>
  <c r="AG669" i="1"/>
  <c r="AG663" i="1"/>
  <c r="Z662" i="1"/>
  <c r="AK651" i="1"/>
  <c r="AH651" i="1" s="1"/>
  <c r="AG650" i="1"/>
  <c r="Z646" i="1"/>
  <c r="AK639" i="1"/>
  <c r="AH639" i="1" s="1"/>
  <c r="Z658" i="1"/>
  <c r="AK658" i="1"/>
  <c r="AH658" i="1" s="1"/>
  <c r="AK633" i="1"/>
  <c r="AH633" i="1" s="1"/>
  <c r="AK660" i="1"/>
  <c r="AH660" i="1" s="1"/>
  <c r="AK645" i="1"/>
  <c r="Z669" i="1"/>
  <c r="AK665" i="1"/>
  <c r="AH665" i="1" s="1"/>
  <c r="Z665" i="1"/>
  <c r="AK654" i="1"/>
  <c r="Z649" i="1"/>
  <c r="AG652" i="1"/>
  <c r="AK647" i="1"/>
  <c r="AH647" i="1" s="1"/>
  <c r="AK642" i="1"/>
  <c r="Z642" i="1"/>
  <c r="AG640" i="1"/>
  <c r="AK672" i="1"/>
  <c r="Z670" i="1"/>
  <c r="AK643" i="1"/>
  <c r="AG664" i="1"/>
  <c r="AK638" i="1"/>
  <c r="AH638" i="1" s="1"/>
  <c r="AG602" i="1"/>
  <c r="AG594" i="1"/>
  <c r="Z627" i="1"/>
  <c r="AK630" i="1"/>
  <c r="AH630" i="1" s="1"/>
  <c r="AG575" i="1"/>
  <c r="AG630" i="1"/>
  <c r="AG570" i="1"/>
  <c r="AG577" i="1"/>
  <c r="AG613" i="1"/>
  <c r="AG621" i="1"/>
  <c r="AG622" i="1"/>
  <c r="AK625" i="1"/>
  <c r="AG618" i="1"/>
  <c r="AG571" i="1"/>
  <c r="AG574" i="1"/>
  <c r="AG599" i="1"/>
  <c r="AG624" i="1"/>
  <c r="AK627" i="1"/>
  <c r="AH627" i="1" s="1"/>
  <c r="AG627" i="1"/>
  <c r="AG568" i="1"/>
  <c r="AG611" i="1"/>
  <c r="AK624" i="1"/>
  <c r="AH624" i="1" s="1"/>
  <c r="AG573" i="1"/>
  <c r="AG576" i="1"/>
  <c r="Z579" i="1"/>
  <c r="AG601" i="1"/>
  <c r="AG604" i="1"/>
  <c r="AG608" i="1"/>
  <c r="AG615" i="1"/>
  <c r="AG619" i="1"/>
  <c r="AG626" i="1"/>
  <c r="AG629" i="1"/>
  <c r="AG631" i="1"/>
  <c r="AG597" i="1"/>
  <c r="AG612" i="1"/>
  <c r="AG616" i="1"/>
  <c r="AG623" i="1"/>
  <c r="AK626" i="1"/>
  <c r="AH626" i="1" s="1"/>
  <c r="Z629" i="1"/>
  <c r="AK631" i="1"/>
  <c r="AH631" i="1" s="1"/>
  <c r="AG617" i="1"/>
  <c r="AG620" i="1"/>
  <c r="AG572" i="1"/>
  <c r="Z578" i="1"/>
  <c r="Z630" i="1"/>
  <c r="AG614" i="1"/>
  <c r="AG625" i="1"/>
  <c r="AG628" i="1"/>
  <c r="AK628" i="1"/>
  <c r="AK629" i="1"/>
  <c r="Z628" i="1"/>
  <c r="Z626" i="1"/>
  <c r="Z625" i="1"/>
  <c r="Z624" i="1"/>
  <c r="AK619" i="1"/>
  <c r="AH619" i="1" s="1"/>
  <c r="Z621" i="1"/>
  <c r="AK620" i="1"/>
  <c r="AH620" i="1" s="1"/>
  <c r="AK623" i="1"/>
  <c r="AH623" i="1" s="1"/>
  <c r="AK622" i="1"/>
  <c r="AH622" i="1" s="1"/>
  <c r="Z613" i="1"/>
  <c r="AK610" i="1"/>
  <c r="AH610" i="1" s="1"/>
  <c r="Z610" i="1"/>
  <c r="Z616" i="1"/>
  <c r="AK616" i="1"/>
  <c r="AH616" i="1" s="1"/>
  <c r="AK612" i="1"/>
  <c r="AH612" i="1" s="1"/>
  <c r="Z617" i="1"/>
  <c r="AK617" i="1"/>
  <c r="AH617" i="1" s="1"/>
  <c r="AK618" i="1"/>
  <c r="AH618" i="1" s="1"/>
  <c r="Z618" i="1"/>
  <c r="AK614" i="1"/>
  <c r="AH614" i="1" s="1"/>
  <c r="AK615" i="1"/>
  <c r="AH615" i="1" s="1"/>
  <c r="Z615" i="1"/>
  <c r="AK611" i="1"/>
  <c r="AH611" i="1" s="1"/>
  <c r="AG598" i="1"/>
  <c r="AG600" i="1"/>
  <c r="AG609" i="1"/>
  <c r="AG606" i="1"/>
  <c r="AG605" i="1"/>
  <c r="Z601" i="1"/>
  <c r="AK601" i="1"/>
  <c r="AH601" i="1" s="1"/>
  <c r="Z605" i="1"/>
  <c r="AK599" i="1"/>
  <c r="AH599" i="1" s="1"/>
  <c r="Z599" i="1"/>
  <c r="AK597" i="1"/>
  <c r="AH597" i="1" s="1"/>
  <c r="Z597" i="1"/>
  <c r="AK606" i="1"/>
  <c r="AG607" i="1"/>
  <c r="AK607" i="1"/>
  <c r="AH607" i="1" s="1"/>
  <c r="Z607" i="1"/>
  <c r="AG603" i="1"/>
  <c r="AK603" i="1"/>
  <c r="AH603" i="1" s="1"/>
  <c r="AK598" i="1"/>
  <c r="Z609" i="1"/>
  <c r="AK609" i="1"/>
  <c r="AH609" i="1" s="1"/>
  <c r="Z604" i="1"/>
  <c r="AK608" i="1"/>
  <c r="AH608" i="1" s="1"/>
  <c r="Z608" i="1"/>
  <c r="AK600" i="1"/>
  <c r="Z600" i="1"/>
  <c r="Z602" i="1"/>
  <c r="AK602" i="1"/>
  <c r="AH602" i="1" s="1"/>
  <c r="Z590" i="1"/>
  <c r="AK595" i="1"/>
  <c r="Z594" i="1"/>
  <c r="AK593" i="1"/>
  <c r="AG593" i="1"/>
  <c r="AG596" i="1"/>
  <c r="AK596" i="1"/>
  <c r="AH596" i="1" s="1"/>
  <c r="AG595" i="1"/>
  <c r="AK594" i="1"/>
  <c r="AH594" i="1" s="1"/>
  <c r="Z593" i="1"/>
  <c r="AG592" i="1"/>
  <c r="AK592" i="1"/>
  <c r="AH592" i="1" s="1"/>
  <c r="Z592" i="1"/>
  <c r="AK591" i="1"/>
  <c r="AH591" i="1" s="1"/>
  <c r="AG591" i="1"/>
  <c r="Z591" i="1"/>
  <c r="AK590" i="1"/>
  <c r="AG590" i="1"/>
  <c r="Z595" i="1"/>
  <c r="Z603" i="1"/>
  <c r="AK605" i="1"/>
  <c r="Z611" i="1"/>
  <c r="AK613" i="1"/>
  <c r="AH613" i="1" s="1"/>
  <c r="Z619" i="1"/>
  <c r="AK621" i="1"/>
  <c r="AH621" i="1" s="1"/>
  <c r="Z598" i="1"/>
  <c r="Z606" i="1"/>
  <c r="Z614" i="1"/>
  <c r="Z622" i="1"/>
  <c r="AK604" i="1"/>
  <c r="AH604" i="1" s="1"/>
  <c r="Z596" i="1"/>
  <c r="Z612" i="1"/>
  <c r="Z620" i="1"/>
  <c r="Z623" i="1"/>
  <c r="Z586" i="1"/>
  <c r="Z588" i="1"/>
  <c r="AG585" i="1"/>
  <c r="AG588" i="1"/>
  <c r="AK589" i="1"/>
  <c r="AG589" i="1"/>
  <c r="Z589" i="1"/>
  <c r="AK588" i="1"/>
  <c r="AG587" i="1"/>
  <c r="AK587" i="1"/>
  <c r="AH587" i="1" s="1"/>
  <c r="AG586" i="1"/>
  <c r="AK586" i="1"/>
  <c r="Z585" i="1"/>
  <c r="AK585" i="1"/>
  <c r="AH585" i="1" s="1"/>
  <c r="AG584" i="1"/>
  <c r="AK584" i="1"/>
  <c r="AH584" i="1" s="1"/>
  <c r="AG583" i="1"/>
  <c r="AK583" i="1"/>
  <c r="AH583" i="1" s="1"/>
  <c r="Z587" i="1"/>
  <c r="Z631" i="1"/>
  <c r="Z583" i="1"/>
  <c r="Z584" i="1"/>
  <c r="AG580" i="1"/>
  <c r="AG578" i="1"/>
  <c r="AG579" i="1"/>
  <c r="AG582" i="1"/>
  <c r="Z582" i="1"/>
  <c r="AG581" i="1"/>
  <c r="AK581" i="1"/>
  <c r="AH581" i="1" s="1"/>
  <c r="AK580" i="1"/>
  <c r="Z580" i="1"/>
  <c r="AK578" i="1"/>
  <c r="AK577" i="1"/>
  <c r="AH577" i="1" s="1"/>
  <c r="Z576" i="1"/>
  <c r="AK570" i="1"/>
  <c r="AH570" i="1" s="1"/>
  <c r="AK572" i="1"/>
  <c r="AH572" i="1" s="1"/>
  <c r="Z572" i="1"/>
  <c r="Z575" i="1"/>
  <c r="AL575" i="1" s="1"/>
  <c r="AK575" i="1"/>
  <c r="AH575" i="1" s="1"/>
  <c r="Z571" i="1"/>
  <c r="AK573" i="1"/>
  <c r="AH573" i="1" s="1"/>
  <c r="AK574" i="1"/>
  <c r="AH574" i="1" s="1"/>
  <c r="AK568" i="1"/>
  <c r="AH568" i="1" s="1"/>
  <c r="AK567" i="1"/>
  <c r="AH567" i="1" s="1"/>
  <c r="AK566" i="1"/>
  <c r="AH566" i="1" s="1"/>
  <c r="AK569" i="1"/>
  <c r="AH569" i="1" s="1"/>
  <c r="Z569" i="1"/>
  <c r="AG567" i="1"/>
  <c r="Z568" i="1"/>
  <c r="Z567" i="1"/>
  <c r="AG569" i="1"/>
  <c r="AG566" i="1"/>
  <c r="Z574" i="1"/>
  <c r="AK576" i="1"/>
  <c r="AH576" i="1" s="1"/>
  <c r="AK571" i="1"/>
  <c r="AH571" i="1" s="1"/>
  <c r="Z577" i="1"/>
  <c r="AK579" i="1"/>
  <c r="AK582" i="1"/>
  <c r="AH582" i="1" s="1"/>
  <c r="Z570" i="1"/>
  <c r="Z573" i="1"/>
  <c r="Z581" i="1"/>
  <c r="AG563" i="1"/>
  <c r="Z565" i="1"/>
  <c r="AK563" i="1"/>
  <c r="AH563" i="1" s="1"/>
  <c r="AK565" i="1"/>
  <c r="AH565" i="1" s="1"/>
  <c r="AK564" i="1"/>
  <c r="AH564" i="1" s="1"/>
  <c r="AG564" i="1"/>
  <c r="AG565" i="1"/>
  <c r="Z563" i="1"/>
  <c r="Z566" i="1"/>
  <c r="Z564" i="1"/>
  <c r="S559" i="1"/>
  <c r="T559" i="1"/>
  <c r="U559" i="1"/>
  <c r="V559" i="1"/>
  <c r="W559" i="1"/>
  <c r="X559" i="1"/>
  <c r="Y559" i="1"/>
  <c r="AA559" i="1"/>
  <c r="AB559" i="1"/>
  <c r="AC559" i="1"/>
  <c r="AD559" i="1"/>
  <c r="AE559" i="1"/>
  <c r="AF559" i="1"/>
  <c r="S560" i="1"/>
  <c r="T560" i="1"/>
  <c r="U560" i="1"/>
  <c r="V560" i="1"/>
  <c r="W560" i="1"/>
  <c r="X560" i="1"/>
  <c r="Y560" i="1"/>
  <c r="AA560" i="1"/>
  <c r="AB560" i="1"/>
  <c r="AC560" i="1"/>
  <c r="AD560" i="1"/>
  <c r="AE560" i="1"/>
  <c r="AF560" i="1"/>
  <c r="S561" i="1"/>
  <c r="T561" i="1"/>
  <c r="U561" i="1"/>
  <c r="V561" i="1"/>
  <c r="W561" i="1"/>
  <c r="X561" i="1"/>
  <c r="Y561" i="1"/>
  <c r="AA561" i="1"/>
  <c r="AB561" i="1"/>
  <c r="AC561" i="1"/>
  <c r="AD561" i="1"/>
  <c r="AE561" i="1"/>
  <c r="AF561" i="1"/>
  <c r="S562" i="1"/>
  <c r="T562" i="1"/>
  <c r="U562" i="1"/>
  <c r="V562" i="1"/>
  <c r="W562" i="1"/>
  <c r="X562" i="1"/>
  <c r="Y562" i="1"/>
  <c r="AA562" i="1"/>
  <c r="AB562" i="1"/>
  <c r="AC562" i="1"/>
  <c r="AD562" i="1"/>
  <c r="AE562" i="1"/>
  <c r="AF562" i="1"/>
  <c r="AL724" i="1" l="1"/>
  <c r="AJ722" i="1"/>
  <c r="AL513" i="1"/>
  <c r="AH513" i="1" s="1"/>
  <c r="AJ513" i="1" s="1"/>
  <c r="AL721" i="1"/>
  <c r="AL720" i="1"/>
  <c r="AL723" i="1"/>
  <c r="AH723" i="1" s="1"/>
  <c r="AJ723" i="1" s="1"/>
  <c r="AL432" i="1"/>
  <c r="AH432" i="1" s="1"/>
  <c r="AJ432" i="1" s="1"/>
  <c r="AH724" i="1"/>
  <c r="AJ724" i="1" s="1"/>
  <c r="AL722" i="1"/>
  <c r="AL633" i="1"/>
  <c r="AL719" i="1"/>
  <c r="AL716" i="1"/>
  <c r="AJ721" i="1"/>
  <c r="AJ720" i="1"/>
  <c r="AL602" i="1"/>
  <c r="AL579" i="1"/>
  <c r="AH579" i="1" s="1"/>
  <c r="AJ579" i="1" s="1"/>
  <c r="AL702" i="1"/>
  <c r="AL714" i="1"/>
  <c r="AL706" i="1"/>
  <c r="AL684" i="1"/>
  <c r="AL640" i="1"/>
  <c r="AH640" i="1" s="1"/>
  <c r="AJ640" i="1" s="1"/>
  <c r="AL682" i="1"/>
  <c r="AL662" i="1"/>
  <c r="AH662" i="1" s="1"/>
  <c r="AJ662" i="1" s="1"/>
  <c r="AL697" i="1"/>
  <c r="AH697" i="1" s="1"/>
  <c r="AJ697" i="1" s="1"/>
  <c r="AL718" i="1"/>
  <c r="AL696" i="1"/>
  <c r="AJ575" i="1"/>
  <c r="AL617" i="1"/>
  <c r="AL620" i="1"/>
  <c r="AL726" i="1"/>
  <c r="AL668" i="1"/>
  <c r="AH668" i="1" s="1"/>
  <c r="AJ668" i="1" s="1"/>
  <c r="AL688" i="1"/>
  <c r="AL708" i="1"/>
  <c r="AJ716" i="1"/>
  <c r="AL692" i="1"/>
  <c r="AH692" i="1" s="1"/>
  <c r="AJ692" i="1" s="1"/>
  <c r="AL677" i="1"/>
  <c r="AL679" i="1"/>
  <c r="AH679" i="1" s="1"/>
  <c r="AJ679" i="1" s="1"/>
  <c r="AJ719" i="1"/>
  <c r="AL660" i="1"/>
  <c r="AL664" i="1"/>
  <c r="AL653" i="1"/>
  <c r="AH653" i="1" s="1"/>
  <c r="AJ653" i="1" s="1"/>
  <c r="AJ617" i="1"/>
  <c r="AL627" i="1"/>
  <c r="AJ634" i="1"/>
  <c r="AJ696" i="1"/>
  <c r="AL710" i="1"/>
  <c r="AL601" i="1"/>
  <c r="AL576" i="1"/>
  <c r="AL715" i="1"/>
  <c r="AL594" i="1"/>
  <c r="AL618" i="1"/>
  <c r="AJ686" i="1"/>
  <c r="AL704" i="1"/>
  <c r="AJ601" i="1"/>
  <c r="AJ660" i="1"/>
  <c r="AL639" i="1"/>
  <c r="AL713" i="1"/>
  <c r="AJ727" i="1"/>
  <c r="AJ703" i="1"/>
  <c r="AJ647" i="1"/>
  <c r="AL610" i="1"/>
  <c r="AL650" i="1"/>
  <c r="AJ690" i="1"/>
  <c r="AJ652" i="1"/>
  <c r="AJ702" i="1"/>
  <c r="AJ700" i="1"/>
  <c r="AL643" i="1"/>
  <c r="AH643" i="1" s="1"/>
  <c r="AJ643" i="1" s="1"/>
  <c r="AL711" i="1"/>
  <c r="AL655" i="1"/>
  <c r="AL681" i="1"/>
  <c r="AH681" i="1" s="1"/>
  <c r="AJ681" i="1" s="1"/>
  <c r="AL695" i="1"/>
  <c r="AH695" i="1" s="1"/>
  <c r="AJ695" i="1" s="1"/>
  <c r="AL694" i="1"/>
  <c r="AJ677" i="1"/>
  <c r="AJ688" i="1"/>
  <c r="AH678" i="1"/>
  <c r="AJ678" i="1" s="1"/>
  <c r="AL717" i="1"/>
  <c r="AL672" i="1"/>
  <c r="AH672" i="1" s="1"/>
  <c r="AJ672" i="1" s="1"/>
  <c r="AJ698" i="1"/>
  <c r="AJ711" i="1"/>
  <c r="AL686" i="1"/>
  <c r="AL727" i="1"/>
  <c r="AJ592" i="1"/>
  <c r="AJ627" i="1"/>
  <c r="AL675" i="1"/>
  <c r="AJ717" i="1"/>
  <c r="AL568" i="1"/>
  <c r="AJ613" i="1"/>
  <c r="AL658" i="1"/>
  <c r="AL638" i="1"/>
  <c r="AL642" i="1"/>
  <c r="AH642" i="1" s="1"/>
  <c r="AJ642" i="1" s="1"/>
  <c r="AJ710" i="1"/>
  <c r="AJ718" i="1"/>
  <c r="AJ714" i="1"/>
  <c r="AL656" i="1"/>
  <c r="AL651" i="1"/>
  <c r="AJ674" i="1"/>
  <c r="AJ715" i="1"/>
  <c r="AL673" i="1"/>
  <c r="AH673" i="1" s="1"/>
  <c r="AJ673" i="1" s="1"/>
  <c r="AL703" i="1"/>
  <c r="AL725" i="1"/>
  <c r="AH725" i="1" s="1"/>
  <c r="AJ725" i="1" s="1"/>
  <c r="AL634" i="1"/>
  <c r="AJ682" i="1"/>
  <c r="AJ706" i="1"/>
  <c r="AL701" i="1"/>
  <c r="AL613" i="1"/>
  <c r="AJ638" i="1"/>
  <c r="AL635" i="1"/>
  <c r="AL687" i="1"/>
  <c r="AJ701" i="1"/>
  <c r="AJ708" i="1"/>
  <c r="AL698" i="1"/>
  <c r="AJ571" i="1"/>
  <c r="AJ655" i="1"/>
  <c r="AL654" i="1"/>
  <c r="AH654" i="1" s="1"/>
  <c r="AJ654" i="1" s="1"/>
  <c r="AL690" i="1"/>
  <c r="AJ712" i="1"/>
  <c r="AJ704" i="1"/>
  <c r="AJ713" i="1"/>
  <c r="AL712" i="1"/>
  <c r="AJ709" i="1"/>
  <c r="AL709" i="1"/>
  <c r="AL707" i="1"/>
  <c r="AJ707" i="1"/>
  <c r="AJ705" i="1"/>
  <c r="AJ699" i="1"/>
  <c r="AL705" i="1"/>
  <c r="AL699" i="1"/>
  <c r="AL700" i="1"/>
  <c r="AL693" i="1"/>
  <c r="AH693" i="1" s="1"/>
  <c r="AJ693" i="1" s="1"/>
  <c r="AJ694" i="1"/>
  <c r="AL689" i="1"/>
  <c r="AJ689" i="1"/>
  <c r="AL691" i="1"/>
  <c r="AH691" i="1" s="1"/>
  <c r="AJ691" i="1" s="1"/>
  <c r="AJ687" i="1"/>
  <c r="AJ683" i="1"/>
  <c r="AJ726" i="1"/>
  <c r="AJ684" i="1"/>
  <c r="AL683" i="1"/>
  <c r="AJ685" i="1"/>
  <c r="AL685" i="1"/>
  <c r="AL674" i="1"/>
  <c r="AL676" i="1"/>
  <c r="AJ675" i="1"/>
  <c r="AL666" i="1"/>
  <c r="AH666" i="1" s="1"/>
  <c r="AJ666" i="1" s="1"/>
  <c r="AL671" i="1"/>
  <c r="AJ669" i="1"/>
  <c r="AL667" i="1"/>
  <c r="AL665" i="1"/>
  <c r="AL661" i="1"/>
  <c r="AH661" i="1" s="1"/>
  <c r="AJ661" i="1" s="1"/>
  <c r="AJ659" i="1"/>
  <c r="AL652" i="1"/>
  <c r="AJ657" i="1"/>
  <c r="AL647" i="1"/>
  <c r="AL645" i="1"/>
  <c r="AH645" i="1" s="1"/>
  <c r="AJ645" i="1" s="1"/>
  <c r="AJ648" i="1"/>
  <c r="AJ649" i="1"/>
  <c r="AL649" i="1"/>
  <c r="AJ646" i="1"/>
  <c r="AJ637" i="1"/>
  <c r="AL659" i="1"/>
  <c r="AJ671" i="1"/>
  <c r="AL648" i="1"/>
  <c r="AJ636" i="1"/>
  <c r="AJ650" i="1"/>
  <c r="AL663" i="1"/>
  <c r="AH663" i="1" s="1"/>
  <c r="AJ663" i="1" s="1"/>
  <c r="AL646" i="1"/>
  <c r="AL636" i="1"/>
  <c r="AL644" i="1"/>
  <c r="AH644" i="1" s="1"/>
  <c r="AJ644" i="1" s="1"/>
  <c r="AJ667" i="1"/>
  <c r="AL641" i="1"/>
  <c r="AH641" i="1" s="1"/>
  <c r="AJ641" i="1" s="1"/>
  <c r="AJ670" i="1"/>
  <c r="AL669" i="1"/>
  <c r="AL670" i="1"/>
  <c r="AJ680" i="1"/>
  <c r="AL680" i="1"/>
  <c r="AJ658" i="1"/>
  <c r="AJ635" i="1"/>
  <c r="AJ639" i="1"/>
  <c r="AL637" i="1"/>
  <c r="AJ633" i="1"/>
  <c r="AJ651" i="1"/>
  <c r="AJ656" i="1"/>
  <c r="AJ665" i="1"/>
  <c r="AJ664" i="1"/>
  <c r="AJ676" i="1"/>
  <c r="AL573" i="1"/>
  <c r="AL616" i="1"/>
  <c r="AJ621" i="1"/>
  <c r="AL621" i="1"/>
  <c r="AL605" i="1"/>
  <c r="AJ624" i="1"/>
  <c r="AL608" i="1"/>
  <c r="AL597" i="1"/>
  <c r="AL604" i="1"/>
  <c r="AJ630" i="1"/>
  <c r="AL574" i="1"/>
  <c r="AL572" i="1"/>
  <c r="AL612" i="1"/>
  <c r="AJ619" i="1"/>
  <c r="AJ572" i="1"/>
  <c r="AJ604" i="1"/>
  <c r="AL571" i="1"/>
  <c r="AL630" i="1"/>
  <c r="AJ576" i="1"/>
  <c r="AJ608" i="1"/>
  <c r="AJ607" i="1"/>
  <c r="AL580" i="1"/>
  <c r="AH580" i="1" s="1"/>
  <c r="AJ580" i="1" s="1"/>
  <c r="AJ631" i="1"/>
  <c r="AJ594" i="1"/>
  <c r="AG560" i="1"/>
  <c r="AJ569" i="1"/>
  <c r="AJ582" i="1"/>
  <c r="AL582" i="1"/>
  <c r="AL588" i="1"/>
  <c r="AH588" i="1" s="1"/>
  <c r="AJ588" i="1" s="1"/>
  <c r="AJ609" i="1"/>
  <c r="AL629" i="1"/>
  <c r="AH629" i="1" s="1"/>
  <c r="AJ629" i="1" s="1"/>
  <c r="AJ610" i="1"/>
  <c r="AL578" i="1"/>
  <c r="AH578" i="1" s="1"/>
  <c r="AJ578" i="1" s="1"/>
  <c r="AL599" i="1"/>
  <c r="AL609" i="1"/>
  <c r="AJ626" i="1"/>
  <c r="AL628" i="1"/>
  <c r="AH628" i="1" s="1"/>
  <c r="AJ628" i="1" s="1"/>
  <c r="AL626" i="1"/>
  <c r="AL625" i="1"/>
  <c r="AH625" i="1" s="1"/>
  <c r="AJ625" i="1" s="1"/>
  <c r="AL624" i="1"/>
  <c r="AL619" i="1"/>
  <c r="AJ620" i="1"/>
  <c r="AJ623" i="1"/>
  <c r="AJ622" i="1"/>
  <c r="AJ616" i="1"/>
  <c r="AJ612" i="1"/>
  <c r="AJ618" i="1"/>
  <c r="AJ614" i="1"/>
  <c r="AJ615" i="1"/>
  <c r="AL615" i="1"/>
  <c r="AJ611" i="1"/>
  <c r="AL600" i="1"/>
  <c r="AH600" i="1" s="1"/>
  <c r="AJ600" i="1" s="1"/>
  <c r="AH605" i="1"/>
  <c r="AJ605" i="1" s="1"/>
  <c r="AJ599" i="1"/>
  <c r="AJ597" i="1"/>
  <c r="AL607" i="1"/>
  <c r="AJ603" i="1"/>
  <c r="AJ602" i="1"/>
  <c r="AL592" i="1"/>
  <c r="AL590" i="1"/>
  <c r="AH590" i="1" s="1"/>
  <c r="AJ590" i="1" s="1"/>
  <c r="AL596" i="1"/>
  <c r="AJ596" i="1"/>
  <c r="AL595" i="1"/>
  <c r="AH595" i="1" s="1"/>
  <c r="AJ595" i="1" s="1"/>
  <c r="AL593" i="1"/>
  <c r="AH593" i="1" s="1"/>
  <c r="AJ593" i="1" s="1"/>
  <c r="AJ591" i="1"/>
  <c r="AL591" i="1"/>
  <c r="AL622" i="1"/>
  <c r="AL614" i="1"/>
  <c r="AL611" i="1"/>
  <c r="AL606" i="1"/>
  <c r="AH606" i="1" s="1"/>
  <c r="AJ606" i="1" s="1"/>
  <c r="AL598" i="1"/>
  <c r="AH598" i="1" s="1"/>
  <c r="AJ598" i="1" s="1"/>
  <c r="AL603" i="1"/>
  <c r="AL623" i="1"/>
  <c r="AL586" i="1"/>
  <c r="AH586" i="1" s="1"/>
  <c r="AJ586" i="1" s="1"/>
  <c r="AJ585" i="1"/>
  <c r="AL583" i="1"/>
  <c r="AL585" i="1"/>
  <c r="AL589" i="1"/>
  <c r="AH589" i="1" s="1"/>
  <c r="AJ589" i="1" s="1"/>
  <c r="AJ587" i="1"/>
  <c r="AJ584" i="1"/>
  <c r="AL584" i="1"/>
  <c r="AJ583" i="1"/>
  <c r="AL587" i="1"/>
  <c r="AL631" i="1"/>
  <c r="AJ581" i="1"/>
  <c r="AJ577" i="1"/>
  <c r="AJ570" i="1"/>
  <c r="AJ573" i="1"/>
  <c r="AJ574" i="1"/>
  <c r="AL569" i="1"/>
  <c r="AJ568" i="1"/>
  <c r="AJ567" i="1"/>
  <c r="AJ566" i="1"/>
  <c r="AL567" i="1"/>
  <c r="AL577" i="1"/>
  <c r="AL570" i="1"/>
  <c r="AL581" i="1"/>
  <c r="AL563" i="1"/>
  <c r="Z560" i="1"/>
  <c r="AL565" i="1"/>
  <c r="Z562" i="1"/>
  <c r="AJ565" i="1"/>
  <c r="AJ563" i="1"/>
  <c r="Z559" i="1"/>
  <c r="AK562" i="1"/>
  <c r="AH562" i="1" s="1"/>
  <c r="Z561" i="1"/>
  <c r="AG559" i="1"/>
  <c r="AG562" i="1"/>
  <c r="AG561" i="1"/>
  <c r="AK560" i="1"/>
  <c r="AH560" i="1" s="1"/>
  <c r="AK559" i="1"/>
  <c r="AH559" i="1" s="1"/>
  <c r="AJ564" i="1"/>
  <c r="AL566" i="1"/>
  <c r="AL564" i="1"/>
  <c r="AK561" i="1"/>
  <c r="AH561" i="1" s="1"/>
  <c r="AF557" i="1"/>
  <c r="AE557" i="1"/>
  <c r="AD557" i="1"/>
  <c r="AC557" i="1"/>
  <c r="AB557" i="1"/>
  <c r="AA557" i="1"/>
  <c r="Y557" i="1"/>
  <c r="X557" i="1"/>
  <c r="W557" i="1"/>
  <c r="V557" i="1"/>
  <c r="U557" i="1"/>
  <c r="T557" i="1"/>
  <c r="S557" i="1"/>
  <c r="AF556" i="1"/>
  <c r="AE556" i="1"/>
  <c r="AD556" i="1"/>
  <c r="AC556" i="1"/>
  <c r="AB556" i="1"/>
  <c r="AA556" i="1"/>
  <c r="Y556" i="1"/>
  <c r="X556" i="1"/>
  <c r="W556" i="1"/>
  <c r="V556" i="1"/>
  <c r="U556" i="1"/>
  <c r="T556" i="1"/>
  <c r="S556" i="1"/>
  <c r="AF555" i="1"/>
  <c r="AE555" i="1"/>
  <c r="AD555" i="1"/>
  <c r="AC555" i="1"/>
  <c r="AB555" i="1"/>
  <c r="AA555" i="1"/>
  <c r="Y555" i="1"/>
  <c r="X555" i="1"/>
  <c r="W555" i="1"/>
  <c r="V555" i="1"/>
  <c r="U555" i="1"/>
  <c r="T555" i="1"/>
  <c r="S555" i="1"/>
  <c r="Z555" i="1" l="1"/>
  <c r="AJ560" i="1"/>
  <c r="AL560" i="1"/>
  <c r="AK556" i="1"/>
  <c r="AH556" i="1" s="1"/>
  <c r="AJ561" i="1"/>
  <c r="AL562" i="1"/>
  <c r="AJ562" i="1"/>
  <c r="AL559" i="1"/>
  <c r="AL561" i="1"/>
  <c r="AJ559" i="1"/>
  <c r="AG555" i="1"/>
  <c r="AG557" i="1"/>
  <c r="AK557" i="1"/>
  <c r="AH557" i="1" s="1"/>
  <c r="AG556" i="1"/>
  <c r="Z557" i="1"/>
  <c r="Z556" i="1"/>
  <c r="AK555" i="1"/>
  <c r="AH555" i="1" s="1"/>
  <c r="AF554" i="1"/>
  <c r="AE554" i="1"/>
  <c r="AD554" i="1"/>
  <c r="AC554" i="1"/>
  <c r="AB554" i="1"/>
  <c r="AA554" i="1"/>
  <c r="Y554" i="1"/>
  <c r="X554" i="1"/>
  <c r="W554" i="1"/>
  <c r="V554" i="1"/>
  <c r="U554" i="1"/>
  <c r="T554" i="1"/>
  <c r="S554" i="1"/>
  <c r="AF553" i="1"/>
  <c r="AE553" i="1"/>
  <c r="AD553" i="1"/>
  <c r="AC553" i="1"/>
  <c r="AB553" i="1"/>
  <c r="AA553" i="1"/>
  <c r="Y553" i="1"/>
  <c r="X553" i="1"/>
  <c r="W553" i="1"/>
  <c r="V553" i="1"/>
  <c r="U553" i="1"/>
  <c r="T553" i="1"/>
  <c r="S553" i="1"/>
  <c r="AF552" i="1"/>
  <c r="AE552" i="1"/>
  <c r="AD552" i="1"/>
  <c r="AC552" i="1"/>
  <c r="AB552" i="1"/>
  <c r="AA552" i="1"/>
  <c r="Y552" i="1"/>
  <c r="X552" i="1"/>
  <c r="W552" i="1"/>
  <c r="V552" i="1"/>
  <c r="U552" i="1"/>
  <c r="T552" i="1"/>
  <c r="S552" i="1"/>
  <c r="AF551" i="1"/>
  <c r="AE551" i="1"/>
  <c r="AD551" i="1"/>
  <c r="AC551" i="1"/>
  <c r="AB551" i="1"/>
  <c r="AA551" i="1"/>
  <c r="Y551" i="1"/>
  <c r="X551" i="1"/>
  <c r="W551" i="1"/>
  <c r="V551" i="1"/>
  <c r="U551" i="1"/>
  <c r="T551" i="1"/>
  <c r="S551" i="1"/>
  <c r="AF550" i="1"/>
  <c r="AE550" i="1"/>
  <c r="AD550" i="1"/>
  <c r="AC550" i="1"/>
  <c r="AB550" i="1"/>
  <c r="AA550" i="1"/>
  <c r="Y550" i="1"/>
  <c r="X550" i="1"/>
  <c r="W550" i="1"/>
  <c r="V550" i="1"/>
  <c r="U550" i="1"/>
  <c r="T550" i="1"/>
  <c r="S550" i="1"/>
  <c r="AF549" i="1"/>
  <c r="AE549" i="1"/>
  <c r="AD549" i="1"/>
  <c r="AC549" i="1"/>
  <c r="AB549" i="1"/>
  <c r="AA549" i="1"/>
  <c r="Y549" i="1"/>
  <c r="X549" i="1"/>
  <c r="W549" i="1"/>
  <c r="V549" i="1"/>
  <c r="U549" i="1"/>
  <c r="T549" i="1"/>
  <c r="S549" i="1"/>
  <c r="AF485" i="1"/>
  <c r="AE485" i="1"/>
  <c r="AD485" i="1"/>
  <c r="AC485" i="1"/>
  <c r="AB485" i="1"/>
  <c r="AA485" i="1"/>
  <c r="Y485" i="1"/>
  <c r="X485" i="1"/>
  <c r="W485" i="1"/>
  <c r="V485" i="1"/>
  <c r="U485" i="1"/>
  <c r="T485" i="1"/>
  <c r="S485" i="1"/>
  <c r="AL555" i="1" l="1"/>
  <c r="AJ555" i="1"/>
  <c r="AG549" i="1"/>
  <c r="AJ556" i="1"/>
  <c r="AK552" i="1"/>
  <c r="AH552" i="1" s="1"/>
  <c r="AL557" i="1"/>
  <c r="AK553" i="1"/>
  <c r="AK550" i="1"/>
  <c r="AK549" i="1"/>
  <c r="AH549" i="1" s="1"/>
  <c r="AG554" i="1"/>
  <c r="AJ557" i="1"/>
  <c r="AG551" i="1"/>
  <c r="AG552" i="1"/>
  <c r="AK554" i="1"/>
  <c r="AG485" i="1"/>
  <c r="AK551" i="1"/>
  <c r="AH551" i="1" s="1"/>
  <c r="Z485" i="1"/>
  <c r="AG553" i="1"/>
  <c r="AG550" i="1"/>
  <c r="AL556" i="1"/>
  <c r="Z553" i="1"/>
  <c r="Z554" i="1"/>
  <c r="Z552" i="1"/>
  <c r="Z551" i="1"/>
  <c r="Z550" i="1"/>
  <c r="Z549" i="1"/>
  <c r="AK485" i="1"/>
  <c r="AF470" i="1"/>
  <c r="AE470" i="1"/>
  <c r="AD470" i="1"/>
  <c r="AC470" i="1"/>
  <c r="AB470" i="1"/>
  <c r="AA470" i="1"/>
  <c r="Y470" i="1"/>
  <c r="X470" i="1"/>
  <c r="W470" i="1"/>
  <c r="V470" i="1"/>
  <c r="U470" i="1"/>
  <c r="T470" i="1"/>
  <c r="S470" i="1"/>
  <c r="AF469" i="1"/>
  <c r="AE469" i="1"/>
  <c r="AD469" i="1"/>
  <c r="AC469" i="1"/>
  <c r="AB469" i="1"/>
  <c r="AA469" i="1"/>
  <c r="Y469" i="1"/>
  <c r="X469" i="1"/>
  <c r="W469" i="1"/>
  <c r="V469" i="1"/>
  <c r="U469" i="1"/>
  <c r="T469" i="1"/>
  <c r="S469" i="1"/>
  <c r="AF468" i="1"/>
  <c r="AE468" i="1"/>
  <c r="AD468" i="1"/>
  <c r="AC468" i="1"/>
  <c r="AB468" i="1"/>
  <c r="AA468" i="1"/>
  <c r="Y468" i="1"/>
  <c r="X468" i="1"/>
  <c r="W468" i="1"/>
  <c r="V468" i="1"/>
  <c r="U468" i="1"/>
  <c r="T468" i="1"/>
  <c r="S468" i="1"/>
  <c r="AF467" i="1"/>
  <c r="AE467" i="1"/>
  <c r="AD467" i="1"/>
  <c r="AC467" i="1"/>
  <c r="AB467" i="1"/>
  <c r="AA467" i="1"/>
  <c r="Y467" i="1"/>
  <c r="X467" i="1"/>
  <c r="W467" i="1"/>
  <c r="V467" i="1"/>
  <c r="U467" i="1"/>
  <c r="T467" i="1"/>
  <c r="S467" i="1"/>
  <c r="AF466" i="1"/>
  <c r="AE466" i="1"/>
  <c r="AD466" i="1"/>
  <c r="AC466" i="1"/>
  <c r="AB466" i="1"/>
  <c r="AA466" i="1"/>
  <c r="Y466" i="1"/>
  <c r="X466" i="1"/>
  <c r="W466" i="1"/>
  <c r="V466" i="1"/>
  <c r="U466" i="1"/>
  <c r="T466" i="1"/>
  <c r="S466" i="1"/>
  <c r="AF465" i="1"/>
  <c r="AE465" i="1"/>
  <c r="AD465" i="1"/>
  <c r="AC465" i="1"/>
  <c r="AB465" i="1"/>
  <c r="AA465" i="1"/>
  <c r="Y465" i="1"/>
  <c r="X465" i="1"/>
  <c r="W465" i="1"/>
  <c r="V465" i="1"/>
  <c r="U465" i="1"/>
  <c r="T465" i="1"/>
  <c r="S465" i="1"/>
  <c r="AF464" i="1"/>
  <c r="AE464" i="1"/>
  <c r="AD464" i="1"/>
  <c r="AC464" i="1"/>
  <c r="AB464" i="1"/>
  <c r="AA464" i="1"/>
  <c r="Y464" i="1"/>
  <c r="X464" i="1"/>
  <c r="W464" i="1"/>
  <c r="V464" i="1"/>
  <c r="U464" i="1"/>
  <c r="T464" i="1"/>
  <c r="S464" i="1"/>
  <c r="AF463" i="1"/>
  <c r="AE463" i="1"/>
  <c r="AD463" i="1"/>
  <c r="AC463" i="1"/>
  <c r="AB463" i="1"/>
  <c r="AA463" i="1"/>
  <c r="Y463" i="1"/>
  <c r="X463" i="1"/>
  <c r="W463" i="1"/>
  <c r="V463" i="1"/>
  <c r="U463" i="1"/>
  <c r="T463" i="1"/>
  <c r="S463" i="1"/>
  <c r="AF455" i="1"/>
  <c r="AE455" i="1"/>
  <c r="AD455" i="1"/>
  <c r="AC455" i="1"/>
  <c r="AB455" i="1"/>
  <c r="AA455" i="1"/>
  <c r="Y455" i="1"/>
  <c r="X455" i="1"/>
  <c r="W455" i="1"/>
  <c r="V455" i="1"/>
  <c r="U455" i="1"/>
  <c r="T455" i="1"/>
  <c r="S455" i="1"/>
  <c r="AF454" i="1"/>
  <c r="AE454" i="1"/>
  <c r="AD454" i="1"/>
  <c r="AC454" i="1"/>
  <c r="AB454" i="1"/>
  <c r="AA454" i="1"/>
  <c r="Y454" i="1"/>
  <c r="X454" i="1"/>
  <c r="W454" i="1"/>
  <c r="V454" i="1"/>
  <c r="U454" i="1"/>
  <c r="T454" i="1"/>
  <c r="S454" i="1"/>
  <c r="AF414" i="1"/>
  <c r="AE414" i="1"/>
  <c r="AD414" i="1"/>
  <c r="AC414" i="1"/>
  <c r="AB414" i="1"/>
  <c r="AA414" i="1"/>
  <c r="Y414" i="1"/>
  <c r="X414" i="1"/>
  <c r="W414" i="1"/>
  <c r="V414" i="1"/>
  <c r="U414" i="1"/>
  <c r="T414" i="1"/>
  <c r="S414" i="1"/>
  <c r="AF413" i="1"/>
  <c r="AE413" i="1"/>
  <c r="AD413" i="1"/>
  <c r="AC413" i="1"/>
  <c r="AB413" i="1"/>
  <c r="AA413" i="1"/>
  <c r="Y413" i="1"/>
  <c r="X413" i="1"/>
  <c r="W413" i="1"/>
  <c r="V413" i="1"/>
  <c r="U413" i="1"/>
  <c r="T413" i="1"/>
  <c r="S413" i="1"/>
  <c r="AF412" i="1"/>
  <c r="AE412" i="1"/>
  <c r="AD412" i="1"/>
  <c r="AC412" i="1"/>
  <c r="AB412" i="1"/>
  <c r="AA412" i="1"/>
  <c r="Y412" i="1"/>
  <c r="X412" i="1"/>
  <c r="W412" i="1"/>
  <c r="V412" i="1"/>
  <c r="U412" i="1"/>
  <c r="T412" i="1"/>
  <c r="S412" i="1"/>
  <c r="AJ551" i="1" l="1"/>
  <c r="AJ549" i="1"/>
  <c r="AL485" i="1"/>
  <c r="AH485" i="1" s="1"/>
  <c r="AJ485" i="1" s="1"/>
  <c r="AL554" i="1"/>
  <c r="AH554" i="1" s="1"/>
  <c r="AJ554" i="1" s="1"/>
  <c r="AK414" i="1"/>
  <c r="AH414" i="1" s="1"/>
  <c r="AG465" i="1"/>
  <c r="Z468" i="1"/>
  <c r="AJ552" i="1"/>
  <c r="AL553" i="1"/>
  <c r="AH553" i="1" s="1"/>
  <c r="AJ553" i="1" s="1"/>
  <c r="AL552" i="1"/>
  <c r="AL551" i="1"/>
  <c r="AL550" i="1"/>
  <c r="AH550" i="1" s="1"/>
  <c r="AJ550" i="1" s="1"/>
  <c r="AL549" i="1"/>
  <c r="AG414" i="1"/>
  <c r="AK463" i="1"/>
  <c r="AG468" i="1"/>
  <c r="Z470" i="1"/>
  <c r="AG455" i="1"/>
  <c r="Z465" i="1"/>
  <c r="AG413" i="1"/>
  <c r="AK455" i="1"/>
  <c r="AH455" i="1" s="1"/>
  <c r="AG467" i="1"/>
  <c r="AK470" i="1"/>
  <c r="AG470" i="1"/>
  <c r="AG454" i="1"/>
  <c r="Z464" i="1"/>
  <c r="AG469" i="1"/>
  <c r="Z413" i="1"/>
  <c r="AG412" i="1"/>
  <c r="Z454" i="1"/>
  <c r="AG466" i="1"/>
  <c r="Z469" i="1"/>
  <c r="AG464" i="1"/>
  <c r="AK467" i="1"/>
  <c r="AH467" i="1" s="1"/>
  <c r="Z412" i="1"/>
  <c r="AG463" i="1"/>
  <c r="AK466" i="1"/>
  <c r="AH466" i="1" s="1"/>
  <c r="AK469" i="1"/>
  <c r="AH469" i="1" s="1"/>
  <c r="AK468" i="1"/>
  <c r="AH468" i="1" s="1"/>
  <c r="Z467" i="1"/>
  <c r="AK465" i="1"/>
  <c r="AH465" i="1" s="1"/>
  <c r="Z466" i="1"/>
  <c r="AK464" i="1"/>
  <c r="Z463" i="1"/>
  <c r="AK454" i="1"/>
  <c r="Z455" i="1"/>
  <c r="Z414" i="1"/>
  <c r="AK413" i="1"/>
  <c r="AH413" i="1" s="1"/>
  <c r="AK412" i="1"/>
  <c r="AH412" i="1" s="1"/>
  <c r="S364" i="1"/>
  <c r="S365" i="1"/>
  <c r="AJ414" i="1" l="1"/>
  <c r="AL470" i="1"/>
  <c r="AH470" i="1" s="1"/>
  <c r="AJ470" i="1" s="1"/>
  <c r="AJ413" i="1"/>
  <c r="AJ469" i="1"/>
  <c r="AL468" i="1"/>
  <c r="AJ468" i="1"/>
  <c r="AL465" i="1"/>
  <c r="AL464" i="1"/>
  <c r="AH464" i="1" s="1"/>
  <c r="AJ464" i="1" s="1"/>
  <c r="AJ455" i="1"/>
  <c r="AL466" i="1"/>
  <c r="AL412" i="1"/>
  <c r="AJ466" i="1"/>
  <c r="AJ412" i="1"/>
  <c r="AJ465" i="1"/>
  <c r="AL413" i="1"/>
  <c r="AL469" i="1"/>
  <c r="AJ467" i="1"/>
  <c r="AL454" i="1"/>
  <c r="AH454" i="1" s="1"/>
  <c r="AJ454" i="1" s="1"/>
  <c r="AL467" i="1"/>
  <c r="AL463" i="1"/>
  <c r="AH463" i="1" s="1"/>
  <c r="AJ463" i="1" s="1"/>
  <c r="AL455" i="1"/>
  <c r="AL414" i="1"/>
  <c r="AF729" i="1" l="1"/>
  <c r="AE729" i="1"/>
  <c r="AD729" i="1"/>
  <c r="AC729" i="1"/>
  <c r="AB729" i="1"/>
  <c r="AA729" i="1"/>
  <c r="Y729" i="1"/>
  <c r="X729" i="1"/>
  <c r="W729" i="1"/>
  <c r="V729" i="1"/>
  <c r="U729" i="1"/>
  <c r="T729" i="1"/>
  <c r="S729" i="1"/>
  <c r="AF728" i="1"/>
  <c r="AE728" i="1"/>
  <c r="AD728" i="1"/>
  <c r="AC728" i="1"/>
  <c r="AB728" i="1"/>
  <c r="AA728" i="1"/>
  <c r="Y728" i="1"/>
  <c r="X728" i="1"/>
  <c r="W728" i="1"/>
  <c r="V728" i="1"/>
  <c r="U728" i="1"/>
  <c r="T728" i="1"/>
  <c r="S728" i="1"/>
  <c r="AK728" i="1" l="1"/>
  <c r="AH728" i="1" s="1"/>
  <c r="AK729" i="1"/>
  <c r="AH729" i="1" s="1"/>
  <c r="Z728" i="1"/>
  <c r="AG729" i="1"/>
  <c r="AG728" i="1"/>
  <c r="Z729" i="1"/>
  <c r="AF735" i="1"/>
  <c r="AE735" i="1"/>
  <c r="AD735" i="1"/>
  <c r="AC735" i="1"/>
  <c r="AB735" i="1"/>
  <c r="AA735" i="1"/>
  <c r="Y735" i="1"/>
  <c r="X735" i="1"/>
  <c r="W735" i="1"/>
  <c r="V735" i="1"/>
  <c r="U735" i="1"/>
  <c r="T735" i="1"/>
  <c r="S735" i="1"/>
  <c r="AF734" i="1"/>
  <c r="AE734" i="1"/>
  <c r="AD734" i="1"/>
  <c r="AC734" i="1"/>
  <c r="AB734" i="1"/>
  <c r="AA734" i="1"/>
  <c r="Y734" i="1"/>
  <c r="X734" i="1"/>
  <c r="W734" i="1"/>
  <c r="V734" i="1"/>
  <c r="U734" i="1"/>
  <c r="T734" i="1"/>
  <c r="S734" i="1"/>
  <c r="AF733" i="1"/>
  <c r="AE733" i="1"/>
  <c r="AD733" i="1"/>
  <c r="AC733" i="1"/>
  <c r="AB733" i="1"/>
  <c r="AA733" i="1"/>
  <c r="Y733" i="1"/>
  <c r="X733" i="1"/>
  <c r="W733" i="1"/>
  <c r="V733" i="1"/>
  <c r="U733" i="1"/>
  <c r="T733" i="1"/>
  <c r="S733" i="1"/>
  <c r="AF732" i="1"/>
  <c r="AE732" i="1"/>
  <c r="AD732" i="1"/>
  <c r="AC732" i="1"/>
  <c r="AB732" i="1"/>
  <c r="AA732" i="1"/>
  <c r="Y732" i="1"/>
  <c r="X732" i="1"/>
  <c r="W732" i="1"/>
  <c r="V732" i="1"/>
  <c r="U732" i="1"/>
  <c r="T732" i="1"/>
  <c r="S732" i="1"/>
  <c r="AF731" i="1"/>
  <c r="AE731" i="1"/>
  <c r="AD731" i="1"/>
  <c r="AC731" i="1"/>
  <c r="AB731" i="1"/>
  <c r="AA731" i="1"/>
  <c r="Y731" i="1"/>
  <c r="X731" i="1"/>
  <c r="W731" i="1"/>
  <c r="V731" i="1"/>
  <c r="U731" i="1"/>
  <c r="T731" i="1"/>
  <c r="S731" i="1"/>
  <c r="AF730" i="1"/>
  <c r="AE730" i="1"/>
  <c r="AD730" i="1"/>
  <c r="AC730" i="1"/>
  <c r="AB730" i="1"/>
  <c r="AA730" i="1"/>
  <c r="Y730" i="1"/>
  <c r="X730" i="1"/>
  <c r="W730" i="1"/>
  <c r="V730" i="1"/>
  <c r="U730" i="1"/>
  <c r="T730" i="1"/>
  <c r="S730" i="1"/>
  <c r="AL728" i="1" l="1"/>
  <c r="AK730" i="1"/>
  <c r="AH730" i="1" s="1"/>
  <c r="AK734" i="1"/>
  <c r="AH734" i="1" s="1"/>
  <c r="AL729" i="1"/>
  <c r="AK733" i="1"/>
  <c r="AH733" i="1" s="1"/>
  <c r="AK732" i="1"/>
  <c r="AH732" i="1" s="1"/>
  <c r="AK731" i="1"/>
  <c r="AH731" i="1" s="1"/>
  <c r="AK735" i="1"/>
  <c r="AH735" i="1" s="1"/>
  <c r="AJ729" i="1"/>
  <c r="AG734" i="1"/>
  <c r="Z731" i="1"/>
  <c r="Z733" i="1"/>
  <c r="AG730" i="1"/>
  <c r="AG732" i="1"/>
  <c r="AG733" i="1"/>
  <c r="AG731" i="1"/>
  <c r="Z732" i="1"/>
  <c r="AG735" i="1"/>
  <c r="Z730" i="1"/>
  <c r="Z735" i="1"/>
  <c r="Z734" i="1"/>
  <c r="AJ728" i="1"/>
  <c r="AL731" i="1" l="1"/>
  <c r="AL732" i="1"/>
  <c r="AL733" i="1"/>
  <c r="AL734" i="1"/>
  <c r="AL730" i="1"/>
  <c r="AL735" i="1"/>
  <c r="AJ730" i="1"/>
  <c r="AJ734" i="1"/>
  <c r="AJ735" i="1"/>
  <c r="AJ731" i="1"/>
  <c r="AJ733" i="1"/>
  <c r="AJ732" i="1"/>
  <c r="C856" i="3" l="1"/>
  <c r="G856" i="3" s="1"/>
  <c r="C855" i="3"/>
  <c r="D855" i="3" s="1"/>
  <c r="C854" i="3"/>
  <c r="G854" i="3" s="1"/>
  <c r="C853" i="3"/>
  <c r="F853" i="3" s="1"/>
  <c r="C852" i="3"/>
  <c r="F852" i="3" s="1"/>
  <c r="C851" i="3"/>
  <c r="G851" i="3" s="1"/>
  <c r="C850" i="3"/>
  <c r="E850" i="3" s="1"/>
  <c r="C849" i="3"/>
  <c r="E849" i="3" s="1"/>
  <c r="C848" i="3"/>
  <c r="G848" i="3" s="1"/>
  <c r="C847" i="3"/>
  <c r="D847" i="3" s="1"/>
  <c r="C846" i="3"/>
  <c r="G846" i="3" s="1"/>
  <c r="C845" i="3"/>
  <c r="F845" i="3" s="1"/>
  <c r="C844" i="3"/>
  <c r="F844" i="3" s="1"/>
  <c r="C843" i="3"/>
  <c r="G843" i="3" s="1"/>
  <c r="C842" i="3"/>
  <c r="E842" i="3" s="1"/>
  <c r="C841" i="3"/>
  <c r="E841" i="3" s="1"/>
  <c r="C840" i="3"/>
  <c r="G840" i="3" s="1"/>
  <c r="C839" i="3"/>
  <c r="D839" i="3" s="1"/>
  <c r="C838" i="3"/>
  <c r="G838" i="3" s="1"/>
  <c r="C837" i="3"/>
  <c r="F837" i="3" s="1"/>
  <c r="C836" i="3"/>
  <c r="F836" i="3" s="1"/>
  <c r="C835" i="3"/>
  <c r="G835" i="3" s="1"/>
  <c r="C834" i="3"/>
  <c r="E834" i="3" s="1"/>
  <c r="C833" i="3"/>
  <c r="E833" i="3" s="1"/>
  <c r="C832" i="3"/>
  <c r="G832" i="3" s="1"/>
  <c r="C831" i="3"/>
  <c r="D831" i="3" s="1"/>
  <c r="C830" i="3"/>
  <c r="G830" i="3" s="1"/>
  <c r="C829" i="3"/>
  <c r="F829" i="3" s="1"/>
  <c r="C828" i="3"/>
  <c r="F828" i="3" s="1"/>
  <c r="C827" i="3"/>
  <c r="G827" i="3" s="1"/>
  <c r="C826" i="3"/>
  <c r="E826" i="3" s="1"/>
  <c r="C825" i="3"/>
  <c r="E825" i="3" s="1"/>
  <c r="C824" i="3"/>
  <c r="G824" i="3" s="1"/>
  <c r="C823" i="3"/>
  <c r="D823" i="3" s="1"/>
  <c r="C822" i="3"/>
  <c r="G822" i="3" s="1"/>
  <c r="C821" i="3"/>
  <c r="F821" i="3" s="1"/>
  <c r="C820" i="3"/>
  <c r="F820" i="3" s="1"/>
  <c r="C819" i="3"/>
  <c r="G819" i="3" s="1"/>
  <c r="C818" i="3"/>
  <c r="E818" i="3" s="1"/>
  <c r="C817" i="3"/>
  <c r="E817" i="3" s="1"/>
  <c r="C811" i="3"/>
  <c r="G811" i="3" s="1"/>
  <c r="C810" i="3"/>
  <c r="D810" i="3" s="1"/>
  <c r="C809" i="3"/>
  <c r="F809" i="3" s="1"/>
  <c r="C808" i="3"/>
  <c r="F808" i="3" s="1"/>
  <c r="C807" i="3"/>
  <c r="F807" i="3" s="1"/>
  <c r="C806" i="3"/>
  <c r="E806" i="3" s="1"/>
  <c r="C805" i="3"/>
  <c r="E805" i="3" s="1"/>
  <c r="C804" i="3"/>
  <c r="G804" i="3" s="1"/>
  <c r="C803" i="3"/>
  <c r="G803" i="3" s="1"/>
  <c r="C802" i="3"/>
  <c r="D802" i="3" s="1"/>
  <c r="C801" i="3"/>
  <c r="F801" i="3" s="1"/>
  <c r="C800" i="3"/>
  <c r="F800" i="3" s="1"/>
  <c r="C799" i="3"/>
  <c r="F799" i="3" s="1"/>
  <c r="C798" i="3"/>
  <c r="E798" i="3" s="1"/>
  <c r="C797" i="3"/>
  <c r="E797" i="3" s="1"/>
  <c r="C796" i="3"/>
  <c r="G796" i="3" s="1"/>
  <c r="C795" i="3"/>
  <c r="G795" i="3" s="1"/>
  <c r="C794" i="3"/>
  <c r="D794" i="3" s="1"/>
  <c r="C793" i="3"/>
  <c r="F793" i="3" s="1"/>
  <c r="C792" i="3"/>
  <c r="F792" i="3" s="1"/>
  <c r="C791" i="3"/>
  <c r="F791" i="3" s="1"/>
  <c r="C790" i="3"/>
  <c r="E790" i="3" s="1"/>
  <c r="C789" i="3"/>
  <c r="E789" i="3" s="1"/>
  <c r="C788" i="3"/>
  <c r="G788" i="3" s="1"/>
  <c r="C787" i="3"/>
  <c r="G787" i="3" s="1"/>
  <c r="C786" i="3"/>
  <c r="D786" i="3" s="1"/>
  <c r="C785" i="3"/>
  <c r="F785" i="3" s="1"/>
  <c r="C784" i="3"/>
  <c r="F784" i="3" s="1"/>
  <c r="C783" i="3"/>
  <c r="F783" i="3" s="1"/>
  <c r="C782" i="3"/>
  <c r="E782" i="3" s="1"/>
  <c r="C781" i="3"/>
  <c r="E781" i="3" s="1"/>
  <c r="C780" i="3"/>
  <c r="G780" i="3" s="1"/>
  <c r="C779" i="3"/>
  <c r="G779" i="3" s="1"/>
  <c r="C778" i="3"/>
  <c r="D778" i="3" s="1"/>
  <c r="C777" i="3"/>
  <c r="F777" i="3" s="1"/>
  <c r="C776" i="3"/>
  <c r="F776" i="3" s="1"/>
  <c r="C775" i="3"/>
  <c r="F775" i="3" s="1"/>
  <c r="C774" i="3"/>
  <c r="E774" i="3" s="1"/>
  <c r="C773" i="3"/>
  <c r="E773" i="3" s="1"/>
  <c r="C772" i="3"/>
  <c r="G772" i="3" s="1"/>
  <c r="C766" i="3"/>
  <c r="G766" i="3" s="1"/>
  <c r="C765" i="3"/>
  <c r="D765" i="3" s="1"/>
  <c r="C764" i="3"/>
  <c r="G764" i="3" s="1"/>
  <c r="C763" i="3"/>
  <c r="F763" i="3" s="1"/>
  <c r="C762" i="3"/>
  <c r="G762" i="3" s="1"/>
  <c r="C761" i="3"/>
  <c r="F761" i="3" s="1"/>
  <c r="C760" i="3"/>
  <c r="G760" i="3" s="1"/>
  <c r="C759" i="3"/>
  <c r="G759" i="3" s="1"/>
  <c r="C758" i="3"/>
  <c r="D758" i="3" s="1"/>
  <c r="C757" i="3"/>
  <c r="D757" i="3" s="1"/>
  <c r="C756" i="3"/>
  <c r="G756" i="3" s="1"/>
  <c r="C755" i="3"/>
  <c r="F755" i="3" s="1"/>
  <c r="C754" i="3"/>
  <c r="G754" i="3" s="1"/>
  <c r="C753" i="3"/>
  <c r="F753" i="3" s="1"/>
  <c r="C752" i="3"/>
  <c r="G752" i="3" s="1"/>
  <c r="C751" i="3"/>
  <c r="G751" i="3" s="1"/>
  <c r="C750" i="3"/>
  <c r="G750" i="3" s="1"/>
  <c r="C749" i="3"/>
  <c r="D749" i="3" s="1"/>
  <c r="C748" i="3"/>
  <c r="G748" i="3" s="1"/>
  <c r="C747" i="3"/>
  <c r="G747" i="3" s="1"/>
  <c r="C746" i="3"/>
  <c r="G746" i="3" s="1"/>
  <c r="C745" i="3"/>
  <c r="G745" i="3" s="1"/>
  <c r="C744" i="3"/>
  <c r="F744" i="3" s="1"/>
  <c r="C743" i="3"/>
  <c r="G743" i="3" s="1"/>
  <c r="C742" i="3"/>
  <c r="E742" i="3" s="1"/>
  <c r="C741" i="3"/>
  <c r="D741" i="3" s="1"/>
  <c r="C740" i="3"/>
  <c r="G740" i="3" s="1"/>
  <c r="C739" i="3"/>
  <c r="D739" i="3" s="1"/>
  <c r="C738" i="3"/>
  <c r="G738" i="3" s="1"/>
  <c r="C737" i="3"/>
  <c r="G737" i="3" s="1"/>
  <c r="C736" i="3"/>
  <c r="G736" i="3" s="1"/>
  <c r="C735" i="3"/>
  <c r="G735" i="3" s="1"/>
  <c r="C734" i="3"/>
  <c r="G734" i="3" s="1"/>
  <c r="C733" i="3"/>
  <c r="D733" i="3" s="1"/>
  <c r="C732" i="3"/>
  <c r="G732" i="3" s="1"/>
  <c r="C731" i="3"/>
  <c r="F731" i="3" s="1"/>
  <c r="C730" i="3"/>
  <c r="G730" i="3" s="1"/>
  <c r="C729" i="3"/>
  <c r="D729" i="3" s="1"/>
  <c r="C728" i="3"/>
  <c r="G728" i="3" s="1"/>
  <c r="C727" i="3"/>
  <c r="G727" i="3" s="1"/>
  <c r="C721" i="3"/>
  <c r="G721" i="3" s="1"/>
  <c r="C720" i="3"/>
  <c r="D720" i="3" s="1"/>
  <c r="C719" i="3"/>
  <c r="G719" i="3" s="1"/>
  <c r="C718" i="3"/>
  <c r="F718" i="3" s="1"/>
  <c r="C717" i="3"/>
  <c r="G717" i="3" s="1"/>
  <c r="C716" i="3"/>
  <c r="G716" i="3" s="1"/>
  <c r="C715" i="3"/>
  <c r="E715" i="3" s="1"/>
  <c r="C714" i="3"/>
  <c r="G714" i="3" s="1"/>
  <c r="C713" i="3"/>
  <c r="G713" i="3" s="1"/>
  <c r="C712" i="3"/>
  <c r="D712" i="3" s="1"/>
  <c r="C711" i="3"/>
  <c r="G711" i="3" s="1"/>
  <c r="C710" i="3"/>
  <c r="F710" i="3" s="1"/>
  <c r="C709" i="3"/>
  <c r="G709" i="3" s="1"/>
  <c r="C708" i="3"/>
  <c r="G708" i="3" s="1"/>
  <c r="C707" i="3"/>
  <c r="E707" i="3" s="1"/>
  <c r="C706" i="3"/>
  <c r="G706" i="3" s="1"/>
  <c r="C705" i="3"/>
  <c r="G705" i="3" s="1"/>
  <c r="C704" i="3"/>
  <c r="D704" i="3" s="1"/>
  <c r="C703" i="3"/>
  <c r="G703" i="3" s="1"/>
  <c r="C702" i="3"/>
  <c r="F702" i="3" s="1"/>
  <c r="C701" i="3"/>
  <c r="D701" i="3" s="1"/>
  <c r="C700" i="3"/>
  <c r="G700" i="3" s="1"/>
  <c r="C699" i="3"/>
  <c r="E699" i="3" s="1"/>
  <c r="C698" i="3"/>
  <c r="G698" i="3" s="1"/>
  <c r="C697" i="3"/>
  <c r="G697" i="3" s="1"/>
  <c r="C696" i="3"/>
  <c r="D696" i="3" s="1"/>
  <c r="C695" i="3"/>
  <c r="G695" i="3" s="1"/>
  <c r="C694" i="3"/>
  <c r="F694" i="3" s="1"/>
  <c r="C693" i="3"/>
  <c r="E693" i="3" s="1"/>
  <c r="C692" i="3"/>
  <c r="G692" i="3" s="1"/>
  <c r="C691" i="3"/>
  <c r="E691" i="3" s="1"/>
  <c r="C690" i="3"/>
  <c r="G690" i="3" s="1"/>
  <c r="C689" i="3"/>
  <c r="G689" i="3" s="1"/>
  <c r="C688" i="3"/>
  <c r="D688" i="3" s="1"/>
  <c r="C687" i="3"/>
  <c r="G687" i="3" s="1"/>
  <c r="C686" i="3"/>
  <c r="F686" i="3" s="1"/>
  <c r="C685" i="3"/>
  <c r="F685" i="3" s="1"/>
  <c r="C684" i="3"/>
  <c r="G684" i="3" s="1"/>
  <c r="C683" i="3"/>
  <c r="E683" i="3" s="1"/>
  <c r="C682" i="3"/>
  <c r="G682" i="3" s="1"/>
  <c r="C676" i="3"/>
  <c r="G676" i="3" s="1"/>
  <c r="C675" i="3"/>
  <c r="D675" i="3" s="1"/>
  <c r="C674" i="3"/>
  <c r="G674" i="3" s="1"/>
  <c r="C673" i="3"/>
  <c r="F673" i="3" s="1"/>
  <c r="C672" i="3"/>
  <c r="F672" i="3" s="1"/>
  <c r="C671" i="3"/>
  <c r="G671" i="3" s="1"/>
  <c r="C670" i="3"/>
  <c r="E670" i="3" s="1"/>
  <c r="C669" i="3"/>
  <c r="E669" i="3" s="1"/>
  <c r="C668" i="3"/>
  <c r="G668" i="3" s="1"/>
  <c r="C667" i="3"/>
  <c r="D667" i="3" s="1"/>
  <c r="C666" i="3"/>
  <c r="G666" i="3" s="1"/>
  <c r="C665" i="3"/>
  <c r="F665" i="3" s="1"/>
  <c r="C664" i="3"/>
  <c r="F664" i="3" s="1"/>
  <c r="C663" i="3"/>
  <c r="G663" i="3" s="1"/>
  <c r="C662" i="3"/>
  <c r="E662" i="3" s="1"/>
  <c r="C661" i="3"/>
  <c r="E661" i="3" s="1"/>
  <c r="C660" i="3"/>
  <c r="G660" i="3" s="1"/>
  <c r="C659" i="3"/>
  <c r="D659" i="3" s="1"/>
  <c r="C658" i="3"/>
  <c r="G658" i="3" s="1"/>
  <c r="C657" i="3"/>
  <c r="F657" i="3" s="1"/>
  <c r="C656" i="3"/>
  <c r="F656" i="3" s="1"/>
  <c r="C655" i="3"/>
  <c r="E655" i="3" s="1"/>
  <c r="C654" i="3"/>
  <c r="E654" i="3" s="1"/>
  <c r="C653" i="3"/>
  <c r="E653" i="3" s="1"/>
  <c r="C652" i="3"/>
  <c r="G652" i="3" s="1"/>
  <c r="C651" i="3"/>
  <c r="D651" i="3" s="1"/>
  <c r="C650" i="3"/>
  <c r="G650" i="3" s="1"/>
  <c r="C649" i="3"/>
  <c r="F649" i="3" s="1"/>
  <c r="C648" i="3"/>
  <c r="F648" i="3" s="1"/>
  <c r="C647" i="3"/>
  <c r="E647" i="3" s="1"/>
  <c r="C646" i="3"/>
  <c r="E646" i="3" s="1"/>
  <c r="C645" i="3"/>
  <c r="E645" i="3" s="1"/>
  <c r="C644" i="3"/>
  <c r="G644" i="3" s="1"/>
  <c r="C643" i="3"/>
  <c r="D643" i="3" s="1"/>
  <c r="C642" i="3"/>
  <c r="G642" i="3" s="1"/>
  <c r="C641" i="3"/>
  <c r="F641" i="3" s="1"/>
  <c r="C640" i="3"/>
  <c r="F640" i="3" s="1"/>
  <c r="C639" i="3"/>
  <c r="G639" i="3" s="1"/>
  <c r="C638" i="3"/>
  <c r="E638" i="3" s="1"/>
  <c r="C637" i="3"/>
  <c r="G637" i="3" s="1"/>
  <c r="C631" i="3"/>
  <c r="G631" i="3" s="1"/>
  <c r="C630" i="3"/>
  <c r="D630" i="3" s="1"/>
  <c r="C629" i="3"/>
  <c r="G629" i="3" s="1"/>
  <c r="C628" i="3"/>
  <c r="F628" i="3" s="1"/>
  <c r="C627" i="3"/>
  <c r="F627" i="3" s="1"/>
  <c r="C626" i="3"/>
  <c r="G626" i="3" s="1"/>
  <c r="C625" i="3"/>
  <c r="E625" i="3" s="1"/>
  <c r="C624" i="3"/>
  <c r="G624" i="3" s="1"/>
  <c r="C623" i="3"/>
  <c r="G623" i="3" s="1"/>
  <c r="C622" i="3"/>
  <c r="D622" i="3" s="1"/>
  <c r="C621" i="3"/>
  <c r="G621" i="3" s="1"/>
  <c r="C620" i="3"/>
  <c r="F620" i="3" s="1"/>
  <c r="C619" i="3"/>
  <c r="D619" i="3" s="1"/>
  <c r="C618" i="3"/>
  <c r="G618" i="3" s="1"/>
  <c r="C617" i="3"/>
  <c r="E617" i="3" s="1"/>
  <c r="C616" i="3"/>
  <c r="G616" i="3" s="1"/>
  <c r="C615" i="3"/>
  <c r="G615" i="3" s="1"/>
  <c r="C614" i="3"/>
  <c r="D614" i="3" s="1"/>
  <c r="C613" i="3"/>
  <c r="G613" i="3" s="1"/>
  <c r="C612" i="3"/>
  <c r="F612" i="3" s="1"/>
  <c r="C611" i="3"/>
  <c r="F611" i="3" s="1"/>
  <c r="C610" i="3"/>
  <c r="G610" i="3" s="1"/>
  <c r="C609" i="3"/>
  <c r="E609" i="3" s="1"/>
  <c r="C608" i="3"/>
  <c r="G608" i="3" s="1"/>
  <c r="C607" i="3"/>
  <c r="G607" i="3" s="1"/>
  <c r="C606" i="3"/>
  <c r="D606" i="3" s="1"/>
  <c r="C605" i="3"/>
  <c r="G605" i="3" s="1"/>
  <c r="C604" i="3"/>
  <c r="F604" i="3" s="1"/>
  <c r="C603" i="3"/>
  <c r="G603" i="3" s="1"/>
  <c r="C602" i="3"/>
  <c r="G602" i="3" s="1"/>
  <c r="C601" i="3"/>
  <c r="E601" i="3" s="1"/>
  <c r="C600" i="3"/>
  <c r="G600" i="3" s="1"/>
  <c r="C599" i="3"/>
  <c r="G599" i="3" s="1"/>
  <c r="C598" i="3"/>
  <c r="D598" i="3" s="1"/>
  <c r="C597" i="3"/>
  <c r="G597" i="3" s="1"/>
  <c r="C596" i="3"/>
  <c r="F596" i="3" s="1"/>
  <c r="C595" i="3"/>
  <c r="D595" i="3" s="1"/>
  <c r="C594" i="3"/>
  <c r="G594" i="3" s="1"/>
  <c r="C593" i="3"/>
  <c r="E593" i="3" s="1"/>
  <c r="C592" i="3"/>
  <c r="G592" i="3" s="1"/>
  <c r="C586" i="3"/>
  <c r="F586" i="3" s="1"/>
  <c r="C585" i="3"/>
  <c r="E585" i="3" s="1"/>
  <c r="C584" i="3"/>
  <c r="G584" i="3" s="1"/>
  <c r="C583" i="3"/>
  <c r="D583" i="3" s="1"/>
  <c r="C582" i="3"/>
  <c r="G582" i="3" s="1"/>
  <c r="C581" i="3"/>
  <c r="G581" i="3" s="1"/>
  <c r="C580" i="3"/>
  <c r="G580" i="3" s="1"/>
  <c r="C579" i="3"/>
  <c r="G579" i="3" s="1"/>
  <c r="C578" i="3"/>
  <c r="E578" i="3" s="1"/>
  <c r="C577" i="3"/>
  <c r="E577" i="3" s="1"/>
  <c r="C576" i="3"/>
  <c r="G576" i="3" s="1"/>
  <c r="C575" i="3"/>
  <c r="D575" i="3" s="1"/>
  <c r="C574" i="3"/>
  <c r="G574" i="3" s="1"/>
  <c r="C573" i="3"/>
  <c r="G573" i="3" s="1"/>
  <c r="C572" i="3"/>
  <c r="G572" i="3" s="1"/>
  <c r="C571" i="3"/>
  <c r="G571" i="3" s="1"/>
  <c r="C570" i="3"/>
  <c r="E570" i="3" s="1"/>
  <c r="C569" i="3"/>
  <c r="E569" i="3" s="1"/>
  <c r="C568" i="3"/>
  <c r="G568" i="3" s="1"/>
  <c r="C567" i="3"/>
  <c r="D567" i="3" s="1"/>
  <c r="C566" i="3"/>
  <c r="G566" i="3" s="1"/>
  <c r="C565" i="3"/>
  <c r="G565" i="3" s="1"/>
  <c r="C564" i="3"/>
  <c r="G564" i="3" s="1"/>
  <c r="C563" i="3"/>
  <c r="G563" i="3" s="1"/>
  <c r="C562" i="3"/>
  <c r="E562" i="3" s="1"/>
  <c r="C561" i="3"/>
  <c r="E561" i="3" s="1"/>
  <c r="C560" i="3"/>
  <c r="G560" i="3" s="1"/>
  <c r="C559" i="3"/>
  <c r="D559" i="3" s="1"/>
  <c r="C558" i="3"/>
  <c r="G558" i="3" s="1"/>
  <c r="C557" i="3"/>
  <c r="G557" i="3" s="1"/>
  <c r="C556" i="3"/>
  <c r="G556" i="3" s="1"/>
  <c r="C555" i="3"/>
  <c r="G555" i="3" s="1"/>
  <c r="C554" i="3"/>
  <c r="E554" i="3" s="1"/>
  <c r="C553" i="3"/>
  <c r="E553" i="3" s="1"/>
  <c r="C552" i="3"/>
  <c r="G552" i="3" s="1"/>
  <c r="C551" i="3"/>
  <c r="D551" i="3" s="1"/>
  <c r="C550" i="3"/>
  <c r="F550" i="3" s="1"/>
  <c r="C549" i="3"/>
  <c r="G549" i="3" s="1"/>
  <c r="C548" i="3"/>
  <c r="G548" i="3" s="1"/>
  <c r="C547" i="3"/>
  <c r="G547" i="3" s="1"/>
  <c r="C541" i="3"/>
  <c r="G541" i="3" s="1"/>
  <c r="C540" i="3"/>
  <c r="D540" i="3" s="1"/>
  <c r="C539" i="3"/>
  <c r="F539" i="3" s="1"/>
  <c r="C538" i="3"/>
  <c r="F538" i="3" s="1"/>
  <c r="C537" i="3"/>
  <c r="G537" i="3" s="1"/>
  <c r="C536" i="3"/>
  <c r="E536" i="3" s="1"/>
  <c r="C535" i="3"/>
  <c r="E535" i="3" s="1"/>
  <c r="C534" i="3"/>
  <c r="G534" i="3" s="1"/>
  <c r="C533" i="3"/>
  <c r="G533" i="3" s="1"/>
  <c r="C532" i="3"/>
  <c r="D532" i="3" s="1"/>
  <c r="C531" i="3"/>
  <c r="F531" i="3" s="1"/>
  <c r="C530" i="3"/>
  <c r="F530" i="3" s="1"/>
  <c r="C529" i="3"/>
  <c r="G529" i="3" s="1"/>
  <c r="C528" i="3"/>
  <c r="E528" i="3" s="1"/>
  <c r="C527" i="3"/>
  <c r="E527" i="3" s="1"/>
  <c r="C526" i="3"/>
  <c r="G526" i="3" s="1"/>
  <c r="C525" i="3"/>
  <c r="G525" i="3" s="1"/>
  <c r="C524" i="3"/>
  <c r="D524" i="3" s="1"/>
  <c r="C523" i="3"/>
  <c r="F523" i="3" s="1"/>
  <c r="C522" i="3"/>
  <c r="F522" i="3" s="1"/>
  <c r="C521" i="3"/>
  <c r="E521" i="3" s="1"/>
  <c r="C520" i="3"/>
  <c r="E520" i="3" s="1"/>
  <c r="C519" i="3"/>
  <c r="E519" i="3" s="1"/>
  <c r="C518" i="3"/>
  <c r="G518" i="3" s="1"/>
  <c r="C517" i="3"/>
  <c r="G517" i="3" s="1"/>
  <c r="C516" i="3"/>
  <c r="D516" i="3" s="1"/>
  <c r="C515" i="3"/>
  <c r="F515" i="3" s="1"/>
  <c r="C514" i="3"/>
  <c r="F514" i="3" s="1"/>
  <c r="C513" i="3"/>
  <c r="G513" i="3" s="1"/>
  <c r="C512" i="3"/>
  <c r="E512" i="3" s="1"/>
  <c r="C511" i="3"/>
  <c r="E511" i="3" s="1"/>
  <c r="C510" i="3"/>
  <c r="G510" i="3" s="1"/>
  <c r="C509" i="3"/>
  <c r="G509" i="3" s="1"/>
  <c r="C508" i="3"/>
  <c r="D508" i="3" s="1"/>
  <c r="C507" i="3"/>
  <c r="F507" i="3" s="1"/>
  <c r="C506" i="3"/>
  <c r="F506" i="3" s="1"/>
  <c r="C505" i="3"/>
  <c r="G505" i="3" s="1"/>
  <c r="C504" i="3"/>
  <c r="E504" i="3" s="1"/>
  <c r="C503" i="3"/>
  <c r="E503" i="3" s="1"/>
  <c r="C502" i="3"/>
  <c r="G502" i="3" s="1"/>
  <c r="C496" i="3"/>
  <c r="D496" i="3" s="1"/>
  <c r="C495" i="3"/>
  <c r="D495" i="3" s="1"/>
  <c r="C494" i="3"/>
  <c r="G494" i="3" s="1"/>
  <c r="C493" i="3"/>
  <c r="G493" i="3" s="1"/>
  <c r="C492" i="3"/>
  <c r="G492" i="3" s="1"/>
  <c r="C491" i="3"/>
  <c r="F491" i="3" s="1"/>
  <c r="C490" i="3"/>
  <c r="E490" i="3" s="1"/>
  <c r="C489" i="3"/>
  <c r="G489" i="3" s="1"/>
  <c r="C488" i="3"/>
  <c r="D488" i="3" s="1"/>
  <c r="C487" i="3"/>
  <c r="D487" i="3" s="1"/>
  <c r="C486" i="3"/>
  <c r="G486" i="3" s="1"/>
  <c r="C485" i="3"/>
  <c r="F485" i="3" s="1"/>
  <c r="C484" i="3"/>
  <c r="G484" i="3" s="1"/>
  <c r="C483" i="3"/>
  <c r="E483" i="3" s="1"/>
  <c r="C482" i="3"/>
  <c r="F482" i="3" s="1"/>
  <c r="C481" i="3"/>
  <c r="G481" i="3" s="1"/>
  <c r="C480" i="3"/>
  <c r="G480" i="3" s="1"/>
  <c r="C479" i="3"/>
  <c r="G479" i="3" s="1"/>
  <c r="C478" i="3"/>
  <c r="G478" i="3" s="1"/>
  <c r="C477" i="3"/>
  <c r="F477" i="3" s="1"/>
  <c r="C476" i="3"/>
  <c r="G476" i="3" s="1"/>
  <c r="C475" i="3"/>
  <c r="E475" i="3" s="1"/>
  <c r="C474" i="3"/>
  <c r="F474" i="3" s="1"/>
  <c r="C473" i="3"/>
  <c r="G473" i="3" s="1"/>
  <c r="C472" i="3"/>
  <c r="F472" i="3" s="1"/>
  <c r="C471" i="3"/>
  <c r="G471" i="3" s="1"/>
  <c r="C470" i="3"/>
  <c r="G470" i="3" s="1"/>
  <c r="C469" i="3"/>
  <c r="D469" i="3" s="1"/>
  <c r="C468" i="3"/>
  <c r="G468" i="3" s="1"/>
  <c r="C467" i="3"/>
  <c r="E467" i="3" s="1"/>
  <c r="C466" i="3"/>
  <c r="F466" i="3" s="1"/>
  <c r="C465" i="3"/>
  <c r="G465" i="3" s="1"/>
  <c r="C464" i="3"/>
  <c r="E464" i="3" s="1"/>
  <c r="C463" i="3"/>
  <c r="D463" i="3" s="1"/>
  <c r="C462" i="3"/>
  <c r="G462" i="3" s="1"/>
  <c r="C461" i="3"/>
  <c r="G461" i="3" s="1"/>
  <c r="C460" i="3"/>
  <c r="G460" i="3" s="1"/>
  <c r="C459" i="3"/>
  <c r="E459" i="3" s="1"/>
  <c r="C458" i="3"/>
  <c r="E458" i="3" s="1"/>
  <c r="C457" i="3"/>
  <c r="G457" i="3" s="1"/>
  <c r="C451" i="3"/>
  <c r="D451" i="3" s="1"/>
  <c r="C450" i="3"/>
  <c r="D450" i="3" s="1"/>
  <c r="C449" i="3"/>
  <c r="F449" i="3" s="1"/>
  <c r="C448" i="3"/>
  <c r="D448" i="3" s="1"/>
  <c r="C447" i="3"/>
  <c r="G447" i="3" s="1"/>
  <c r="C446" i="3"/>
  <c r="D446" i="3" s="1"/>
  <c r="C445" i="3"/>
  <c r="E445" i="3" s="1"/>
  <c r="C444" i="3"/>
  <c r="G444" i="3" s="1"/>
  <c r="C443" i="3"/>
  <c r="D443" i="3" s="1"/>
  <c r="C442" i="3"/>
  <c r="D442" i="3" s="1"/>
  <c r="C441" i="3"/>
  <c r="D441" i="3" s="1"/>
  <c r="C440" i="3"/>
  <c r="D440" i="3" s="1"/>
  <c r="C439" i="3"/>
  <c r="G439" i="3" s="1"/>
  <c r="C438" i="3"/>
  <c r="D438" i="3" s="1"/>
  <c r="C437" i="3"/>
  <c r="E437" i="3" s="1"/>
  <c r="C436" i="3"/>
  <c r="G436" i="3" s="1"/>
  <c r="C435" i="3"/>
  <c r="D435" i="3" s="1"/>
  <c r="C434" i="3"/>
  <c r="D434" i="3" s="1"/>
  <c r="C433" i="3"/>
  <c r="D433" i="3" s="1"/>
  <c r="C432" i="3"/>
  <c r="D432" i="3" s="1"/>
  <c r="C431" i="3"/>
  <c r="G431" i="3" s="1"/>
  <c r="C430" i="3"/>
  <c r="G430" i="3" s="1"/>
  <c r="C429" i="3"/>
  <c r="E429" i="3" s="1"/>
  <c r="C428" i="3"/>
  <c r="G428" i="3" s="1"/>
  <c r="C427" i="3"/>
  <c r="D427" i="3" s="1"/>
  <c r="C426" i="3"/>
  <c r="D426" i="3" s="1"/>
  <c r="C425" i="3"/>
  <c r="D425" i="3" s="1"/>
  <c r="C424" i="3"/>
  <c r="D424" i="3" s="1"/>
  <c r="C423" i="3"/>
  <c r="G423" i="3" s="1"/>
  <c r="C422" i="3"/>
  <c r="G422" i="3" s="1"/>
  <c r="C421" i="3"/>
  <c r="E421" i="3" s="1"/>
  <c r="C420" i="3"/>
  <c r="G420" i="3" s="1"/>
  <c r="C419" i="3"/>
  <c r="D419" i="3" s="1"/>
  <c r="C418" i="3"/>
  <c r="D418" i="3" s="1"/>
  <c r="C417" i="3"/>
  <c r="D417" i="3" s="1"/>
  <c r="C416" i="3"/>
  <c r="D416" i="3" s="1"/>
  <c r="C415" i="3"/>
  <c r="G415" i="3" s="1"/>
  <c r="C414" i="3"/>
  <c r="G414" i="3" s="1"/>
  <c r="C413" i="3"/>
  <c r="E413" i="3" s="1"/>
  <c r="C412" i="3"/>
  <c r="G412" i="3" s="1"/>
  <c r="C406" i="3"/>
  <c r="G406" i="3" s="1"/>
  <c r="C405" i="3"/>
  <c r="D405" i="3" s="1"/>
  <c r="C404" i="3"/>
  <c r="G404" i="3" s="1"/>
  <c r="C403" i="3"/>
  <c r="F403" i="3" s="1"/>
  <c r="C402" i="3"/>
  <c r="F402" i="3" s="1"/>
  <c r="C401" i="3"/>
  <c r="F401" i="3" s="1"/>
  <c r="C400" i="3"/>
  <c r="G400" i="3" s="1"/>
  <c r="C399" i="3"/>
  <c r="G399" i="3" s="1"/>
  <c r="C398" i="3"/>
  <c r="G398" i="3" s="1"/>
  <c r="C397" i="3"/>
  <c r="D397" i="3" s="1"/>
  <c r="C396" i="3"/>
  <c r="G396" i="3" s="1"/>
  <c r="C395" i="3"/>
  <c r="F395" i="3" s="1"/>
  <c r="C394" i="3"/>
  <c r="F394" i="3" s="1"/>
  <c r="C393" i="3"/>
  <c r="F393" i="3" s="1"/>
  <c r="C392" i="3"/>
  <c r="D392" i="3" s="1"/>
  <c r="C391" i="3"/>
  <c r="G391" i="3" s="1"/>
  <c r="C390" i="3"/>
  <c r="G390" i="3" s="1"/>
  <c r="C389" i="3"/>
  <c r="D389" i="3" s="1"/>
  <c r="C388" i="3"/>
  <c r="G388" i="3" s="1"/>
  <c r="C387" i="3"/>
  <c r="F387" i="3" s="1"/>
  <c r="C386" i="3"/>
  <c r="F386" i="3" s="1"/>
  <c r="C385" i="3"/>
  <c r="F385" i="3" s="1"/>
  <c r="C384" i="3"/>
  <c r="E384" i="3" s="1"/>
  <c r="C383" i="3"/>
  <c r="G383" i="3" s="1"/>
  <c r="C382" i="3"/>
  <c r="G382" i="3" s="1"/>
  <c r="C381" i="3"/>
  <c r="D381" i="3" s="1"/>
  <c r="C380" i="3"/>
  <c r="G380" i="3" s="1"/>
  <c r="C379" i="3"/>
  <c r="F379" i="3" s="1"/>
  <c r="C378" i="3"/>
  <c r="F378" i="3" s="1"/>
  <c r="C377" i="3"/>
  <c r="F377" i="3" s="1"/>
  <c r="C376" i="3"/>
  <c r="F376" i="3" s="1"/>
  <c r="C375" i="3"/>
  <c r="G375" i="3" s="1"/>
  <c r="C374" i="3"/>
  <c r="G374" i="3" s="1"/>
  <c r="C373" i="3"/>
  <c r="D373" i="3" s="1"/>
  <c r="C372" i="3"/>
  <c r="G372" i="3" s="1"/>
  <c r="C371" i="3"/>
  <c r="D371" i="3" s="1"/>
  <c r="C370" i="3"/>
  <c r="F370" i="3" s="1"/>
  <c r="C369" i="3"/>
  <c r="F369" i="3" s="1"/>
  <c r="C368" i="3"/>
  <c r="F368" i="3" s="1"/>
  <c r="C367" i="3"/>
  <c r="E367" i="3" s="1"/>
  <c r="C361" i="3"/>
  <c r="G361" i="3" s="1"/>
  <c r="C360" i="3"/>
  <c r="D360" i="3" s="1"/>
  <c r="C359" i="3"/>
  <c r="G359" i="3" s="1"/>
  <c r="C358" i="3"/>
  <c r="F358" i="3" s="1"/>
  <c r="C357" i="3"/>
  <c r="F357" i="3" s="1"/>
  <c r="C356" i="3"/>
  <c r="G356" i="3" s="1"/>
  <c r="C355" i="3"/>
  <c r="E355" i="3" s="1"/>
  <c r="C354" i="3"/>
  <c r="G354" i="3" s="1"/>
  <c r="C353" i="3"/>
  <c r="G353" i="3" s="1"/>
  <c r="C352" i="3"/>
  <c r="D352" i="3" s="1"/>
  <c r="C351" i="3"/>
  <c r="G351" i="3" s="1"/>
  <c r="C350" i="3"/>
  <c r="F350" i="3" s="1"/>
  <c r="C349" i="3"/>
  <c r="F349" i="3" s="1"/>
  <c r="C348" i="3"/>
  <c r="G348" i="3" s="1"/>
  <c r="C347" i="3"/>
  <c r="E347" i="3" s="1"/>
  <c r="C346" i="3"/>
  <c r="G346" i="3" s="1"/>
  <c r="C345" i="3"/>
  <c r="G345" i="3" s="1"/>
  <c r="C344" i="3"/>
  <c r="D344" i="3" s="1"/>
  <c r="C343" i="3"/>
  <c r="G343" i="3" s="1"/>
  <c r="C342" i="3"/>
  <c r="F342" i="3" s="1"/>
  <c r="C341" i="3"/>
  <c r="F341" i="3" s="1"/>
  <c r="C340" i="3"/>
  <c r="D340" i="3" s="1"/>
  <c r="C339" i="3"/>
  <c r="E339" i="3" s="1"/>
  <c r="C338" i="3"/>
  <c r="G338" i="3" s="1"/>
  <c r="C337" i="3"/>
  <c r="G337" i="3" s="1"/>
  <c r="C336" i="3"/>
  <c r="D336" i="3" s="1"/>
  <c r="C335" i="3"/>
  <c r="G335" i="3" s="1"/>
  <c r="C334" i="3"/>
  <c r="F334" i="3" s="1"/>
  <c r="C333" i="3"/>
  <c r="F333" i="3" s="1"/>
  <c r="C332" i="3"/>
  <c r="G332" i="3" s="1"/>
  <c r="C331" i="3"/>
  <c r="E331" i="3" s="1"/>
  <c r="C330" i="3"/>
  <c r="G330" i="3" s="1"/>
  <c r="C329" i="3"/>
  <c r="G329" i="3" s="1"/>
  <c r="C328" i="3"/>
  <c r="D328" i="3" s="1"/>
  <c r="C327" i="3"/>
  <c r="G327" i="3" s="1"/>
  <c r="C326" i="3"/>
  <c r="F326" i="3" s="1"/>
  <c r="C325" i="3"/>
  <c r="F325" i="3" s="1"/>
  <c r="C324" i="3"/>
  <c r="F324" i="3" s="1"/>
  <c r="C323" i="3"/>
  <c r="E323" i="3" s="1"/>
  <c r="C322" i="3"/>
  <c r="G322" i="3" s="1"/>
  <c r="C316" i="3"/>
  <c r="G316" i="3" s="1"/>
  <c r="C315" i="3"/>
  <c r="D315" i="3" s="1"/>
  <c r="C314" i="3"/>
  <c r="G314" i="3" s="1"/>
  <c r="C313" i="3"/>
  <c r="F313" i="3" s="1"/>
  <c r="C312" i="3"/>
  <c r="F312" i="3" s="1"/>
  <c r="C311" i="3"/>
  <c r="F311" i="3" s="1"/>
  <c r="C310" i="3"/>
  <c r="E310" i="3" s="1"/>
  <c r="C309" i="3"/>
  <c r="F309" i="3" s="1"/>
  <c r="C308" i="3"/>
  <c r="G308" i="3" s="1"/>
  <c r="C307" i="3"/>
  <c r="D307" i="3" s="1"/>
  <c r="C306" i="3"/>
  <c r="G306" i="3" s="1"/>
  <c r="C305" i="3"/>
  <c r="F305" i="3" s="1"/>
  <c r="C304" i="3"/>
  <c r="D304" i="3" s="1"/>
  <c r="C303" i="3"/>
  <c r="G303" i="3" s="1"/>
  <c r="C302" i="3"/>
  <c r="E302" i="3" s="1"/>
  <c r="C301" i="3"/>
  <c r="G301" i="3" s="1"/>
  <c r="C300" i="3"/>
  <c r="G300" i="3" s="1"/>
  <c r="C299" i="3"/>
  <c r="D299" i="3" s="1"/>
  <c r="C298" i="3"/>
  <c r="G298" i="3" s="1"/>
  <c r="C297" i="3"/>
  <c r="F297" i="3" s="1"/>
  <c r="C296" i="3"/>
  <c r="D296" i="3" s="1"/>
  <c r="C295" i="3"/>
  <c r="G295" i="3" s="1"/>
  <c r="C294" i="3"/>
  <c r="E294" i="3" s="1"/>
  <c r="C293" i="3"/>
  <c r="G293" i="3" s="1"/>
  <c r="C292" i="3"/>
  <c r="G292" i="3" s="1"/>
  <c r="C291" i="3"/>
  <c r="D291" i="3" s="1"/>
  <c r="C290" i="3"/>
  <c r="G290" i="3" s="1"/>
  <c r="C289" i="3"/>
  <c r="D289" i="3" s="1"/>
  <c r="C288" i="3"/>
  <c r="G288" i="3" s="1"/>
  <c r="C287" i="3"/>
  <c r="F287" i="3" s="1"/>
  <c r="C286" i="3"/>
  <c r="F286" i="3" s="1"/>
  <c r="C285" i="3"/>
  <c r="G285" i="3" s="1"/>
  <c r="C284" i="3"/>
  <c r="E284" i="3" s="1"/>
  <c r="C283" i="3"/>
  <c r="G283" i="3" s="1"/>
  <c r="C282" i="3"/>
  <c r="G282" i="3" s="1"/>
  <c r="C281" i="3"/>
  <c r="D281" i="3" s="1"/>
  <c r="C280" i="3"/>
  <c r="G280" i="3" s="1"/>
  <c r="C279" i="3"/>
  <c r="F279" i="3" s="1"/>
  <c r="C278" i="3"/>
  <c r="F278" i="3" s="1"/>
  <c r="C277" i="3"/>
  <c r="G277" i="3" s="1"/>
  <c r="C271" i="3"/>
  <c r="G271" i="3" s="1"/>
  <c r="C270" i="3"/>
  <c r="D270" i="3" s="1"/>
  <c r="C269" i="3"/>
  <c r="G269" i="3" s="1"/>
  <c r="C268" i="3"/>
  <c r="F268" i="3" s="1"/>
  <c r="C267" i="3"/>
  <c r="G267" i="3" s="1"/>
  <c r="C266" i="3"/>
  <c r="G266" i="3" s="1"/>
  <c r="C265" i="3"/>
  <c r="E265" i="3" s="1"/>
  <c r="C264" i="3"/>
  <c r="G264" i="3" s="1"/>
  <c r="C263" i="3"/>
  <c r="G263" i="3" s="1"/>
  <c r="C262" i="3"/>
  <c r="D262" i="3" s="1"/>
  <c r="C261" i="3"/>
  <c r="G261" i="3" s="1"/>
  <c r="C260" i="3"/>
  <c r="F260" i="3" s="1"/>
  <c r="C259" i="3"/>
  <c r="G259" i="3" s="1"/>
  <c r="C258" i="3"/>
  <c r="G258" i="3" s="1"/>
  <c r="C257" i="3"/>
  <c r="E257" i="3" s="1"/>
  <c r="C256" i="3"/>
  <c r="G256" i="3" s="1"/>
  <c r="C255" i="3"/>
  <c r="G255" i="3" s="1"/>
  <c r="C254" i="3"/>
  <c r="D254" i="3" s="1"/>
  <c r="C253" i="3"/>
  <c r="G253" i="3" s="1"/>
  <c r="C252" i="3"/>
  <c r="F252" i="3" s="1"/>
  <c r="C251" i="3"/>
  <c r="G251" i="3" s="1"/>
  <c r="C250" i="3"/>
  <c r="F250" i="3" s="1"/>
  <c r="C249" i="3"/>
  <c r="E249" i="3" s="1"/>
  <c r="C248" i="3"/>
  <c r="G248" i="3" s="1"/>
  <c r="C247" i="3"/>
  <c r="D247" i="3" s="1"/>
  <c r="C246" i="3"/>
  <c r="F246" i="3" s="1"/>
  <c r="C245" i="3"/>
  <c r="G245" i="3" s="1"/>
  <c r="C244" i="3"/>
  <c r="F244" i="3" s="1"/>
  <c r="C243" i="3"/>
  <c r="G243" i="3" s="1"/>
  <c r="C242" i="3"/>
  <c r="E242" i="3" s="1"/>
  <c r="C241" i="3"/>
  <c r="E241" i="3" s="1"/>
  <c r="C240" i="3"/>
  <c r="G240" i="3" s="1"/>
  <c r="C239" i="3"/>
  <c r="D239" i="3" s="1"/>
  <c r="C238" i="3"/>
  <c r="F238" i="3" s="1"/>
  <c r="C237" i="3"/>
  <c r="G237" i="3" s="1"/>
  <c r="C236" i="3"/>
  <c r="G236" i="3" s="1"/>
  <c r="C235" i="3"/>
  <c r="G235" i="3" s="1"/>
  <c r="C234" i="3"/>
  <c r="E234" i="3" s="1"/>
  <c r="C233" i="3"/>
  <c r="E233" i="3" s="1"/>
  <c r="C232" i="3"/>
  <c r="G232" i="3" s="1"/>
  <c r="C226" i="3"/>
  <c r="G226" i="3" s="1"/>
  <c r="C225" i="3"/>
  <c r="D225" i="3" s="1"/>
  <c r="C224" i="3"/>
  <c r="G224" i="3" s="1"/>
  <c r="C223" i="3"/>
  <c r="F223" i="3" s="1"/>
  <c r="C222" i="3"/>
  <c r="F222" i="3" s="1"/>
  <c r="C221" i="3"/>
  <c r="F221" i="3" s="1"/>
  <c r="C220" i="3"/>
  <c r="E220" i="3" s="1"/>
  <c r="C219" i="3"/>
  <c r="F219" i="3" s="1"/>
  <c r="C218" i="3"/>
  <c r="G218" i="3" s="1"/>
  <c r="C217" i="3"/>
  <c r="D217" i="3" s="1"/>
  <c r="C216" i="3"/>
  <c r="G216" i="3" s="1"/>
  <c r="C215" i="3"/>
  <c r="F215" i="3" s="1"/>
  <c r="C214" i="3"/>
  <c r="D214" i="3" s="1"/>
  <c r="C213" i="3"/>
  <c r="E213" i="3" s="1"/>
  <c r="C212" i="3"/>
  <c r="E212" i="3" s="1"/>
  <c r="C211" i="3"/>
  <c r="E211" i="3" s="1"/>
  <c r="C210" i="3"/>
  <c r="G210" i="3" s="1"/>
  <c r="C209" i="3"/>
  <c r="D209" i="3" s="1"/>
  <c r="C208" i="3"/>
  <c r="G208" i="3" s="1"/>
  <c r="C207" i="3"/>
  <c r="F207" i="3" s="1"/>
  <c r="C206" i="3"/>
  <c r="D206" i="3" s="1"/>
  <c r="C205" i="3"/>
  <c r="G205" i="3" s="1"/>
  <c r="C204" i="3"/>
  <c r="E204" i="3" s="1"/>
  <c r="C203" i="3"/>
  <c r="G203" i="3" s="1"/>
  <c r="C202" i="3"/>
  <c r="G202" i="3" s="1"/>
  <c r="C201" i="3"/>
  <c r="D201" i="3" s="1"/>
  <c r="C200" i="3"/>
  <c r="F200" i="3" s="1"/>
  <c r="C199" i="3"/>
  <c r="F199" i="3" s="1"/>
  <c r="C198" i="3"/>
  <c r="F198" i="3" s="1"/>
  <c r="C197" i="3"/>
  <c r="G197" i="3" s="1"/>
  <c r="C196" i="3"/>
  <c r="E196" i="3" s="1"/>
  <c r="C195" i="3"/>
  <c r="G195" i="3" s="1"/>
  <c r="C194" i="3"/>
  <c r="G194" i="3" s="1"/>
  <c r="C193" i="3"/>
  <c r="D193" i="3" s="1"/>
  <c r="C192" i="3"/>
  <c r="F192" i="3" s="1"/>
  <c r="C191" i="3"/>
  <c r="F191" i="3" s="1"/>
  <c r="C190" i="3"/>
  <c r="F190" i="3" s="1"/>
  <c r="C189" i="3"/>
  <c r="G189" i="3" s="1"/>
  <c r="C188" i="3"/>
  <c r="E188" i="3" s="1"/>
  <c r="C187" i="3"/>
  <c r="G187" i="3" s="1"/>
  <c r="C181" i="3"/>
  <c r="F181" i="3" s="1"/>
  <c r="C180" i="3"/>
  <c r="D180" i="3" s="1"/>
  <c r="C179" i="3"/>
  <c r="G179" i="3" s="1"/>
  <c r="C178" i="3"/>
  <c r="D178" i="3" s="1"/>
  <c r="C177" i="3"/>
  <c r="F177" i="3" s="1"/>
  <c r="C176" i="3"/>
  <c r="G176" i="3" s="1"/>
  <c r="C175" i="3"/>
  <c r="G175" i="3" s="1"/>
  <c r="C174" i="3"/>
  <c r="G174" i="3" s="1"/>
  <c r="C173" i="3"/>
  <c r="E173" i="3" s="1"/>
  <c r="C172" i="3"/>
  <c r="D172" i="3" s="1"/>
  <c r="C171" i="3"/>
  <c r="G171" i="3" s="1"/>
  <c r="C170" i="3"/>
  <c r="D170" i="3" s="1"/>
  <c r="C169" i="3"/>
  <c r="F169" i="3" s="1"/>
  <c r="C168" i="3"/>
  <c r="G168" i="3" s="1"/>
  <c r="C167" i="3"/>
  <c r="G167" i="3" s="1"/>
  <c r="C166" i="3"/>
  <c r="G166" i="3" s="1"/>
  <c r="C165" i="3"/>
  <c r="E165" i="3" s="1"/>
  <c r="C164" i="3"/>
  <c r="D164" i="3" s="1"/>
  <c r="C163" i="3"/>
  <c r="G163" i="3" s="1"/>
  <c r="C162" i="3"/>
  <c r="D162" i="3" s="1"/>
  <c r="C161" i="3"/>
  <c r="F161" i="3" s="1"/>
  <c r="C160" i="3"/>
  <c r="G160" i="3" s="1"/>
  <c r="C159" i="3"/>
  <c r="G159" i="3" s="1"/>
  <c r="C158" i="3"/>
  <c r="G158" i="3" s="1"/>
  <c r="C157" i="3"/>
  <c r="E157" i="3" s="1"/>
  <c r="C156" i="3"/>
  <c r="E156" i="3" s="1"/>
  <c r="C155" i="3"/>
  <c r="G155" i="3" s="1"/>
  <c r="C154" i="3"/>
  <c r="D154" i="3" s="1"/>
  <c r="C153" i="3"/>
  <c r="F153" i="3" s="1"/>
  <c r="C152" i="3"/>
  <c r="G152" i="3" s="1"/>
  <c r="C151" i="3"/>
  <c r="G151" i="3" s="1"/>
  <c r="C150" i="3"/>
  <c r="G150" i="3" s="1"/>
  <c r="C149" i="3"/>
  <c r="E149" i="3" s="1"/>
  <c r="C148" i="3"/>
  <c r="E148" i="3" s="1"/>
  <c r="C147" i="3"/>
  <c r="G147" i="3" s="1"/>
  <c r="C146" i="3"/>
  <c r="D146" i="3" s="1"/>
  <c r="C145" i="3"/>
  <c r="F145" i="3" s="1"/>
  <c r="C144" i="3"/>
  <c r="G144" i="3" s="1"/>
  <c r="C143" i="3"/>
  <c r="G143" i="3" s="1"/>
  <c r="C142" i="3"/>
  <c r="F142" i="3" s="1"/>
  <c r="C136" i="3"/>
  <c r="G136" i="3" s="1"/>
  <c r="C135" i="3"/>
  <c r="D135" i="3" s="1"/>
  <c r="C134" i="3"/>
  <c r="F134" i="3" s="1"/>
  <c r="C133" i="3"/>
  <c r="F133" i="3" s="1"/>
  <c r="C132" i="3"/>
  <c r="G132" i="3" s="1"/>
  <c r="C131" i="3"/>
  <c r="E131" i="3" s="1"/>
  <c r="C130" i="3"/>
  <c r="E130" i="3" s="1"/>
  <c r="C129" i="3"/>
  <c r="G129" i="3" s="1"/>
  <c r="C128" i="3"/>
  <c r="G128" i="3" s="1"/>
  <c r="C127" i="3"/>
  <c r="D127" i="3" s="1"/>
  <c r="C126" i="3"/>
  <c r="F126" i="3" s="1"/>
  <c r="C125" i="3"/>
  <c r="F125" i="3" s="1"/>
  <c r="C124" i="3"/>
  <c r="G124" i="3" s="1"/>
  <c r="C123" i="3"/>
  <c r="E123" i="3" s="1"/>
  <c r="C122" i="3"/>
  <c r="E122" i="3" s="1"/>
  <c r="C121" i="3"/>
  <c r="G121" i="3" s="1"/>
  <c r="C120" i="3"/>
  <c r="G120" i="3" s="1"/>
  <c r="C119" i="3"/>
  <c r="D119" i="3" s="1"/>
  <c r="C118" i="3"/>
  <c r="F118" i="3" s="1"/>
  <c r="C117" i="3"/>
  <c r="F117" i="3" s="1"/>
  <c r="C116" i="3"/>
  <c r="D116" i="3" s="1"/>
  <c r="C115" i="3"/>
  <c r="E115" i="3" s="1"/>
  <c r="C114" i="3"/>
  <c r="E114" i="3" s="1"/>
  <c r="C113" i="3"/>
  <c r="G113" i="3" s="1"/>
  <c r="C112" i="3"/>
  <c r="G112" i="3" s="1"/>
  <c r="C111" i="3"/>
  <c r="D111" i="3" s="1"/>
  <c r="C110" i="3"/>
  <c r="F110" i="3" s="1"/>
  <c r="C109" i="3"/>
  <c r="F109" i="3" s="1"/>
  <c r="C108" i="3"/>
  <c r="G108" i="3" s="1"/>
  <c r="C107" i="3"/>
  <c r="E107" i="3" s="1"/>
  <c r="C106" i="3"/>
  <c r="E106" i="3" s="1"/>
  <c r="C105" i="3"/>
  <c r="G105" i="3" s="1"/>
  <c r="C104" i="3"/>
  <c r="G104" i="3" s="1"/>
  <c r="C103" i="3"/>
  <c r="D103" i="3" s="1"/>
  <c r="C102" i="3"/>
  <c r="F102" i="3" s="1"/>
  <c r="C101" i="3"/>
  <c r="F101" i="3" s="1"/>
  <c r="C100" i="3"/>
  <c r="G100" i="3" s="1"/>
  <c r="C99" i="3"/>
  <c r="E99" i="3" s="1"/>
  <c r="C98" i="3"/>
  <c r="E98" i="3" s="1"/>
  <c r="C97" i="3"/>
  <c r="F97" i="3" s="1"/>
  <c r="C91" i="3"/>
  <c r="G91" i="3" s="1"/>
  <c r="C90" i="3"/>
  <c r="G90" i="3" s="1"/>
  <c r="C89" i="3"/>
  <c r="G89" i="3" s="1"/>
  <c r="C88" i="3"/>
  <c r="E88" i="3" s="1"/>
  <c r="C87" i="3"/>
  <c r="G87" i="3" s="1"/>
  <c r="C86" i="3"/>
  <c r="G86" i="3" s="1"/>
  <c r="C85" i="3"/>
  <c r="G85" i="3" s="1"/>
  <c r="C84" i="3"/>
  <c r="G84" i="3" s="1"/>
  <c r="C83" i="3"/>
  <c r="F83" i="3" s="1"/>
  <c r="C82" i="3"/>
  <c r="F82" i="3" s="1"/>
  <c r="C81" i="3"/>
  <c r="G81" i="3" s="1"/>
  <c r="C80" i="3"/>
  <c r="E80" i="3" s="1"/>
  <c r="C79" i="3"/>
  <c r="G79" i="3" s="1"/>
  <c r="C78" i="3"/>
  <c r="G78" i="3" s="1"/>
  <c r="C77" i="3"/>
  <c r="D77" i="3" s="1"/>
  <c r="C76" i="3"/>
  <c r="G76" i="3" s="1"/>
  <c r="C75" i="3"/>
  <c r="F75" i="3" s="1"/>
  <c r="C74" i="3"/>
  <c r="F74" i="3" s="1"/>
  <c r="C73" i="3"/>
  <c r="G73" i="3" s="1"/>
  <c r="C72" i="3"/>
  <c r="E72" i="3" s="1"/>
  <c r="C71" i="3"/>
  <c r="G71" i="3" s="1"/>
  <c r="C70" i="3"/>
  <c r="G70" i="3" s="1"/>
  <c r="C69" i="3"/>
  <c r="F69" i="3" s="1"/>
  <c r="C68" i="3"/>
  <c r="G68" i="3" s="1"/>
  <c r="C67" i="3"/>
  <c r="F67" i="3" s="1"/>
  <c r="C66" i="3"/>
  <c r="F66" i="3" s="1"/>
  <c r="C65" i="3"/>
  <c r="G65" i="3" s="1"/>
  <c r="C64" i="3"/>
  <c r="E64" i="3" s="1"/>
  <c r="C63" i="3"/>
  <c r="G63" i="3" s="1"/>
  <c r="C62" i="3"/>
  <c r="G62" i="3" s="1"/>
  <c r="C61" i="3"/>
  <c r="E61" i="3" s="1"/>
  <c r="C60" i="3"/>
  <c r="G60" i="3" s="1"/>
  <c r="C59" i="3"/>
  <c r="F59" i="3" s="1"/>
  <c r="C58" i="3"/>
  <c r="F58" i="3" s="1"/>
  <c r="C57" i="3"/>
  <c r="G57" i="3" s="1"/>
  <c r="C56" i="3"/>
  <c r="E56" i="3" s="1"/>
  <c r="C55" i="3"/>
  <c r="G55" i="3" s="1"/>
  <c r="C54" i="3"/>
  <c r="G54" i="3" s="1"/>
  <c r="C53" i="3"/>
  <c r="E53" i="3" s="1"/>
  <c r="C52" i="3"/>
  <c r="G52" i="3" s="1"/>
  <c r="AK28" i="1"/>
  <c r="AH28" i="1" s="1"/>
  <c r="AF28" i="1"/>
  <c r="AE28" i="1"/>
  <c r="AD28" i="1"/>
  <c r="AC28" i="1"/>
  <c r="AB28" i="1"/>
  <c r="AA28" i="1"/>
  <c r="Y28" i="1"/>
  <c r="X28" i="1"/>
  <c r="W28" i="1"/>
  <c r="V28" i="1"/>
  <c r="U28" i="1"/>
  <c r="T28" i="1"/>
  <c r="S28" i="1"/>
  <c r="C46" i="3"/>
  <c r="G46" i="3" s="1"/>
  <c r="C45" i="3"/>
  <c r="D45" i="3" s="1"/>
  <c r="C44" i="3"/>
  <c r="E44" i="3" s="1"/>
  <c r="C43" i="3"/>
  <c r="F43" i="3" s="1"/>
  <c r="C42" i="3"/>
  <c r="G42" i="3" s="1"/>
  <c r="C41" i="3"/>
  <c r="D41" i="3" s="1"/>
  <c r="C40" i="3"/>
  <c r="E40" i="3" s="1"/>
  <c r="C39" i="3"/>
  <c r="F39" i="3" s="1"/>
  <c r="C38" i="3"/>
  <c r="G38" i="3" s="1"/>
  <c r="C37" i="3"/>
  <c r="D37" i="3" s="1"/>
  <c r="C36" i="3"/>
  <c r="E36" i="3" s="1"/>
  <c r="C35" i="3"/>
  <c r="F35" i="3" s="1"/>
  <c r="C34" i="3"/>
  <c r="G34" i="3" s="1"/>
  <c r="C33" i="3"/>
  <c r="D33" i="3" s="1"/>
  <c r="C32" i="3"/>
  <c r="E32" i="3" s="1"/>
  <c r="C31" i="3"/>
  <c r="F31" i="3" s="1"/>
  <c r="C30" i="3"/>
  <c r="D30" i="3" s="1"/>
  <c r="C29" i="3"/>
  <c r="D29" i="3" s="1"/>
  <c r="C28" i="3"/>
  <c r="G28" i="3" s="1"/>
  <c r="C27" i="3"/>
  <c r="F27" i="3" s="1"/>
  <c r="C26" i="3"/>
  <c r="G26" i="3" s="1"/>
  <c r="C25" i="3"/>
  <c r="D25" i="3" s="1"/>
  <c r="C24" i="3"/>
  <c r="E24" i="3" s="1"/>
  <c r="C23" i="3"/>
  <c r="F23" i="3" s="1"/>
  <c r="C22" i="3"/>
  <c r="D22" i="3" s="1"/>
  <c r="C21" i="3"/>
  <c r="D21" i="3" s="1"/>
  <c r="C20" i="3"/>
  <c r="E20" i="3" s="1"/>
  <c r="C19" i="3"/>
  <c r="E19" i="3" s="1"/>
  <c r="C18" i="3"/>
  <c r="D18" i="3" s="1"/>
  <c r="C17" i="3"/>
  <c r="G17" i="3" s="1"/>
  <c r="C16" i="3"/>
  <c r="F16" i="3" s="1"/>
  <c r="C15" i="3"/>
  <c r="F15" i="3" s="1"/>
  <c r="C14" i="3"/>
  <c r="F14" i="3" s="1"/>
  <c r="C13" i="3"/>
  <c r="E13" i="3" s="1"/>
  <c r="C12" i="3"/>
  <c r="G12" i="3" s="1"/>
  <c r="C11" i="3"/>
  <c r="G11" i="3" s="1"/>
  <c r="C10" i="3"/>
  <c r="D10" i="3" s="1"/>
  <c r="C9" i="3"/>
  <c r="G9" i="3" s="1"/>
  <c r="C8" i="3"/>
  <c r="D8" i="3" s="1"/>
  <c r="C7" i="3"/>
  <c r="D7" i="3" s="1"/>
  <c r="AK316" i="1"/>
  <c r="AH316" i="1" s="1"/>
  <c r="AF316" i="1"/>
  <c r="AE316" i="1"/>
  <c r="AD316" i="1"/>
  <c r="AC316" i="1"/>
  <c r="AB316" i="1"/>
  <c r="AA316" i="1"/>
  <c r="Y316" i="1"/>
  <c r="X316" i="1"/>
  <c r="W316" i="1"/>
  <c r="V316" i="1"/>
  <c r="U316" i="1"/>
  <c r="T316" i="1"/>
  <c r="S316" i="1"/>
  <c r="AK299" i="1"/>
  <c r="AH299" i="1" s="1"/>
  <c r="AF299" i="1"/>
  <c r="AE299" i="1"/>
  <c r="AD299" i="1"/>
  <c r="AC299" i="1"/>
  <c r="AB299" i="1"/>
  <c r="AA299" i="1"/>
  <c r="Y299" i="1"/>
  <c r="X299" i="1"/>
  <c r="W299" i="1"/>
  <c r="V299" i="1"/>
  <c r="U299" i="1"/>
  <c r="T299" i="1"/>
  <c r="S299" i="1"/>
  <c r="AK282" i="1"/>
  <c r="AH282" i="1" s="1"/>
  <c r="AF282" i="1"/>
  <c r="AE282" i="1"/>
  <c r="AD282" i="1"/>
  <c r="AC282" i="1"/>
  <c r="AB282" i="1"/>
  <c r="AA282" i="1"/>
  <c r="Y282" i="1"/>
  <c r="X282" i="1"/>
  <c r="W282" i="1"/>
  <c r="V282" i="1"/>
  <c r="U282" i="1"/>
  <c r="T282" i="1"/>
  <c r="S282" i="1"/>
  <c r="AK265" i="1"/>
  <c r="AH265" i="1" s="1"/>
  <c r="AF265" i="1"/>
  <c r="AE265" i="1"/>
  <c r="AD265" i="1"/>
  <c r="AC265" i="1"/>
  <c r="AB265" i="1"/>
  <c r="AA265" i="1"/>
  <c r="Y265" i="1"/>
  <c r="X265" i="1"/>
  <c r="W265" i="1"/>
  <c r="V265" i="1"/>
  <c r="U265" i="1"/>
  <c r="T265" i="1"/>
  <c r="S265" i="1"/>
  <c r="AK248" i="1"/>
  <c r="AH248" i="1" s="1"/>
  <c r="AF248" i="1"/>
  <c r="AE248" i="1"/>
  <c r="AD248" i="1"/>
  <c r="AC248" i="1"/>
  <c r="AB248" i="1"/>
  <c r="AA248" i="1"/>
  <c r="Y248" i="1"/>
  <c r="X248" i="1"/>
  <c r="W248" i="1"/>
  <c r="V248" i="1"/>
  <c r="U248" i="1"/>
  <c r="T248" i="1"/>
  <c r="S248" i="1"/>
  <c r="AK231" i="1"/>
  <c r="AH231" i="1" s="1"/>
  <c r="AF231" i="1"/>
  <c r="AE231" i="1"/>
  <c r="AD231" i="1"/>
  <c r="AC231" i="1"/>
  <c r="AB231" i="1"/>
  <c r="AA231" i="1"/>
  <c r="Y231" i="1"/>
  <c r="X231" i="1"/>
  <c r="W231" i="1"/>
  <c r="V231" i="1"/>
  <c r="U231" i="1"/>
  <c r="T231" i="1"/>
  <c r="S231" i="1"/>
  <c r="AK214" i="1"/>
  <c r="AH214" i="1" s="1"/>
  <c r="AF214" i="1"/>
  <c r="AE214" i="1"/>
  <c r="AD214" i="1"/>
  <c r="AC214" i="1"/>
  <c r="AB214" i="1"/>
  <c r="AA214" i="1"/>
  <c r="Y214" i="1"/>
  <c r="X214" i="1"/>
  <c r="W214" i="1"/>
  <c r="V214" i="1"/>
  <c r="U214" i="1"/>
  <c r="T214" i="1"/>
  <c r="S214" i="1"/>
  <c r="AK197" i="1"/>
  <c r="AH197" i="1" s="1"/>
  <c r="AF197" i="1"/>
  <c r="AE197" i="1"/>
  <c r="AD197" i="1"/>
  <c r="AC197" i="1"/>
  <c r="AB197" i="1"/>
  <c r="AA197" i="1"/>
  <c r="Y197" i="1"/>
  <c r="X197" i="1"/>
  <c r="W197" i="1"/>
  <c r="V197" i="1"/>
  <c r="U197" i="1"/>
  <c r="T197" i="1"/>
  <c r="S197" i="1"/>
  <c r="AK180" i="1"/>
  <c r="AH180" i="1" s="1"/>
  <c r="AF180" i="1"/>
  <c r="AE180" i="1"/>
  <c r="AD180" i="1"/>
  <c r="AC180" i="1"/>
  <c r="AB180" i="1"/>
  <c r="AA180" i="1"/>
  <c r="Y180" i="1"/>
  <c r="X180" i="1"/>
  <c r="W180" i="1"/>
  <c r="V180" i="1"/>
  <c r="U180" i="1"/>
  <c r="T180" i="1"/>
  <c r="S180" i="1"/>
  <c r="AK163" i="1"/>
  <c r="AH163" i="1" s="1"/>
  <c r="AF163" i="1"/>
  <c r="AE163" i="1"/>
  <c r="AD163" i="1"/>
  <c r="AC163" i="1"/>
  <c r="AB163" i="1"/>
  <c r="AA163" i="1"/>
  <c r="Y163" i="1"/>
  <c r="X163" i="1"/>
  <c r="W163" i="1"/>
  <c r="V163" i="1"/>
  <c r="U163" i="1"/>
  <c r="T163" i="1"/>
  <c r="S163" i="1"/>
  <c r="AK146" i="1"/>
  <c r="AH146" i="1" s="1"/>
  <c r="AF146" i="1"/>
  <c r="AE146" i="1"/>
  <c r="AD146" i="1"/>
  <c r="AC146" i="1"/>
  <c r="AB146" i="1"/>
  <c r="AA146" i="1"/>
  <c r="Y146" i="1"/>
  <c r="X146" i="1"/>
  <c r="W146" i="1"/>
  <c r="V146" i="1"/>
  <c r="U146" i="1"/>
  <c r="T146" i="1"/>
  <c r="S146" i="1"/>
  <c r="AK129" i="1"/>
  <c r="AH129" i="1" s="1"/>
  <c r="AF129" i="1"/>
  <c r="AE129" i="1"/>
  <c r="AD129" i="1"/>
  <c r="AC129" i="1"/>
  <c r="AB129" i="1"/>
  <c r="AA129" i="1"/>
  <c r="Y129" i="1"/>
  <c r="X129" i="1"/>
  <c r="W129" i="1"/>
  <c r="V129" i="1"/>
  <c r="U129" i="1"/>
  <c r="T129" i="1"/>
  <c r="S129" i="1"/>
  <c r="AK112" i="1"/>
  <c r="AH112" i="1" s="1"/>
  <c r="AF112" i="1"/>
  <c r="AE112" i="1"/>
  <c r="AD112" i="1"/>
  <c r="AC112" i="1"/>
  <c r="AB112" i="1"/>
  <c r="AA112" i="1"/>
  <c r="Y112" i="1"/>
  <c r="X112" i="1"/>
  <c r="W112" i="1"/>
  <c r="V112" i="1"/>
  <c r="U112" i="1"/>
  <c r="T112" i="1"/>
  <c r="S112" i="1"/>
  <c r="AK95" i="1"/>
  <c r="AH95" i="1" s="1"/>
  <c r="AF95" i="1"/>
  <c r="AE95" i="1"/>
  <c r="AD95" i="1"/>
  <c r="AC95" i="1"/>
  <c r="AB95" i="1"/>
  <c r="AA95" i="1"/>
  <c r="Y95" i="1"/>
  <c r="X95" i="1"/>
  <c r="W95" i="1"/>
  <c r="V95" i="1"/>
  <c r="U95" i="1"/>
  <c r="T95" i="1"/>
  <c r="S95" i="1"/>
  <c r="AK78" i="1"/>
  <c r="AH78" i="1" s="1"/>
  <c r="AF78" i="1"/>
  <c r="AE78" i="1"/>
  <c r="AD78" i="1"/>
  <c r="AC78" i="1"/>
  <c r="AB78" i="1"/>
  <c r="AA78" i="1"/>
  <c r="Y78" i="1"/>
  <c r="X78" i="1"/>
  <c r="W78" i="1"/>
  <c r="V78" i="1"/>
  <c r="U78" i="1"/>
  <c r="T78" i="1"/>
  <c r="S78" i="1"/>
  <c r="AK61" i="1"/>
  <c r="AH61" i="1" s="1"/>
  <c r="AF61" i="1"/>
  <c r="AE61" i="1"/>
  <c r="AD61" i="1"/>
  <c r="AC61" i="1"/>
  <c r="AB61" i="1"/>
  <c r="AA61" i="1"/>
  <c r="Y61" i="1"/>
  <c r="X61" i="1"/>
  <c r="W61" i="1"/>
  <c r="V61" i="1"/>
  <c r="U61" i="1"/>
  <c r="T61" i="1"/>
  <c r="S61" i="1"/>
  <c r="AK44" i="1"/>
  <c r="AH44" i="1" s="1"/>
  <c r="AF44" i="1"/>
  <c r="AE44" i="1"/>
  <c r="AD44" i="1"/>
  <c r="AC44" i="1"/>
  <c r="AB44" i="1"/>
  <c r="AA44" i="1"/>
  <c r="Y44" i="1"/>
  <c r="X44" i="1"/>
  <c r="W44" i="1"/>
  <c r="V44" i="1"/>
  <c r="U44" i="1"/>
  <c r="T44" i="1"/>
  <c r="S44" i="1"/>
  <c r="AK27" i="1"/>
  <c r="AH27" i="1" s="1"/>
  <c r="AF27" i="1"/>
  <c r="AE27" i="1"/>
  <c r="AD27" i="1"/>
  <c r="AC27" i="1"/>
  <c r="AB27" i="1"/>
  <c r="AA27" i="1"/>
  <c r="Y27" i="1"/>
  <c r="X27" i="1"/>
  <c r="W27" i="1"/>
  <c r="V27" i="1"/>
  <c r="U27" i="1"/>
  <c r="T27" i="1"/>
  <c r="S27" i="1"/>
  <c r="AK10" i="1"/>
  <c r="AH10" i="1" s="1"/>
  <c r="AF10" i="1"/>
  <c r="AE10" i="1"/>
  <c r="AD10" i="1"/>
  <c r="AC10" i="1"/>
  <c r="AB10" i="1"/>
  <c r="AA10" i="1"/>
  <c r="Y10" i="1"/>
  <c r="X10" i="1"/>
  <c r="W10" i="1"/>
  <c r="V10" i="1"/>
  <c r="U10" i="1"/>
  <c r="T10" i="1"/>
  <c r="S10" i="1"/>
  <c r="E350" i="3" l="1"/>
  <c r="G213" i="3"/>
  <c r="D530" i="3"/>
  <c r="F843" i="3"/>
  <c r="D850" i="3"/>
  <c r="E808" i="3"/>
  <c r="E737" i="3"/>
  <c r="G761" i="3"/>
  <c r="E706" i="3"/>
  <c r="D665" i="3"/>
  <c r="G569" i="3"/>
  <c r="E533" i="3"/>
  <c r="E529" i="3"/>
  <c r="F533" i="3"/>
  <c r="F529" i="3"/>
  <c r="D526" i="3"/>
  <c r="G417" i="3"/>
  <c r="F436" i="3"/>
  <c r="D221" i="3"/>
  <c r="E215" i="3"/>
  <c r="F123" i="3"/>
  <c r="G116" i="3"/>
  <c r="D305" i="3"/>
  <c r="D753" i="3"/>
  <c r="E776" i="3"/>
  <c r="D783" i="3"/>
  <c r="F827" i="3"/>
  <c r="E128" i="3"/>
  <c r="E300" i="3"/>
  <c r="D490" i="3"/>
  <c r="F541" i="3"/>
  <c r="G627" i="3"/>
  <c r="F647" i="3"/>
  <c r="G662" i="3"/>
  <c r="D702" i="3"/>
  <c r="E741" i="3"/>
  <c r="D799" i="3"/>
  <c r="E843" i="3"/>
  <c r="D355" i="3"/>
  <c r="F128" i="3"/>
  <c r="G123" i="3"/>
  <c r="E357" i="3"/>
  <c r="E440" i="3"/>
  <c r="E530" i="3"/>
  <c r="G577" i="3"/>
  <c r="G799" i="3"/>
  <c r="E824" i="3"/>
  <c r="E469" i="3"/>
  <c r="E799" i="3"/>
  <c r="G296" i="3"/>
  <c r="F345" i="3"/>
  <c r="F440" i="3"/>
  <c r="G467" i="3"/>
  <c r="D472" i="3"/>
  <c r="D479" i="3"/>
  <c r="E564" i="3"/>
  <c r="E671" i="3"/>
  <c r="D738" i="3"/>
  <c r="D775" i="3"/>
  <c r="E807" i="3"/>
  <c r="F824" i="3"/>
  <c r="E851" i="3"/>
  <c r="D358" i="3"/>
  <c r="G377" i="3"/>
  <c r="F400" i="3"/>
  <c r="G440" i="3"/>
  <c r="F479" i="3"/>
  <c r="D522" i="3"/>
  <c r="G691" i="3"/>
  <c r="E738" i="3"/>
  <c r="D744" i="3"/>
  <c r="E757" i="3"/>
  <c r="E775" i="3"/>
  <c r="F851" i="3"/>
  <c r="D220" i="3"/>
  <c r="F213" i="3"/>
  <c r="G304" i="3"/>
  <c r="E358" i="3"/>
  <c r="E468" i="3"/>
  <c r="D529" i="3"/>
  <c r="E672" i="3"/>
  <c r="E734" i="3"/>
  <c r="G744" i="3"/>
  <c r="G775" i="3"/>
  <c r="D808" i="3"/>
  <c r="G369" i="3"/>
  <c r="G506" i="3"/>
  <c r="F819" i="3"/>
  <c r="E828" i="3"/>
  <c r="G834" i="3"/>
  <c r="E835" i="3"/>
  <c r="F840" i="3"/>
  <c r="E844" i="3"/>
  <c r="E852" i="3"/>
  <c r="E856" i="3"/>
  <c r="E821" i="3"/>
  <c r="G826" i="3"/>
  <c r="F835" i="3"/>
  <c r="G844" i="3"/>
  <c r="G852" i="3"/>
  <c r="E848" i="3"/>
  <c r="G817" i="3"/>
  <c r="E827" i="3"/>
  <c r="F832" i="3"/>
  <c r="E836" i="3"/>
  <c r="G842" i="3"/>
  <c r="E845" i="3"/>
  <c r="G850" i="3"/>
  <c r="E853" i="3"/>
  <c r="E784" i="3"/>
  <c r="D791" i="3"/>
  <c r="E791" i="3"/>
  <c r="D800" i="3"/>
  <c r="D776" i="3"/>
  <c r="G791" i="3"/>
  <c r="E800" i="3"/>
  <c r="D807" i="3"/>
  <c r="E783" i="3"/>
  <c r="D792" i="3"/>
  <c r="G807" i="3"/>
  <c r="D784" i="3"/>
  <c r="G783" i="3"/>
  <c r="E792" i="3"/>
  <c r="E749" i="3"/>
  <c r="E760" i="3"/>
  <c r="F739" i="3"/>
  <c r="F760" i="3"/>
  <c r="D737" i="3"/>
  <c r="G739" i="3"/>
  <c r="F737" i="3"/>
  <c r="E752" i="3"/>
  <c r="D760" i="3"/>
  <c r="D691" i="3"/>
  <c r="E702" i="3"/>
  <c r="D715" i="3"/>
  <c r="D699" i="3"/>
  <c r="G699" i="3"/>
  <c r="G712" i="3"/>
  <c r="G720" i="3"/>
  <c r="E664" i="3"/>
  <c r="D670" i="3"/>
  <c r="D657" i="3"/>
  <c r="E673" i="3"/>
  <c r="D673" i="3"/>
  <c r="F655" i="3"/>
  <c r="E663" i="3"/>
  <c r="G598" i="3"/>
  <c r="G614" i="3"/>
  <c r="D556" i="3"/>
  <c r="E583" i="3"/>
  <c r="E567" i="3"/>
  <c r="D572" i="3"/>
  <c r="F567" i="3"/>
  <c r="E572" i="3"/>
  <c r="G520" i="3"/>
  <c r="G538" i="3"/>
  <c r="E514" i="3"/>
  <c r="F520" i="3"/>
  <c r="D518" i="3"/>
  <c r="G522" i="3"/>
  <c r="D537" i="3"/>
  <c r="E537" i="3"/>
  <c r="D471" i="3"/>
  <c r="G491" i="3"/>
  <c r="F496" i="3"/>
  <c r="D474" i="3"/>
  <c r="F471" i="3"/>
  <c r="E482" i="3"/>
  <c r="E492" i="3"/>
  <c r="D485" i="3"/>
  <c r="G472" i="3"/>
  <c r="F483" i="3"/>
  <c r="D489" i="3"/>
  <c r="E493" i="3"/>
  <c r="D465" i="3"/>
  <c r="F425" i="3"/>
  <c r="E432" i="3"/>
  <c r="F420" i="3"/>
  <c r="F444" i="3"/>
  <c r="E451" i="3"/>
  <c r="G432" i="3"/>
  <c r="F451" i="3"/>
  <c r="G451" i="3"/>
  <c r="E417" i="3"/>
  <c r="D376" i="3"/>
  <c r="G384" i="3"/>
  <c r="E376" i="3"/>
  <c r="G392" i="3"/>
  <c r="D402" i="3"/>
  <c r="G376" i="3"/>
  <c r="G402" i="3"/>
  <c r="D377" i="3"/>
  <c r="D382" i="3"/>
  <c r="D394" i="3"/>
  <c r="D400" i="3"/>
  <c r="F384" i="3"/>
  <c r="E377" i="3"/>
  <c r="E394" i="3"/>
  <c r="E400" i="3"/>
  <c r="D356" i="3"/>
  <c r="F356" i="3"/>
  <c r="E356" i="3"/>
  <c r="F348" i="3"/>
  <c r="E353" i="3"/>
  <c r="F360" i="3"/>
  <c r="G357" i="3"/>
  <c r="E361" i="3"/>
  <c r="E345" i="3"/>
  <c r="D350" i="3"/>
  <c r="F340" i="3"/>
  <c r="G341" i="3"/>
  <c r="E340" i="3"/>
  <c r="G302" i="3"/>
  <c r="D297" i="3"/>
  <c r="F315" i="3"/>
  <c r="G286" i="3"/>
  <c r="E259" i="3"/>
  <c r="D260" i="3"/>
  <c r="D267" i="3"/>
  <c r="E267" i="3"/>
  <c r="G254" i="3"/>
  <c r="E219" i="3"/>
  <c r="D223" i="3"/>
  <c r="D215" i="3"/>
  <c r="G219" i="3"/>
  <c r="E223" i="3"/>
  <c r="D219" i="3"/>
  <c r="G180" i="3"/>
  <c r="E112" i="3"/>
  <c r="F112" i="3"/>
  <c r="D126" i="3"/>
  <c r="F132" i="3"/>
  <c r="F104" i="3"/>
  <c r="G109" i="3"/>
  <c r="D86" i="3"/>
  <c r="G77" i="3"/>
  <c r="G69" i="3"/>
  <c r="G75" i="3"/>
  <c r="F73" i="3"/>
  <c r="E23" i="3"/>
  <c r="G23" i="3"/>
  <c r="G36" i="3"/>
  <c r="F34" i="3"/>
  <c r="D286" i="3"/>
  <c r="D341" i="3"/>
  <c r="G554" i="3"/>
  <c r="G645" i="3"/>
  <c r="E22" i="3"/>
  <c r="E108" i="3"/>
  <c r="F258" i="3"/>
  <c r="E295" i="3"/>
  <c r="F688" i="3"/>
  <c r="D108" i="3"/>
  <c r="D258" i="3"/>
  <c r="F22" i="3"/>
  <c r="E104" i="3"/>
  <c r="F295" i="3"/>
  <c r="G324" i="3"/>
  <c r="G688" i="3"/>
  <c r="G640" i="3"/>
  <c r="F464" i="3"/>
  <c r="F595" i="3"/>
  <c r="D278" i="3"/>
  <c r="G464" i="3"/>
  <c r="F554" i="3"/>
  <c r="F72" i="3"/>
  <c r="E84" i="3"/>
  <c r="D125" i="3"/>
  <c r="G22" i="3"/>
  <c r="D69" i="3"/>
  <c r="F84" i="3"/>
  <c r="F89" i="3"/>
  <c r="F107" i="3"/>
  <c r="E125" i="3"/>
  <c r="G33" i="3"/>
  <c r="D38" i="3"/>
  <c r="E69" i="3"/>
  <c r="D73" i="3"/>
  <c r="E77" i="3"/>
  <c r="E81" i="3"/>
  <c r="E116" i="3"/>
  <c r="G125" i="3"/>
  <c r="G134" i="3"/>
  <c r="F211" i="3"/>
  <c r="E214" i="3"/>
  <c r="E221" i="3"/>
  <c r="G252" i="3"/>
  <c r="G260" i="3"/>
  <c r="E297" i="3"/>
  <c r="D339" i="3"/>
  <c r="D342" i="3"/>
  <c r="G349" i="3"/>
  <c r="F353" i="3"/>
  <c r="D384" i="3"/>
  <c r="E392" i="3"/>
  <c r="F416" i="3"/>
  <c r="G424" i="3"/>
  <c r="F433" i="3"/>
  <c r="F448" i="3"/>
  <c r="D464" i="3"/>
  <c r="E466" i="3"/>
  <c r="D473" i="3"/>
  <c r="G485" i="3"/>
  <c r="F495" i="3"/>
  <c r="E517" i="3"/>
  <c r="F521" i="3"/>
  <c r="F551" i="3"/>
  <c r="G561" i="3"/>
  <c r="G653" i="3"/>
  <c r="E657" i="3"/>
  <c r="G661" i="3"/>
  <c r="F693" i="3"/>
  <c r="E698" i="3"/>
  <c r="G701" i="3"/>
  <c r="E705" i="3"/>
  <c r="E710" i="3"/>
  <c r="F713" i="3"/>
  <c r="E739" i="3"/>
  <c r="G742" i="3"/>
  <c r="D752" i="3"/>
  <c r="G755" i="3"/>
  <c r="D777" i="3"/>
  <c r="D785" i="3"/>
  <c r="D793" i="3"/>
  <c r="D801" i="3"/>
  <c r="D809" i="3"/>
  <c r="E819" i="3"/>
  <c r="D827" i="3"/>
  <c r="D835" i="3"/>
  <c r="D843" i="3"/>
  <c r="D845" i="3"/>
  <c r="E42" i="3"/>
  <c r="F61" i="3"/>
  <c r="D81" i="3"/>
  <c r="D23" i="3"/>
  <c r="E38" i="3"/>
  <c r="E57" i="3"/>
  <c r="E73" i="3"/>
  <c r="F77" i="3"/>
  <c r="F81" i="3"/>
  <c r="F116" i="3"/>
  <c r="G173" i="3"/>
  <c r="F180" i="3"/>
  <c r="G211" i="3"/>
  <c r="G221" i="3"/>
  <c r="E342" i="3"/>
  <c r="D347" i="3"/>
  <c r="D357" i="3"/>
  <c r="F392" i="3"/>
  <c r="G416" i="3"/>
  <c r="G433" i="3"/>
  <c r="G448" i="3"/>
  <c r="G466" i="3"/>
  <c r="E473" i="3"/>
  <c r="G521" i="3"/>
  <c r="G551" i="3"/>
  <c r="G693" i="3"/>
  <c r="F705" i="3"/>
  <c r="G710" i="3"/>
  <c r="E46" i="3"/>
  <c r="D132" i="3"/>
  <c r="F164" i="3"/>
  <c r="D212" i="3"/>
  <c r="E222" i="3"/>
  <c r="E254" i="3"/>
  <c r="E262" i="3"/>
  <c r="D279" i="3"/>
  <c r="D285" i="3"/>
  <c r="E290" i="3"/>
  <c r="D348" i="3"/>
  <c r="G31" i="3"/>
  <c r="F46" i="3"/>
  <c r="G83" i="3"/>
  <c r="D109" i="3"/>
  <c r="E132" i="3"/>
  <c r="E150" i="3"/>
  <c r="G164" i="3"/>
  <c r="F201" i="3"/>
  <c r="F254" i="3"/>
  <c r="D300" i="3"/>
  <c r="F304" i="3"/>
  <c r="E348" i="3"/>
  <c r="F361" i="3"/>
  <c r="D390" i="3"/>
  <c r="E402" i="3"/>
  <c r="F417" i="3"/>
  <c r="F432" i="3"/>
  <c r="E480" i="3"/>
  <c r="G483" i="3"/>
  <c r="G514" i="3"/>
  <c r="E522" i="3"/>
  <c r="D538" i="3"/>
  <c r="D548" i="3"/>
  <c r="E558" i="3"/>
  <c r="D564" i="3"/>
  <c r="F583" i="3"/>
  <c r="D641" i="3"/>
  <c r="D647" i="3"/>
  <c r="F652" i="3"/>
  <c r="G655" i="3"/>
  <c r="E660" i="3"/>
  <c r="D663" i="3"/>
  <c r="E665" i="3"/>
  <c r="D671" i="3"/>
  <c r="F712" i="3"/>
  <c r="D734" i="3"/>
  <c r="E744" i="3"/>
  <c r="F749" i="3"/>
  <c r="G753" i="3"/>
  <c r="F757" i="3"/>
  <c r="F817" i="3"/>
  <c r="D821" i="3"/>
  <c r="G825" i="3"/>
  <c r="F833" i="3"/>
  <c r="F841" i="3"/>
  <c r="D851" i="3"/>
  <c r="D853" i="3"/>
  <c r="E89" i="3"/>
  <c r="G165" i="3"/>
  <c r="F172" i="3"/>
  <c r="E210" i="3"/>
  <c r="F217" i="3"/>
  <c r="E243" i="3"/>
  <c r="F281" i="3"/>
  <c r="D292" i="3"/>
  <c r="F300" i="3"/>
  <c r="D330" i="3"/>
  <c r="G367" i="3"/>
  <c r="D386" i="3"/>
  <c r="E424" i="3"/>
  <c r="F428" i="3"/>
  <c r="G441" i="3"/>
  <c r="D481" i="3"/>
  <c r="G504" i="3"/>
  <c r="D510" i="3"/>
  <c r="F528" i="3"/>
  <c r="E575" i="3"/>
  <c r="D580" i="3"/>
  <c r="G647" i="3"/>
  <c r="D653" i="3"/>
  <c r="D661" i="3"/>
  <c r="F663" i="3"/>
  <c r="D693" i="3"/>
  <c r="E701" i="3"/>
  <c r="F704" i="3"/>
  <c r="G758" i="3"/>
  <c r="F774" i="3"/>
  <c r="F782" i="3"/>
  <c r="F790" i="3"/>
  <c r="F798" i="3"/>
  <c r="F806" i="3"/>
  <c r="F33" i="3"/>
  <c r="G172" i="3"/>
  <c r="E189" i="3"/>
  <c r="D349" i="3"/>
  <c r="E386" i="3"/>
  <c r="E416" i="3"/>
  <c r="F424" i="3"/>
  <c r="E433" i="3"/>
  <c r="E448" i="3"/>
  <c r="D466" i="3"/>
  <c r="E481" i="3"/>
  <c r="G523" i="3"/>
  <c r="G528" i="3"/>
  <c r="F536" i="3"/>
  <c r="F575" i="3"/>
  <c r="E580" i="3"/>
  <c r="G585" i="3"/>
  <c r="G611" i="3"/>
  <c r="F653" i="3"/>
  <c r="F661" i="3"/>
  <c r="D698" i="3"/>
  <c r="F701" i="3"/>
  <c r="E713" i="3"/>
  <c r="G718" i="3"/>
  <c r="F742" i="3"/>
  <c r="D755" i="3"/>
  <c r="G774" i="3"/>
  <c r="G782" i="3"/>
  <c r="G790" i="3"/>
  <c r="G798" i="3"/>
  <c r="G806" i="3"/>
  <c r="G849" i="3"/>
  <c r="F57" i="3"/>
  <c r="F63" i="3"/>
  <c r="G99" i="3"/>
  <c r="D197" i="3"/>
  <c r="F247" i="3"/>
  <c r="E278" i="3"/>
  <c r="E282" i="3"/>
  <c r="E285" i="3"/>
  <c r="E292" i="3"/>
  <c r="D322" i="3"/>
  <c r="E326" i="3"/>
  <c r="G370" i="3"/>
  <c r="D505" i="3"/>
  <c r="E548" i="3"/>
  <c r="D730" i="3"/>
  <c r="F8" i="3"/>
  <c r="F53" i="3"/>
  <c r="E197" i="3"/>
  <c r="F202" i="3"/>
  <c r="G278" i="3"/>
  <c r="F282" i="3"/>
  <c r="F285" i="3"/>
  <c r="F289" i="3"/>
  <c r="F292" i="3"/>
  <c r="F322" i="3"/>
  <c r="G326" i="3"/>
  <c r="F459" i="3"/>
  <c r="F548" i="3"/>
  <c r="E8" i="3"/>
  <c r="G8" i="3"/>
  <c r="D100" i="3"/>
  <c r="F197" i="3"/>
  <c r="G459" i="3"/>
  <c r="D506" i="3"/>
  <c r="E65" i="3"/>
  <c r="E142" i="3"/>
  <c r="G323" i="3"/>
  <c r="D333" i="3"/>
  <c r="E506" i="3"/>
  <c r="E595" i="3"/>
  <c r="F55" i="3"/>
  <c r="F65" i="3"/>
  <c r="E101" i="3"/>
  <c r="G244" i="3"/>
  <c r="D284" i="3"/>
  <c r="E286" i="3"/>
  <c r="F290" i="3"/>
  <c r="F328" i="3"/>
  <c r="E333" i="3"/>
  <c r="D368" i="3"/>
  <c r="D97" i="3"/>
  <c r="G101" i="3"/>
  <c r="G284" i="3"/>
  <c r="G333" i="3"/>
  <c r="E551" i="3"/>
  <c r="G595" i="3"/>
  <c r="D817" i="3"/>
  <c r="D818" i="3"/>
  <c r="D820" i="3"/>
  <c r="F823" i="3"/>
  <c r="G833" i="3"/>
  <c r="G841" i="3"/>
  <c r="F847" i="3"/>
  <c r="F855" i="3"/>
  <c r="G818" i="3"/>
  <c r="E820" i="3"/>
  <c r="D826" i="3"/>
  <c r="D828" i="3"/>
  <c r="F831" i="3"/>
  <c r="D836" i="3"/>
  <c r="F839" i="3"/>
  <c r="G820" i="3"/>
  <c r="D819" i="3"/>
  <c r="G828" i="3"/>
  <c r="E832" i="3"/>
  <c r="G836" i="3"/>
  <c r="E840" i="3"/>
  <c r="F848" i="3"/>
  <c r="F856" i="3"/>
  <c r="D825" i="3"/>
  <c r="D829" i="3"/>
  <c r="D837" i="3"/>
  <c r="D849" i="3"/>
  <c r="F825" i="3"/>
  <c r="E829" i="3"/>
  <c r="D833" i="3"/>
  <c r="E837" i="3"/>
  <c r="D841" i="3"/>
  <c r="F849" i="3"/>
  <c r="E778" i="3"/>
  <c r="E786" i="3"/>
  <c r="E794" i="3"/>
  <c r="E802" i="3"/>
  <c r="E810" i="3"/>
  <c r="E779" i="3"/>
  <c r="E787" i="3"/>
  <c r="E795" i="3"/>
  <c r="E803" i="3"/>
  <c r="G776" i="3"/>
  <c r="F779" i="3"/>
  <c r="G784" i="3"/>
  <c r="F787" i="3"/>
  <c r="G792" i="3"/>
  <c r="F795" i="3"/>
  <c r="G800" i="3"/>
  <c r="F803" i="3"/>
  <c r="G808" i="3"/>
  <c r="F811" i="3"/>
  <c r="D773" i="3"/>
  <c r="G777" i="3"/>
  <c r="D781" i="3"/>
  <c r="G785" i="3"/>
  <c r="D789" i="3"/>
  <c r="G793" i="3"/>
  <c r="D797" i="3"/>
  <c r="G801" i="3"/>
  <c r="D805" i="3"/>
  <c r="G809" i="3"/>
  <c r="E811" i="3"/>
  <c r="F773" i="3"/>
  <c r="F781" i="3"/>
  <c r="F789" i="3"/>
  <c r="F797" i="3"/>
  <c r="F805" i="3"/>
  <c r="E765" i="3"/>
  <c r="E733" i="3"/>
  <c r="D736" i="3"/>
  <c r="E745" i="3"/>
  <c r="E747" i="3"/>
  <c r="D750" i="3"/>
  <c r="F752" i="3"/>
  <c r="D754" i="3"/>
  <c r="D762" i="3"/>
  <c r="F765" i="3"/>
  <c r="D745" i="3"/>
  <c r="D747" i="3"/>
  <c r="E736" i="3"/>
  <c r="F745" i="3"/>
  <c r="F747" i="3"/>
  <c r="E750" i="3"/>
  <c r="E754" i="3"/>
  <c r="E762" i="3"/>
  <c r="F736" i="3"/>
  <c r="F750" i="3"/>
  <c r="E763" i="3"/>
  <c r="E731" i="3"/>
  <c r="F734" i="3"/>
  <c r="D742" i="3"/>
  <c r="D746" i="3"/>
  <c r="E753" i="3"/>
  <c r="E755" i="3"/>
  <c r="E758" i="3"/>
  <c r="G763" i="3"/>
  <c r="G731" i="3"/>
  <c r="E746" i="3"/>
  <c r="F758" i="3"/>
  <c r="D694" i="3"/>
  <c r="E689" i="3"/>
  <c r="E694" i="3"/>
  <c r="F697" i="3"/>
  <c r="G702" i="3"/>
  <c r="D709" i="3"/>
  <c r="D714" i="3"/>
  <c r="E717" i="3"/>
  <c r="D717" i="3"/>
  <c r="F689" i="3"/>
  <c r="G694" i="3"/>
  <c r="D706" i="3"/>
  <c r="E709" i="3"/>
  <c r="E714" i="3"/>
  <c r="F717" i="3"/>
  <c r="F720" i="3"/>
  <c r="F709" i="3"/>
  <c r="E697" i="3"/>
  <c r="D690" i="3"/>
  <c r="E690" i="3"/>
  <c r="F696" i="3"/>
  <c r="G704" i="3"/>
  <c r="D707" i="3"/>
  <c r="G715" i="3"/>
  <c r="D718" i="3"/>
  <c r="E721" i="3"/>
  <c r="G696" i="3"/>
  <c r="G707" i="3"/>
  <c r="D710" i="3"/>
  <c r="E718" i="3"/>
  <c r="F721" i="3"/>
  <c r="D646" i="3"/>
  <c r="D648" i="3"/>
  <c r="F651" i="3"/>
  <c r="F669" i="3"/>
  <c r="F671" i="3"/>
  <c r="E644" i="3"/>
  <c r="G646" i="3"/>
  <c r="E648" i="3"/>
  <c r="D654" i="3"/>
  <c r="D656" i="3"/>
  <c r="F659" i="3"/>
  <c r="G669" i="3"/>
  <c r="D669" i="3"/>
  <c r="F644" i="3"/>
  <c r="G648" i="3"/>
  <c r="E652" i="3"/>
  <c r="G654" i="3"/>
  <c r="E656" i="3"/>
  <c r="D662" i="3"/>
  <c r="D664" i="3"/>
  <c r="F667" i="3"/>
  <c r="F675" i="3"/>
  <c r="G656" i="3"/>
  <c r="D645" i="3"/>
  <c r="D649" i="3"/>
  <c r="D655" i="3"/>
  <c r="F660" i="3"/>
  <c r="G664" i="3"/>
  <c r="E668" i="3"/>
  <c r="G670" i="3"/>
  <c r="G672" i="3"/>
  <c r="E676" i="3"/>
  <c r="F645" i="3"/>
  <c r="E649" i="3"/>
  <c r="F668" i="3"/>
  <c r="F676" i="3"/>
  <c r="D603" i="3"/>
  <c r="F609" i="3"/>
  <c r="F625" i="3"/>
  <c r="E599" i="3"/>
  <c r="E603" i="3"/>
  <c r="E606" i="3"/>
  <c r="G609" i="3"/>
  <c r="D612" i="3"/>
  <c r="E615" i="3"/>
  <c r="E619" i="3"/>
  <c r="E622" i="3"/>
  <c r="G625" i="3"/>
  <c r="G628" i="3"/>
  <c r="F603" i="3"/>
  <c r="F606" i="3"/>
  <c r="G612" i="3"/>
  <c r="F619" i="3"/>
  <c r="F622" i="3"/>
  <c r="G606" i="3"/>
  <c r="G619" i="3"/>
  <c r="G622" i="3"/>
  <c r="F601" i="3"/>
  <c r="D611" i="3"/>
  <c r="F617" i="3"/>
  <c r="D627" i="3"/>
  <c r="E630" i="3"/>
  <c r="E598" i="3"/>
  <c r="G601" i="3"/>
  <c r="D604" i="3"/>
  <c r="E607" i="3"/>
  <c r="E611" i="3"/>
  <c r="E614" i="3"/>
  <c r="G617" i="3"/>
  <c r="D620" i="3"/>
  <c r="E623" i="3"/>
  <c r="E627" i="3"/>
  <c r="F630" i="3"/>
  <c r="F598" i="3"/>
  <c r="G604" i="3"/>
  <c r="F614" i="3"/>
  <c r="G620" i="3"/>
  <c r="G630" i="3"/>
  <c r="E555" i="3"/>
  <c r="F561" i="3"/>
  <c r="F569" i="3"/>
  <c r="F577" i="3"/>
  <c r="F585" i="3"/>
  <c r="E556" i="3"/>
  <c r="F559" i="3"/>
  <c r="F562" i="3"/>
  <c r="F564" i="3"/>
  <c r="G567" i="3"/>
  <c r="F570" i="3"/>
  <c r="F572" i="3"/>
  <c r="G575" i="3"/>
  <c r="F578" i="3"/>
  <c r="F580" i="3"/>
  <c r="G583" i="3"/>
  <c r="G586" i="3"/>
  <c r="E559" i="3"/>
  <c r="F556" i="3"/>
  <c r="G559" i="3"/>
  <c r="G562" i="3"/>
  <c r="G570" i="3"/>
  <c r="G578" i="3"/>
  <c r="D563" i="3"/>
  <c r="D569" i="3"/>
  <c r="D571" i="3"/>
  <c r="D577" i="3"/>
  <c r="D579" i="3"/>
  <c r="D585" i="3"/>
  <c r="D555" i="3"/>
  <c r="D561" i="3"/>
  <c r="E563" i="3"/>
  <c r="E566" i="3"/>
  <c r="E571" i="3"/>
  <c r="E574" i="3"/>
  <c r="E579" i="3"/>
  <c r="E582" i="3"/>
  <c r="D513" i="3"/>
  <c r="E513" i="3"/>
  <c r="G515" i="3"/>
  <c r="E525" i="3"/>
  <c r="G530" i="3"/>
  <c r="D534" i="3"/>
  <c r="F537" i="3"/>
  <c r="F513" i="3"/>
  <c r="F525" i="3"/>
  <c r="G531" i="3"/>
  <c r="E541" i="3"/>
  <c r="G539" i="3"/>
  <c r="F512" i="3"/>
  <c r="D514" i="3"/>
  <c r="F517" i="3"/>
  <c r="D521" i="3"/>
  <c r="G536" i="3"/>
  <c r="E538" i="3"/>
  <c r="G512" i="3"/>
  <c r="F469" i="3"/>
  <c r="E472" i="3"/>
  <c r="E474" i="3"/>
  <c r="D477" i="3"/>
  <c r="E484" i="3"/>
  <c r="F487" i="3"/>
  <c r="E489" i="3"/>
  <c r="F467" i="3"/>
  <c r="G469" i="3"/>
  <c r="G474" i="3"/>
  <c r="E477" i="3"/>
  <c r="D480" i="3"/>
  <c r="D482" i="3"/>
  <c r="G487" i="3"/>
  <c r="D493" i="3"/>
  <c r="E496" i="3"/>
  <c r="F463" i="3"/>
  <c r="E465" i="3"/>
  <c r="F475" i="3"/>
  <c r="G477" i="3"/>
  <c r="F480" i="3"/>
  <c r="G482" i="3"/>
  <c r="E485" i="3"/>
  <c r="E488" i="3"/>
  <c r="G490" i="3"/>
  <c r="F493" i="3"/>
  <c r="G496" i="3"/>
  <c r="G475" i="3"/>
  <c r="F488" i="3"/>
  <c r="G488" i="3"/>
  <c r="E476" i="3"/>
  <c r="D422" i="3"/>
  <c r="E435" i="3"/>
  <c r="E443" i="3"/>
  <c r="E414" i="3"/>
  <c r="F419" i="3"/>
  <c r="E422" i="3"/>
  <c r="F427" i="3"/>
  <c r="E430" i="3"/>
  <c r="F435" i="3"/>
  <c r="E438" i="3"/>
  <c r="F443" i="3"/>
  <c r="E446" i="3"/>
  <c r="D414" i="3"/>
  <c r="E419" i="3"/>
  <c r="F414" i="3"/>
  <c r="G419" i="3"/>
  <c r="F422" i="3"/>
  <c r="G427" i="3"/>
  <c r="F430" i="3"/>
  <c r="G435" i="3"/>
  <c r="F438" i="3"/>
  <c r="G443" i="3"/>
  <c r="F446" i="3"/>
  <c r="D430" i="3"/>
  <c r="E425" i="3"/>
  <c r="G438" i="3"/>
  <c r="E441" i="3"/>
  <c r="G446" i="3"/>
  <c r="E449" i="3"/>
  <c r="F441" i="3"/>
  <c r="G449" i="3"/>
  <c r="G425" i="3"/>
  <c r="E427" i="3"/>
  <c r="D413" i="3"/>
  <c r="D421" i="3"/>
  <c r="D429" i="3"/>
  <c r="D437" i="3"/>
  <c r="D445" i="3"/>
  <c r="D378" i="3"/>
  <c r="E373" i="3"/>
  <c r="G378" i="3"/>
  <c r="G386" i="3"/>
  <c r="G394" i="3"/>
  <c r="D398" i="3"/>
  <c r="D406" i="3"/>
  <c r="E397" i="3"/>
  <c r="E405" i="3"/>
  <c r="D374" i="3"/>
  <c r="G379" i="3"/>
  <c r="F382" i="3"/>
  <c r="D385" i="3"/>
  <c r="G387" i="3"/>
  <c r="F390" i="3"/>
  <c r="D393" i="3"/>
  <c r="G395" i="3"/>
  <c r="F398" i="3"/>
  <c r="D401" i="3"/>
  <c r="G403" i="3"/>
  <c r="F406" i="3"/>
  <c r="F374" i="3"/>
  <c r="E385" i="3"/>
  <c r="E393" i="3"/>
  <c r="E401" i="3"/>
  <c r="E381" i="3"/>
  <c r="E380" i="3"/>
  <c r="G385" i="3"/>
  <c r="E388" i="3"/>
  <c r="G393" i="3"/>
  <c r="E396" i="3"/>
  <c r="G401" i="3"/>
  <c r="E404" i="3"/>
  <c r="E389" i="3"/>
  <c r="F380" i="3"/>
  <c r="F388" i="3"/>
  <c r="F396" i="3"/>
  <c r="F404" i="3"/>
  <c r="D338" i="3"/>
  <c r="G340" i="3"/>
  <c r="G342" i="3"/>
  <c r="D346" i="3"/>
  <c r="G350" i="3"/>
  <c r="D354" i="3"/>
  <c r="G339" i="3"/>
  <c r="E341" i="3"/>
  <c r="F344" i="3"/>
  <c r="G347" i="3"/>
  <c r="E349" i="3"/>
  <c r="F352" i="3"/>
  <c r="G355" i="3"/>
  <c r="D310" i="3"/>
  <c r="D295" i="3"/>
  <c r="D302" i="3"/>
  <c r="E304" i="3"/>
  <c r="F307" i="3"/>
  <c r="G309" i="3"/>
  <c r="G311" i="3"/>
  <c r="D301" i="3"/>
  <c r="D303" i="3"/>
  <c r="F308" i="3"/>
  <c r="G310" i="3"/>
  <c r="G312" i="3"/>
  <c r="E316" i="3"/>
  <c r="E301" i="3"/>
  <c r="E303" i="3"/>
  <c r="F316" i="3"/>
  <c r="E312" i="3"/>
  <c r="D294" i="3"/>
  <c r="E296" i="3"/>
  <c r="F299" i="3"/>
  <c r="F301" i="3"/>
  <c r="F303" i="3"/>
  <c r="E305" i="3"/>
  <c r="D309" i="3"/>
  <c r="D311" i="3"/>
  <c r="D313" i="3"/>
  <c r="G294" i="3"/>
  <c r="F296" i="3"/>
  <c r="E309" i="3"/>
  <c r="E311" i="3"/>
  <c r="E313" i="3"/>
  <c r="E308" i="3"/>
  <c r="E270" i="3"/>
  <c r="F265" i="3"/>
  <c r="F267" i="3"/>
  <c r="F270" i="3"/>
  <c r="D259" i="3"/>
  <c r="G265" i="3"/>
  <c r="G270" i="3"/>
  <c r="F257" i="3"/>
  <c r="F259" i="3"/>
  <c r="F262" i="3"/>
  <c r="D266" i="3"/>
  <c r="D268" i="3"/>
  <c r="G257" i="3"/>
  <c r="G262" i="3"/>
  <c r="F266" i="3"/>
  <c r="G268" i="3"/>
  <c r="G241" i="3"/>
  <c r="E244" i="3"/>
  <c r="F233" i="3"/>
  <c r="F242" i="3"/>
  <c r="G233" i="3"/>
  <c r="D243" i="3"/>
  <c r="E246" i="3"/>
  <c r="D252" i="3"/>
  <c r="D235" i="3"/>
  <c r="D241" i="3"/>
  <c r="E235" i="3"/>
  <c r="F241" i="3"/>
  <c r="D244" i="3"/>
  <c r="E206" i="3"/>
  <c r="F209" i="3"/>
  <c r="F206" i="3"/>
  <c r="F210" i="3"/>
  <c r="G212" i="3"/>
  <c r="F214" i="3"/>
  <c r="F225" i="3"/>
  <c r="D207" i="3"/>
  <c r="G214" i="3"/>
  <c r="E218" i="3"/>
  <c r="E207" i="3"/>
  <c r="D211" i="3"/>
  <c r="D213" i="3"/>
  <c r="F218" i="3"/>
  <c r="G220" i="3"/>
  <c r="G222" i="3"/>
  <c r="E226" i="3"/>
  <c r="G206" i="3"/>
  <c r="F226" i="3"/>
  <c r="D189" i="3"/>
  <c r="F189" i="3"/>
  <c r="E194" i="3"/>
  <c r="F194" i="3"/>
  <c r="E190" i="3"/>
  <c r="G190" i="3"/>
  <c r="E199" i="3"/>
  <c r="D203" i="3"/>
  <c r="G199" i="3"/>
  <c r="E164" i="3"/>
  <c r="E166" i="3"/>
  <c r="E169" i="3"/>
  <c r="E172" i="3"/>
  <c r="E174" i="3"/>
  <c r="E177" i="3"/>
  <c r="E180" i="3"/>
  <c r="D167" i="3"/>
  <c r="E170" i="3"/>
  <c r="D175" i="3"/>
  <c r="E178" i="3"/>
  <c r="E167" i="3"/>
  <c r="F170" i="3"/>
  <c r="E175" i="3"/>
  <c r="F178" i="3"/>
  <c r="F165" i="3"/>
  <c r="F167" i="3"/>
  <c r="G170" i="3"/>
  <c r="F173" i="3"/>
  <c r="F175" i="3"/>
  <c r="G178" i="3"/>
  <c r="G181" i="3"/>
  <c r="D166" i="3"/>
  <c r="D174" i="3"/>
  <c r="E153" i="3"/>
  <c r="D142" i="3"/>
  <c r="E154" i="3"/>
  <c r="E158" i="3"/>
  <c r="D148" i="3"/>
  <c r="G142" i="3"/>
  <c r="F148" i="3"/>
  <c r="D151" i="3"/>
  <c r="F156" i="3"/>
  <c r="G148" i="3"/>
  <c r="G156" i="3"/>
  <c r="F149" i="3"/>
  <c r="G149" i="3"/>
  <c r="D158" i="3"/>
  <c r="G118" i="3"/>
  <c r="F108" i="3"/>
  <c r="G110" i="3"/>
  <c r="F115" i="3"/>
  <c r="D117" i="3"/>
  <c r="E120" i="3"/>
  <c r="D124" i="3"/>
  <c r="E135" i="3"/>
  <c r="G115" i="3"/>
  <c r="E117" i="3"/>
  <c r="F120" i="3"/>
  <c r="E124" i="3"/>
  <c r="D110" i="3"/>
  <c r="G117" i="3"/>
  <c r="F124" i="3"/>
  <c r="G126" i="3"/>
  <c r="F131" i="3"/>
  <c r="D133" i="3"/>
  <c r="E136" i="3"/>
  <c r="G131" i="3"/>
  <c r="E133" i="3"/>
  <c r="F136" i="3"/>
  <c r="G107" i="3"/>
  <c r="E109" i="3"/>
  <c r="D118" i="3"/>
  <c r="G133" i="3"/>
  <c r="F76" i="3"/>
  <c r="E82" i="3"/>
  <c r="D85" i="3"/>
  <c r="F88" i="3"/>
  <c r="G67" i="3"/>
  <c r="E68" i="3"/>
  <c r="D74" i="3"/>
  <c r="F80" i="3"/>
  <c r="G82" i="3"/>
  <c r="E85" i="3"/>
  <c r="D90" i="3"/>
  <c r="E90" i="3"/>
  <c r="F68" i="3"/>
  <c r="E74" i="3"/>
  <c r="F85" i="3"/>
  <c r="D89" i="3"/>
  <c r="E76" i="3"/>
  <c r="D82" i="3"/>
  <c r="G74" i="3"/>
  <c r="F20" i="3"/>
  <c r="G25" i="3"/>
  <c r="F29" i="3"/>
  <c r="E31" i="3"/>
  <c r="E34" i="3"/>
  <c r="G39" i="3"/>
  <c r="F42" i="3"/>
  <c r="D46" i="3"/>
  <c r="F26" i="3"/>
  <c r="E30" i="3"/>
  <c r="F38" i="3"/>
  <c r="E41" i="3"/>
  <c r="F44" i="3"/>
  <c r="F21" i="3"/>
  <c r="F30" i="3"/>
  <c r="E33" i="3"/>
  <c r="F36" i="3"/>
  <c r="F41" i="3"/>
  <c r="G44" i="3"/>
  <c r="G30" i="3"/>
  <c r="G41" i="3"/>
  <c r="E26" i="3"/>
  <c r="E25" i="3"/>
  <c r="F28" i="3"/>
  <c r="D39" i="3"/>
  <c r="F45" i="3"/>
  <c r="F25" i="3"/>
  <c r="D31" i="3"/>
  <c r="F37" i="3"/>
  <c r="E39" i="3"/>
  <c r="F60" i="3"/>
  <c r="G53" i="3"/>
  <c r="D57" i="3"/>
  <c r="G59" i="3"/>
  <c r="G61" i="3"/>
  <c r="D65" i="3"/>
  <c r="F99" i="3"/>
  <c r="D101" i="3"/>
  <c r="D150" i="3"/>
  <c r="D156" i="3"/>
  <c r="E161" i="3"/>
  <c r="D199" i="3"/>
  <c r="E202" i="3"/>
  <c r="G204" i="3"/>
  <c r="D233" i="3"/>
  <c r="E238" i="3"/>
  <c r="E247" i="3"/>
  <c r="G250" i="3"/>
  <c r="F367" i="3"/>
  <c r="E369" i="3"/>
  <c r="F461" i="3"/>
  <c r="F504" i="3"/>
  <c r="F509" i="3"/>
  <c r="G553" i="3"/>
  <c r="G638" i="3"/>
  <c r="E640" i="3"/>
  <c r="E682" i="3"/>
  <c r="G685" i="3"/>
  <c r="E729" i="3"/>
  <c r="F729" i="3"/>
  <c r="E52" i="3"/>
  <c r="E60" i="3"/>
  <c r="E145" i="3"/>
  <c r="D159" i="3"/>
  <c r="E162" i="3"/>
  <c r="D191" i="3"/>
  <c r="D205" i="3"/>
  <c r="D236" i="3"/>
  <c r="E239" i="3"/>
  <c r="D251" i="3"/>
  <c r="D277" i="3"/>
  <c r="D287" i="3"/>
  <c r="D293" i="3"/>
  <c r="D325" i="3"/>
  <c r="G331" i="3"/>
  <c r="F336" i="3"/>
  <c r="D639" i="3"/>
  <c r="G683" i="3"/>
  <c r="D686" i="3"/>
  <c r="D728" i="3"/>
  <c r="G729" i="3"/>
  <c r="E159" i="3"/>
  <c r="F162" i="3"/>
  <c r="E191" i="3"/>
  <c r="E205" i="3"/>
  <c r="E236" i="3"/>
  <c r="F239" i="3"/>
  <c r="E251" i="3"/>
  <c r="E277" i="3"/>
  <c r="E287" i="3"/>
  <c r="E293" i="3"/>
  <c r="E325" i="3"/>
  <c r="E639" i="3"/>
  <c r="E686" i="3"/>
  <c r="E728" i="3"/>
  <c r="E10" i="3"/>
  <c r="D58" i="3"/>
  <c r="D66" i="3"/>
  <c r="E97" i="3"/>
  <c r="E100" i="3"/>
  <c r="D102" i="3"/>
  <c r="D143" i="3"/>
  <c r="E146" i="3"/>
  <c r="E151" i="3"/>
  <c r="F154" i="3"/>
  <c r="F157" i="3"/>
  <c r="F159" i="3"/>
  <c r="G162" i="3"/>
  <c r="G191" i="3"/>
  <c r="D195" i="3"/>
  <c r="D198" i="3"/>
  <c r="G200" i="3"/>
  <c r="E203" i="3"/>
  <c r="F205" i="3"/>
  <c r="F234" i="3"/>
  <c r="F236" i="3"/>
  <c r="G239" i="3"/>
  <c r="G242" i="3"/>
  <c r="D249" i="3"/>
  <c r="F251" i="3"/>
  <c r="F277" i="3"/>
  <c r="E279" i="3"/>
  <c r="D283" i="3"/>
  <c r="G287" i="3"/>
  <c r="F291" i="3"/>
  <c r="F293" i="3"/>
  <c r="G325" i="3"/>
  <c r="D332" i="3"/>
  <c r="E337" i="3"/>
  <c r="E368" i="3"/>
  <c r="D457" i="3"/>
  <c r="E460" i="3"/>
  <c r="E505" i="3"/>
  <c r="G507" i="3"/>
  <c r="F593" i="3"/>
  <c r="F639" i="3"/>
  <c r="E641" i="3"/>
  <c r="G686" i="3"/>
  <c r="F728" i="3"/>
  <c r="D53" i="3"/>
  <c r="F56" i="3"/>
  <c r="E58" i="3"/>
  <c r="D61" i="3"/>
  <c r="F64" i="3"/>
  <c r="E66" i="3"/>
  <c r="G97" i="3"/>
  <c r="F100" i="3"/>
  <c r="G102" i="3"/>
  <c r="E143" i="3"/>
  <c r="F146" i="3"/>
  <c r="F151" i="3"/>
  <c r="G154" i="3"/>
  <c r="G157" i="3"/>
  <c r="E198" i="3"/>
  <c r="F203" i="3"/>
  <c r="G234" i="3"/>
  <c r="F249" i="3"/>
  <c r="D324" i="3"/>
  <c r="E329" i="3"/>
  <c r="E332" i="3"/>
  <c r="D334" i="3"/>
  <c r="F337" i="3"/>
  <c r="G368" i="3"/>
  <c r="F412" i="3"/>
  <c r="E457" i="3"/>
  <c r="D502" i="3"/>
  <c r="F505" i="3"/>
  <c r="D596" i="3"/>
  <c r="D637" i="3"/>
  <c r="D685" i="3"/>
  <c r="F52" i="3"/>
  <c r="G56" i="3"/>
  <c r="G58" i="3"/>
  <c r="G64" i="3"/>
  <c r="G66" i="3"/>
  <c r="F143" i="3"/>
  <c r="G146" i="3"/>
  <c r="D187" i="3"/>
  <c r="D190" i="3"/>
  <c r="G192" i="3"/>
  <c r="G198" i="3"/>
  <c r="G249" i="3"/>
  <c r="E324" i="3"/>
  <c r="D326" i="3"/>
  <c r="F329" i="3"/>
  <c r="F332" i="3"/>
  <c r="E334" i="3"/>
  <c r="D367" i="3"/>
  <c r="E372" i="3"/>
  <c r="D461" i="3"/>
  <c r="D547" i="3"/>
  <c r="D553" i="3"/>
  <c r="F594" i="3"/>
  <c r="G596" i="3"/>
  <c r="E685" i="3"/>
  <c r="G334" i="3"/>
  <c r="D369" i="3"/>
  <c r="F372" i="3"/>
  <c r="G458" i="3"/>
  <c r="E461" i="3"/>
  <c r="E509" i="3"/>
  <c r="E547" i="3"/>
  <c r="E550" i="3"/>
  <c r="F553" i="3"/>
  <c r="D638" i="3"/>
  <c r="D640" i="3"/>
  <c r="F643" i="3"/>
  <c r="D682" i="3"/>
  <c r="Z28" i="1"/>
  <c r="AG28" i="1"/>
  <c r="AL28" i="1" s="1"/>
  <c r="F818" i="3"/>
  <c r="G821" i="3"/>
  <c r="E823" i="3"/>
  <c r="F826" i="3"/>
  <c r="G829" i="3"/>
  <c r="E831" i="3"/>
  <c r="F834" i="3"/>
  <c r="G837" i="3"/>
  <c r="E839" i="3"/>
  <c r="F842" i="3"/>
  <c r="D844" i="3"/>
  <c r="G845" i="3"/>
  <c r="E847" i="3"/>
  <c r="F850" i="3"/>
  <c r="D852" i="3"/>
  <c r="G853" i="3"/>
  <c r="E855" i="3"/>
  <c r="D822" i="3"/>
  <c r="G823" i="3"/>
  <c r="D830" i="3"/>
  <c r="G831" i="3"/>
  <c r="D838" i="3"/>
  <c r="G839" i="3"/>
  <c r="D846" i="3"/>
  <c r="G847" i="3"/>
  <c r="D854" i="3"/>
  <c r="G855" i="3"/>
  <c r="E822" i="3"/>
  <c r="E830" i="3"/>
  <c r="E838" i="3"/>
  <c r="E846" i="3"/>
  <c r="E854" i="3"/>
  <c r="F822" i="3"/>
  <c r="D824" i="3"/>
  <c r="F830" i="3"/>
  <c r="D832" i="3"/>
  <c r="F838" i="3"/>
  <c r="D840" i="3"/>
  <c r="F846" i="3"/>
  <c r="D848" i="3"/>
  <c r="F854" i="3"/>
  <c r="D856" i="3"/>
  <c r="D834" i="3"/>
  <c r="D842" i="3"/>
  <c r="D772" i="3"/>
  <c r="G773" i="3"/>
  <c r="F778" i="3"/>
  <c r="D780" i="3"/>
  <c r="G781" i="3"/>
  <c r="F786" i="3"/>
  <c r="D788" i="3"/>
  <c r="G789" i="3"/>
  <c r="F794" i="3"/>
  <c r="D796" i="3"/>
  <c r="G797" i="3"/>
  <c r="F802" i="3"/>
  <c r="D804" i="3"/>
  <c r="G805" i="3"/>
  <c r="F810" i="3"/>
  <c r="E772" i="3"/>
  <c r="G778" i="3"/>
  <c r="E780" i="3"/>
  <c r="G786" i="3"/>
  <c r="E788" i="3"/>
  <c r="G794" i="3"/>
  <c r="E796" i="3"/>
  <c r="G802" i="3"/>
  <c r="E804" i="3"/>
  <c r="G810" i="3"/>
  <c r="F772" i="3"/>
  <c r="D774" i="3"/>
  <c r="E777" i="3"/>
  <c r="F780" i="3"/>
  <c r="D782" i="3"/>
  <c r="E785" i="3"/>
  <c r="F788" i="3"/>
  <c r="D790" i="3"/>
  <c r="E793" i="3"/>
  <c r="F796" i="3"/>
  <c r="D798" i="3"/>
  <c r="E801" i="3"/>
  <c r="F804" i="3"/>
  <c r="D806" i="3"/>
  <c r="E809" i="3"/>
  <c r="D779" i="3"/>
  <c r="D787" i="3"/>
  <c r="D795" i="3"/>
  <c r="D803" i="3"/>
  <c r="D811" i="3"/>
  <c r="D727" i="3"/>
  <c r="E730" i="3"/>
  <c r="F733" i="3"/>
  <c r="D735" i="3"/>
  <c r="F741" i="3"/>
  <c r="D743" i="3"/>
  <c r="D751" i="3"/>
  <c r="D759" i="3"/>
  <c r="E727" i="3"/>
  <c r="F730" i="3"/>
  <c r="D732" i="3"/>
  <c r="G733" i="3"/>
  <c r="E735" i="3"/>
  <c r="F738" i="3"/>
  <c r="D740" i="3"/>
  <c r="G741" i="3"/>
  <c r="E743" i="3"/>
  <c r="F746" i="3"/>
  <c r="D748" i="3"/>
  <c r="G749" i="3"/>
  <c r="E751" i="3"/>
  <c r="F754" i="3"/>
  <c r="D756" i="3"/>
  <c r="G757" i="3"/>
  <c r="E759" i="3"/>
  <c r="F762" i="3"/>
  <c r="D764" i="3"/>
  <c r="G765" i="3"/>
  <c r="F727" i="3"/>
  <c r="E732" i="3"/>
  <c r="F735" i="3"/>
  <c r="E740" i="3"/>
  <c r="F743" i="3"/>
  <c r="E748" i="3"/>
  <c r="F751" i="3"/>
  <c r="E756" i="3"/>
  <c r="F759" i="3"/>
  <c r="D761" i="3"/>
  <c r="E764" i="3"/>
  <c r="F732" i="3"/>
  <c r="F740" i="3"/>
  <c r="F748" i="3"/>
  <c r="F756" i="3"/>
  <c r="E761" i="3"/>
  <c r="F764" i="3"/>
  <c r="D766" i="3"/>
  <c r="D731" i="3"/>
  <c r="D763" i="3"/>
  <c r="E766" i="3"/>
  <c r="F766" i="3"/>
  <c r="F683" i="3"/>
  <c r="E688" i="3"/>
  <c r="F691" i="3"/>
  <c r="E696" i="3"/>
  <c r="F699" i="3"/>
  <c r="E704" i="3"/>
  <c r="F707" i="3"/>
  <c r="E712" i="3"/>
  <c r="F715" i="3"/>
  <c r="E720" i="3"/>
  <c r="D687" i="3"/>
  <c r="D695" i="3"/>
  <c r="F682" i="3"/>
  <c r="D684" i="3"/>
  <c r="E687" i="3"/>
  <c r="F690" i="3"/>
  <c r="D692" i="3"/>
  <c r="E695" i="3"/>
  <c r="F698" i="3"/>
  <c r="D700" i="3"/>
  <c r="E703" i="3"/>
  <c r="F706" i="3"/>
  <c r="D708" i="3"/>
  <c r="E711" i="3"/>
  <c r="F714" i="3"/>
  <c r="D716" i="3"/>
  <c r="E719" i="3"/>
  <c r="D703" i="3"/>
  <c r="D711" i="3"/>
  <c r="D719" i="3"/>
  <c r="E684" i="3"/>
  <c r="F687" i="3"/>
  <c r="D689" i="3"/>
  <c r="E692" i="3"/>
  <c r="F695" i="3"/>
  <c r="D697" i="3"/>
  <c r="E700" i="3"/>
  <c r="F703" i="3"/>
  <c r="D705" i="3"/>
  <c r="E708" i="3"/>
  <c r="F711" i="3"/>
  <c r="D713" i="3"/>
  <c r="E716" i="3"/>
  <c r="F719" i="3"/>
  <c r="D721" i="3"/>
  <c r="F684" i="3"/>
  <c r="F692" i="3"/>
  <c r="F700" i="3"/>
  <c r="F708" i="3"/>
  <c r="F716" i="3"/>
  <c r="D683" i="3"/>
  <c r="F638" i="3"/>
  <c r="G641" i="3"/>
  <c r="E643" i="3"/>
  <c r="F646" i="3"/>
  <c r="G649" i="3"/>
  <c r="E651" i="3"/>
  <c r="F654" i="3"/>
  <c r="G657" i="3"/>
  <c r="E659" i="3"/>
  <c r="F662" i="3"/>
  <c r="G665" i="3"/>
  <c r="E667" i="3"/>
  <c r="F670" i="3"/>
  <c r="D672" i="3"/>
  <c r="G673" i="3"/>
  <c r="E675" i="3"/>
  <c r="E637" i="3"/>
  <c r="D642" i="3"/>
  <c r="G643" i="3"/>
  <c r="D650" i="3"/>
  <c r="G651" i="3"/>
  <c r="D658" i="3"/>
  <c r="G659" i="3"/>
  <c r="D666" i="3"/>
  <c r="G667" i="3"/>
  <c r="D674" i="3"/>
  <c r="G675" i="3"/>
  <c r="F637" i="3"/>
  <c r="E642" i="3"/>
  <c r="E650" i="3"/>
  <c r="E658" i="3"/>
  <c r="E666" i="3"/>
  <c r="E674" i="3"/>
  <c r="F642" i="3"/>
  <c r="D644" i="3"/>
  <c r="F650" i="3"/>
  <c r="D652" i="3"/>
  <c r="F658" i="3"/>
  <c r="D660" i="3"/>
  <c r="F666" i="3"/>
  <c r="D668" i="3"/>
  <c r="F674" i="3"/>
  <c r="D676" i="3"/>
  <c r="D592" i="3"/>
  <c r="G593" i="3"/>
  <c r="D600" i="3"/>
  <c r="D608" i="3"/>
  <c r="D616" i="3"/>
  <c r="D624" i="3"/>
  <c r="E592" i="3"/>
  <c r="D597" i="3"/>
  <c r="E600" i="3"/>
  <c r="D605" i="3"/>
  <c r="E608" i="3"/>
  <c r="D613" i="3"/>
  <c r="E616" i="3"/>
  <c r="D621" i="3"/>
  <c r="E624" i="3"/>
  <c r="D629" i="3"/>
  <c r="F592" i="3"/>
  <c r="D594" i="3"/>
  <c r="E597" i="3"/>
  <c r="F600" i="3"/>
  <c r="D602" i="3"/>
  <c r="E605" i="3"/>
  <c r="F608" i="3"/>
  <c r="D610" i="3"/>
  <c r="E613" i="3"/>
  <c r="F616" i="3"/>
  <c r="D618" i="3"/>
  <c r="E621" i="3"/>
  <c r="F624" i="3"/>
  <c r="D626" i="3"/>
  <c r="E629" i="3"/>
  <c r="E594" i="3"/>
  <c r="F597" i="3"/>
  <c r="D599" i="3"/>
  <c r="E602" i="3"/>
  <c r="F605" i="3"/>
  <c r="D607" i="3"/>
  <c r="E610" i="3"/>
  <c r="F613" i="3"/>
  <c r="D615" i="3"/>
  <c r="E618" i="3"/>
  <c r="F621" i="3"/>
  <c r="D623" i="3"/>
  <c r="E626" i="3"/>
  <c r="F629" i="3"/>
  <c r="D631" i="3"/>
  <c r="F602" i="3"/>
  <c r="F610" i="3"/>
  <c r="F618" i="3"/>
  <c r="F626" i="3"/>
  <c r="D628" i="3"/>
  <c r="E631" i="3"/>
  <c r="D593" i="3"/>
  <c r="E596" i="3"/>
  <c r="F599" i="3"/>
  <c r="D601" i="3"/>
  <c r="E604" i="3"/>
  <c r="F607" i="3"/>
  <c r="D609" i="3"/>
  <c r="E612" i="3"/>
  <c r="F615" i="3"/>
  <c r="D617" i="3"/>
  <c r="E620" i="3"/>
  <c r="F623" i="3"/>
  <c r="D625" i="3"/>
  <c r="E628" i="3"/>
  <c r="F631" i="3"/>
  <c r="D550" i="3"/>
  <c r="D558" i="3"/>
  <c r="D566" i="3"/>
  <c r="D574" i="3"/>
  <c r="D582" i="3"/>
  <c r="F558" i="3"/>
  <c r="D560" i="3"/>
  <c r="F566" i="3"/>
  <c r="D568" i="3"/>
  <c r="F574" i="3"/>
  <c r="D576" i="3"/>
  <c r="D584" i="3"/>
  <c r="D552" i="3"/>
  <c r="F582" i="3"/>
  <c r="F547" i="3"/>
  <c r="D549" i="3"/>
  <c r="G550" i="3"/>
  <c r="E552" i="3"/>
  <c r="F555" i="3"/>
  <c r="D557" i="3"/>
  <c r="E560" i="3"/>
  <c r="F563" i="3"/>
  <c r="D565" i="3"/>
  <c r="E568" i="3"/>
  <c r="F571" i="3"/>
  <c r="D573" i="3"/>
  <c r="E576" i="3"/>
  <c r="F579" i="3"/>
  <c r="D581" i="3"/>
  <c r="E584" i="3"/>
  <c r="E549" i="3"/>
  <c r="F552" i="3"/>
  <c r="D554" i="3"/>
  <c r="E557" i="3"/>
  <c r="F560" i="3"/>
  <c r="D562" i="3"/>
  <c r="E565" i="3"/>
  <c r="F568" i="3"/>
  <c r="D570" i="3"/>
  <c r="E573" i="3"/>
  <c r="F576" i="3"/>
  <c r="D578" i="3"/>
  <c r="E581" i="3"/>
  <c r="F584" i="3"/>
  <c r="D586" i="3"/>
  <c r="F549" i="3"/>
  <c r="F557" i="3"/>
  <c r="F565" i="3"/>
  <c r="F573" i="3"/>
  <c r="F581" i="3"/>
  <c r="E586" i="3"/>
  <c r="D511" i="3"/>
  <c r="D519" i="3"/>
  <c r="F503" i="3"/>
  <c r="E508" i="3"/>
  <c r="F511" i="3"/>
  <c r="E516" i="3"/>
  <c r="F519" i="3"/>
  <c r="E524" i="3"/>
  <c r="F527" i="3"/>
  <c r="E532" i="3"/>
  <c r="F535" i="3"/>
  <c r="E540" i="3"/>
  <c r="G503" i="3"/>
  <c r="F516" i="3"/>
  <c r="G527" i="3"/>
  <c r="F532" i="3"/>
  <c r="G535" i="3"/>
  <c r="F540" i="3"/>
  <c r="E502" i="3"/>
  <c r="D507" i="3"/>
  <c r="G508" i="3"/>
  <c r="E510" i="3"/>
  <c r="D515" i="3"/>
  <c r="G516" i="3"/>
  <c r="E518" i="3"/>
  <c r="D523" i="3"/>
  <c r="G524" i="3"/>
  <c r="E526" i="3"/>
  <c r="D531" i="3"/>
  <c r="G532" i="3"/>
  <c r="E534" i="3"/>
  <c r="D539" i="3"/>
  <c r="G540" i="3"/>
  <c r="F508" i="3"/>
  <c r="G519" i="3"/>
  <c r="F524" i="3"/>
  <c r="F502" i="3"/>
  <c r="D504" i="3"/>
  <c r="E507" i="3"/>
  <c r="F510" i="3"/>
  <c r="D512" i="3"/>
  <c r="E515" i="3"/>
  <c r="F518" i="3"/>
  <c r="D520" i="3"/>
  <c r="E523" i="3"/>
  <c r="F526" i="3"/>
  <c r="D528" i="3"/>
  <c r="E531" i="3"/>
  <c r="F534" i="3"/>
  <c r="D536" i="3"/>
  <c r="E539" i="3"/>
  <c r="G511" i="3"/>
  <c r="D509" i="3"/>
  <c r="D517" i="3"/>
  <c r="D525" i="3"/>
  <c r="D533" i="3"/>
  <c r="D541" i="3"/>
  <c r="D503" i="3"/>
  <c r="D527" i="3"/>
  <c r="D535" i="3"/>
  <c r="F458" i="3"/>
  <c r="D460" i="3"/>
  <c r="E463" i="3"/>
  <c r="D468" i="3"/>
  <c r="E471" i="3"/>
  <c r="D476" i="3"/>
  <c r="E479" i="3"/>
  <c r="D484" i="3"/>
  <c r="E487" i="3"/>
  <c r="F490" i="3"/>
  <c r="D492" i="3"/>
  <c r="E495" i="3"/>
  <c r="F460" i="3"/>
  <c r="G463" i="3"/>
  <c r="F468" i="3"/>
  <c r="D470" i="3"/>
  <c r="F476" i="3"/>
  <c r="D478" i="3"/>
  <c r="F484" i="3"/>
  <c r="D486" i="3"/>
  <c r="F492" i="3"/>
  <c r="D494" i="3"/>
  <c r="G495" i="3"/>
  <c r="F457" i="3"/>
  <c r="D459" i="3"/>
  <c r="E462" i="3"/>
  <c r="F465" i="3"/>
  <c r="D467" i="3"/>
  <c r="E470" i="3"/>
  <c r="F473" i="3"/>
  <c r="D475" i="3"/>
  <c r="E478" i="3"/>
  <c r="F481" i="3"/>
  <c r="D483" i="3"/>
  <c r="E486" i="3"/>
  <c r="F489" i="3"/>
  <c r="D491" i="3"/>
  <c r="E494" i="3"/>
  <c r="D462" i="3"/>
  <c r="F462" i="3"/>
  <c r="F470" i="3"/>
  <c r="F478" i="3"/>
  <c r="F486" i="3"/>
  <c r="E491" i="3"/>
  <c r="F494" i="3"/>
  <c r="D458" i="3"/>
  <c r="F421" i="3"/>
  <c r="D423" i="3"/>
  <c r="E426" i="3"/>
  <c r="F437" i="3"/>
  <c r="D439" i="3"/>
  <c r="E442" i="3"/>
  <c r="F445" i="3"/>
  <c r="D447" i="3"/>
  <c r="E450" i="3"/>
  <c r="D412" i="3"/>
  <c r="G413" i="3"/>
  <c r="E415" i="3"/>
  <c r="F418" i="3"/>
  <c r="D420" i="3"/>
  <c r="G421" i="3"/>
  <c r="E423" i="3"/>
  <c r="F426" i="3"/>
  <c r="D428" i="3"/>
  <c r="G429" i="3"/>
  <c r="E431" i="3"/>
  <c r="F434" i="3"/>
  <c r="D436" i="3"/>
  <c r="G437" i="3"/>
  <c r="E439" i="3"/>
  <c r="F442" i="3"/>
  <c r="D444" i="3"/>
  <c r="G445" i="3"/>
  <c r="E447" i="3"/>
  <c r="F450" i="3"/>
  <c r="F413" i="3"/>
  <c r="D415" i="3"/>
  <c r="E418" i="3"/>
  <c r="F429" i="3"/>
  <c r="D431" i="3"/>
  <c r="E434" i="3"/>
  <c r="E412" i="3"/>
  <c r="F415" i="3"/>
  <c r="G418" i="3"/>
  <c r="E420" i="3"/>
  <c r="F423" i="3"/>
  <c r="G426" i="3"/>
  <c r="E428" i="3"/>
  <c r="F431" i="3"/>
  <c r="G434" i="3"/>
  <c r="E436" i="3"/>
  <c r="F439" i="3"/>
  <c r="G442" i="3"/>
  <c r="E444" i="3"/>
  <c r="F447" i="3"/>
  <c r="D449" i="3"/>
  <c r="G450" i="3"/>
  <c r="F373" i="3"/>
  <c r="D375" i="3"/>
  <c r="E378" i="3"/>
  <c r="F381" i="3"/>
  <c r="D383" i="3"/>
  <c r="F389" i="3"/>
  <c r="D391" i="3"/>
  <c r="F397" i="3"/>
  <c r="D399" i="3"/>
  <c r="F405" i="3"/>
  <c r="G373" i="3"/>
  <c r="E375" i="3"/>
  <c r="D380" i="3"/>
  <c r="G381" i="3"/>
  <c r="E383" i="3"/>
  <c r="D388" i="3"/>
  <c r="G389" i="3"/>
  <c r="E391" i="3"/>
  <c r="D396" i="3"/>
  <c r="G397" i="3"/>
  <c r="E399" i="3"/>
  <c r="D404" i="3"/>
  <c r="G405" i="3"/>
  <c r="F375" i="3"/>
  <c r="F383" i="3"/>
  <c r="F391" i="3"/>
  <c r="F399" i="3"/>
  <c r="E374" i="3"/>
  <c r="D379" i="3"/>
  <c r="E382" i="3"/>
  <c r="D387" i="3"/>
  <c r="E390" i="3"/>
  <c r="D395" i="3"/>
  <c r="E398" i="3"/>
  <c r="D403" i="3"/>
  <c r="E406" i="3"/>
  <c r="E379" i="3"/>
  <c r="E387" i="3"/>
  <c r="E395" i="3"/>
  <c r="E403" i="3"/>
  <c r="E371" i="3"/>
  <c r="F371" i="3"/>
  <c r="D370" i="3"/>
  <c r="G371" i="3"/>
  <c r="E370" i="3"/>
  <c r="D372" i="3"/>
  <c r="F339" i="3"/>
  <c r="E344" i="3"/>
  <c r="F347" i="3"/>
  <c r="E352" i="3"/>
  <c r="F355" i="3"/>
  <c r="G358" i="3"/>
  <c r="E360" i="3"/>
  <c r="E338" i="3"/>
  <c r="D343" i="3"/>
  <c r="G344" i="3"/>
  <c r="E346" i="3"/>
  <c r="D351" i="3"/>
  <c r="G352" i="3"/>
  <c r="E354" i="3"/>
  <c r="D359" i="3"/>
  <c r="G360" i="3"/>
  <c r="F338" i="3"/>
  <c r="E343" i="3"/>
  <c r="F346" i="3"/>
  <c r="E351" i="3"/>
  <c r="F354" i="3"/>
  <c r="E359" i="3"/>
  <c r="F343" i="3"/>
  <c r="D345" i="3"/>
  <c r="F351" i="3"/>
  <c r="D353" i="3"/>
  <c r="F359" i="3"/>
  <c r="D361" i="3"/>
  <c r="F323" i="3"/>
  <c r="E328" i="3"/>
  <c r="F331" i="3"/>
  <c r="E336" i="3"/>
  <c r="E322" i="3"/>
  <c r="D327" i="3"/>
  <c r="G328" i="3"/>
  <c r="E330" i="3"/>
  <c r="D335" i="3"/>
  <c r="G336" i="3"/>
  <c r="E327" i="3"/>
  <c r="F330" i="3"/>
  <c r="E335" i="3"/>
  <c r="F327" i="3"/>
  <c r="D329" i="3"/>
  <c r="F335" i="3"/>
  <c r="D337" i="3"/>
  <c r="D323" i="3"/>
  <c r="D331" i="3"/>
  <c r="E291" i="3"/>
  <c r="F294" i="3"/>
  <c r="G297" i="3"/>
  <c r="E299" i="3"/>
  <c r="F302" i="3"/>
  <c r="G305" i="3"/>
  <c r="E307" i="3"/>
  <c r="F310" i="3"/>
  <c r="D312" i="3"/>
  <c r="G313" i="3"/>
  <c r="E315" i="3"/>
  <c r="G291" i="3"/>
  <c r="D298" i="3"/>
  <c r="G299" i="3"/>
  <c r="D306" i="3"/>
  <c r="G307" i="3"/>
  <c r="D314" i="3"/>
  <c r="G315" i="3"/>
  <c r="E298" i="3"/>
  <c r="E306" i="3"/>
  <c r="E314" i="3"/>
  <c r="F298" i="3"/>
  <c r="F306" i="3"/>
  <c r="D308" i="3"/>
  <c r="F314" i="3"/>
  <c r="D316" i="3"/>
  <c r="G279" i="3"/>
  <c r="E281" i="3"/>
  <c r="F284" i="3"/>
  <c r="E289" i="3"/>
  <c r="D280" i="3"/>
  <c r="G281" i="3"/>
  <c r="E283" i="3"/>
  <c r="D288" i="3"/>
  <c r="G289" i="3"/>
  <c r="E280" i="3"/>
  <c r="F283" i="3"/>
  <c r="E288" i="3"/>
  <c r="F280" i="3"/>
  <c r="D282" i="3"/>
  <c r="F288" i="3"/>
  <c r="D290" i="3"/>
  <c r="D256" i="3"/>
  <c r="D264" i="3"/>
  <c r="D253" i="3"/>
  <c r="E256" i="3"/>
  <c r="D261" i="3"/>
  <c r="E264" i="3"/>
  <c r="D269" i="3"/>
  <c r="E253" i="3"/>
  <c r="F256" i="3"/>
  <c r="E261" i="3"/>
  <c r="F264" i="3"/>
  <c r="E269" i="3"/>
  <c r="F253" i="3"/>
  <c r="D255" i="3"/>
  <c r="E258" i="3"/>
  <c r="F261" i="3"/>
  <c r="D263" i="3"/>
  <c r="E266" i="3"/>
  <c r="F269" i="3"/>
  <c r="D271" i="3"/>
  <c r="E263" i="3"/>
  <c r="E255" i="3"/>
  <c r="E271" i="3"/>
  <c r="E252" i="3"/>
  <c r="F255" i="3"/>
  <c r="D257" i="3"/>
  <c r="E260" i="3"/>
  <c r="F263" i="3"/>
  <c r="D265" i="3"/>
  <c r="E268" i="3"/>
  <c r="F271" i="3"/>
  <c r="D238" i="3"/>
  <c r="D246" i="3"/>
  <c r="G247" i="3"/>
  <c r="D232" i="3"/>
  <c r="D240" i="3"/>
  <c r="E232" i="3"/>
  <c r="F235" i="3"/>
  <c r="D237" i="3"/>
  <c r="G238" i="3"/>
  <c r="E240" i="3"/>
  <c r="F243" i="3"/>
  <c r="D245" i="3"/>
  <c r="G246" i="3"/>
  <c r="E248" i="3"/>
  <c r="D248" i="3"/>
  <c r="F232" i="3"/>
  <c r="D234" i="3"/>
  <c r="E237" i="3"/>
  <c r="F240" i="3"/>
  <c r="D242" i="3"/>
  <c r="E245" i="3"/>
  <c r="F248" i="3"/>
  <c r="D250" i="3"/>
  <c r="F237" i="3"/>
  <c r="F245" i="3"/>
  <c r="E250" i="3"/>
  <c r="F204" i="3"/>
  <c r="G207" i="3"/>
  <c r="E209" i="3"/>
  <c r="F212" i="3"/>
  <c r="G215" i="3"/>
  <c r="E217" i="3"/>
  <c r="F220" i="3"/>
  <c r="D222" i="3"/>
  <c r="G223" i="3"/>
  <c r="E225" i="3"/>
  <c r="D208" i="3"/>
  <c r="G209" i="3"/>
  <c r="D216" i="3"/>
  <c r="G217" i="3"/>
  <c r="D224" i="3"/>
  <c r="G225" i="3"/>
  <c r="E208" i="3"/>
  <c r="E216" i="3"/>
  <c r="E224" i="3"/>
  <c r="F208" i="3"/>
  <c r="D210" i="3"/>
  <c r="F216" i="3"/>
  <c r="D218" i="3"/>
  <c r="F224" i="3"/>
  <c r="D226" i="3"/>
  <c r="D204" i="3"/>
  <c r="F188" i="3"/>
  <c r="E193" i="3"/>
  <c r="F196" i="3"/>
  <c r="E201" i="3"/>
  <c r="F193" i="3"/>
  <c r="E187" i="3"/>
  <c r="D192" i="3"/>
  <c r="G193" i="3"/>
  <c r="E195" i="3"/>
  <c r="D200" i="3"/>
  <c r="G201" i="3"/>
  <c r="G196" i="3"/>
  <c r="F187" i="3"/>
  <c r="E192" i="3"/>
  <c r="F195" i="3"/>
  <c r="E200" i="3"/>
  <c r="G188" i="3"/>
  <c r="D194" i="3"/>
  <c r="D202" i="3"/>
  <c r="D188" i="3"/>
  <c r="D196" i="3"/>
  <c r="D145" i="3"/>
  <c r="D153" i="3"/>
  <c r="D161" i="3"/>
  <c r="D169" i="3"/>
  <c r="D177" i="3"/>
  <c r="D163" i="3"/>
  <c r="D144" i="3"/>
  <c r="G145" i="3"/>
  <c r="E147" i="3"/>
  <c r="F150" i="3"/>
  <c r="D152" i="3"/>
  <c r="G153" i="3"/>
  <c r="E155" i="3"/>
  <c r="F158" i="3"/>
  <c r="D160" i="3"/>
  <c r="G161" i="3"/>
  <c r="E163" i="3"/>
  <c r="F166" i="3"/>
  <c r="D168" i="3"/>
  <c r="G169" i="3"/>
  <c r="E171" i="3"/>
  <c r="F174" i="3"/>
  <c r="D176" i="3"/>
  <c r="G177" i="3"/>
  <c r="E179" i="3"/>
  <c r="D147" i="3"/>
  <c r="D155" i="3"/>
  <c r="D171" i="3"/>
  <c r="D179" i="3"/>
  <c r="E144" i="3"/>
  <c r="F147" i="3"/>
  <c r="D149" i="3"/>
  <c r="E152" i="3"/>
  <c r="F155" i="3"/>
  <c r="D157" i="3"/>
  <c r="E160" i="3"/>
  <c r="F163" i="3"/>
  <c r="D165" i="3"/>
  <c r="E168" i="3"/>
  <c r="F171" i="3"/>
  <c r="D173" i="3"/>
  <c r="E176" i="3"/>
  <c r="F179" i="3"/>
  <c r="D181" i="3"/>
  <c r="F144" i="3"/>
  <c r="F152" i="3"/>
  <c r="F160" i="3"/>
  <c r="F168" i="3"/>
  <c r="F176" i="3"/>
  <c r="E181" i="3"/>
  <c r="F114" i="3"/>
  <c r="F122" i="3"/>
  <c r="E127" i="3"/>
  <c r="G98" i="3"/>
  <c r="F103" i="3"/>
  <c r="D105" i="3"/>
  <c r="G106" i="3"/>
  <c r="F111" i="3"/>
  <c r="D113" i="3"/>
  <c r="G114" i="3"/>
  <c r="F119" i="3"/>
  <c r="D121" i="3"/>
  <c r="G122" i="3"/>
  <c r="F127" i="3"/>
  <c r="D129" i="3"/>
  <c r="G130" i="3"/>
  <c r="F135" i="3"/>
  <c r="F106" i="3"/>
  <c r="E111" i="3"/>
  <c r="E119" i="3"/>
  <c r="F130" i="3"/>
  <c r="G103" i="3"/>
  <c r="E105" i="3"/>
  <c r="G111" i="3"/>
  <c r="E113" i="3"/>
  <c r="G119" i="3"/>
  <c r="E121" i="3"/>
  <c r="G127" i="3"/>
  <c r="E129" i="3"/>
  <c r="D134" i="3"/>
  <c r="G135" i="3"/>
  <c r="D98" i="3"/>
  <c r="F98" i="3"/>
  <c r="E103" i="3"/>
  <c r="D99" i="3"/>
  <c r="E102" i="3"/>
  <c r="F105" i="3"/>
  <c r="D107" i="3"/>
  <c r="E110" i="3"/>
  <c r="F113" i="3"/>
  <c r="D115" i="3"/>
  <c r="E118" i="3"/>
  <c r="F121" i="3"/>
  <c r="D123" i="3"/>
  <c r="E126" i="3"/>
  <c r="F129" i="3"/>
  <c r="D131" i="3"/>
  <c r="E134" i="3"/>
  <c r="D104" i="3"/>
  <c r="D112" i="3"/>
  <c r="D120" i="3"/>
  <c r="D128" i="3"/>
  <c r="D136" i="3"/>
  <c r="D106" i="3"/>
  <c r="D114" i="3"/>
  <c r="D122" i="3"/>
  <c r="D130" i="3"/>
  <c r="D55" i="3"/>
  <c r="D63" i="3"/>
  <c r="D71" i="3"/>
  <c r="G72" i="3"/>
  <c r="D79" i="3"/>
  <c r="G80" i="3"/>
  <c r="D87" i="3"/>
  <c r="G88" i="3"/>
  <c r="E55" i="3"/>
  <c r="D60" i="3"/>
  <c r="E63" i="3"/>
  <c r="D68" i="3"/>
  <c r="E71" i="3"/>
  <c r="D76" i="3"/>
  <c r="E79" i="3"/>
  <c r="D84" i="3"/>
  <c r="E87" i="3"/>
  <c r="F90" i="3"/>
  <c r="F71" i="3"/>
  <c r="F79" i="3"/>
  <c r="F87" i="3"/>
  <c r="D70" i="3"/>
  <c r="D67" i="3"/>
  <c r="E78" i="3"/>
  <c r="F54" i="3"/>
  <c r="D56" i="3"/>
  <c r="E59" i="3"/>
  <c r="F62" i="3"/>
  <c r="D64" i="3"/>
  <c r="E67" i="3"/>
  <c r="F70" i="3"/>
  <c r="D72" i="3"/>
  <c r="E75" i="3"/>
  <c r="F78" i="3"/>
  <c r="D80" i="3"/>
  <c r="E83" i="3"/>
  <c r="F86" i="3"/>
  <c r="D88" i="3"/>
  <c r="E91" i="3"/>
  <c r="D54" i="3"/>
  <c r="D62" i="3"/>
  <c r="D78" i="3"/>
  <c r="E54" i="3"/>
  <c r="D59" i="3"/>
  <c r="E62" i="3"/>
  <c r="E70" i="3"/>
  <c r="D75" i="3"/>
  <c r="D83" i="3"/>
  <c r="E86" i="3"/>
  <c r="D91" i="3"/>
  <c r="F91" i="3"/>
  <c r="D52" i="3"/>
  <c r="F7" i="3"/>
  <c r="Z282" i="1"/>
  <c r="AG316" i="1"/>
  <c r="AL316" i="1" s="1"/>
  <c r="Z316" i="1"/>
  <c r="D15" i="3"/>
  <c r="E15" i="3"/>
  <c r="E7" i="3"/>
  <c r="F13" i="3"/>
  <c r="G15" i="3"/>
  <c r="G7" i="3"/>
  <c r="E16" i="3"/>
  <c r="G13" i="3"/>
  <c r="F11" i="3"/>
  <c r="G14" i="3"/>
  <c r="G16" i="3"/>
  <c r="D13" i="3"/>
  <c r="E18" i="3"/>
  <c r="F18" i="3"/>
  <c r="G20" i="3"/>
  <c r="F19" i="3"/>
  <c r="G19" i="3"/>
  <c r="E21" i="3"/>
  <c r="F24" i="3"/>
  <c r="D26" i="3"/>
  <c r="G27" i="3"/>
  <c r="E29" i="3"/>
  <c r="F32" i="3"/>
  <c r="D34" i="3"/>
  <c r="G35" i="3"/>
  <c r="E37" i="3"/>
  <c r="F40" i="3"/>
  <c r="D42" i="3"/>
  <c r="G43" i="3"/>
  <c r="E45" i="3"/>
  <c r="G24" i="3"/>
  <c r="G32" i="3"/>
  <c r="G40" i="3"/>
  <c r="D20" i="3"/>
  <c r="G21" i="3"/>
  <c r="D28" i="3"/>
  <c r="G29" i="3"/>
  <c r="D36" i="3"/>
  <c r="G37" i="3"/>
  <c r="D44" i="3"/>
  <c r="G45" i="3"/>
  <c r="E28" i="3"/>
  <c r="D19" i="3"/>
  <c r="D27" i="3"/>
  <c r="D35" i="3"/>
  <c r="D43" i="3"/>
  <c r="D24" i="3"/>
  <c r="E27" i="3"/>
  <c r="D32" i="3"/>
  <c r="E35" i="3"/>
  <c r="D40" i="3"/>
  <c r="E43" i="3"/>
  <c r="F10" i="3"/>
  <c r="D12" i="3"/>
  <c r="D9" i="3"/>
  <c r="E12" i="3"/>
  <c r="G18" i="3"/>
  <c r="E9" i="3"/>
  <c r="F12" i="3"/>
  <c r="D14" i="3"/>
  <c r="E17" i="3"/>
  <c r="F9" i="3"/>
  <c r="D11" i="3"/>
  <c r="E14" i="3"/>
  <c r="F17" i="3"/>
  <c r="G10" i="3"/>
  <c r="D17" i="3"/>
  <c r="E11" i="3"/>
  <c r="D16" i="3"/>
  <c r="AG282" i="1"/>
  <c r="AL282" i="1" s="1"/>
  <c r="Z299" i="1"/>
  <c r="AG299" i="1"/>
  <c r="AL299" i="1" s="1"/>
  <c r="AG265" i="1"/>
  <c r="AL265" i="1" s="1"/>
  <c r="AG231" i="1"/>
  <c r="AL231" i="1" s="1"/>
  <c r="Z265" i="1"/>
  <c r="Z248" i="1"/>
  <c r="AG248" i="1"/>
  <c r="AL248" i="1" s="1"/>
  <c r="AG197" i="1"/>
  <c r="AL197" i="1" s="1"/>
  <c r="Z214" i="1"/>
  <c r="Z231" i="1"/>
  <c r="AG214" i="1"/>
  <c r="AL214" i="1" s="1"/>
  <c r="AG180" i="1"/>
  <c r="AL180" i="1" s="1"/>
  <c r="Z197" i="1"/>
  <c r="Z180" i="1"/>
  <c r="AG146" i="1"/>
  <c r="AL146" i="1" s="1"/>
  <c r="Z163" i="1"/>
  <c r="AG163" i="1"/>
  <c r="AL163" i="1" s="1"/>
  <c r="Z146" i="1"/>
  <c r="Z129" i="1"/>
  <c r="AG129" i="1"/>
  <c r="AL129" i="1" s="1"/>
  <c r="AG112" i="1"/>
  <c r="AL112" i="1" s="1"/>
  <c r="Z112" i="1"/>
  <c r="AG95" i="1"/>
  <c r="AL95" i="1" s="1"/>
  <c r="Z95" i="1"/>
  <c r="AG78" i="1"/>
  <c r="AL78" i="1" s="1"/>
  <c r="AG61" i="1"/>
  <c r="AL61" i="1" s="1"/>
  <c r="Z78" i="1"/>
  <c r="AG44" i="1"/>
  <c r="AL44" i="1" s="1"/>
  <c r="Z61" i="1"/>
  <c r="Z44" i="1"/>
  <c r="Z27" i="1"/>
  <c r="AG27" i="1"/>
  <c r="AL27" i="1" s="1"/>
  <c r="Z10" i="1"/>
  <c r="AG10" i="1"/>
  <c r="AL10" i="1" s="1"/>
  <c r="H52" i="3" l="1"/>
  <c r="AJ299" i="1"/>
  <c r="AJ316" i="1"/>
  <c r="AJ197" i="1"/>
  <c r="AJ28" i="1"/>
  <c r="AJ282" i="1"/>
  <c r="AJ231" i="1"/>
  <c r="AJ248" i="1"/>
  <c r="AJ265" i="1"/>
  <c r="AJ180" i="1"/>
  <c r="AJ163" i="1"/>
  <c r="AJ214" i="1"/>
  <c r="AJ146" i="1"/>
  <c r="AJ95" i="1"/>
  <c r="AJ112" i="1"/>
  <c r="AJ78" i="1"/>
  <c r="AJ129" i="1"/>
  <c r="AJ27" i="1"/>
  <c r="AJ61" i="1"/>
  <c r="AJ10" i="1"/>
  <c r="AJ44" i="1"/>
  <c r="AF503" i="1"/>
  <c r="AE503" i="1"/>
  <c r="AD503" i="1"/>
  <c r="AC503" i="1"/>
  <c r="AB503" i="1"/>
  <c r="AA503" i="1"/>
  <c r="Y503" i="1"/>
  <c r="X503" i="1"/>
  <c r="W503" i="1"/>
  <c r="V503" i="1"/>
  <c r="U503" i="1"/>
  <c r="T503" i="1"/>
  <c r="S503" i="1"/>
  <c r="S504" i="1"/>
  <c r="T504" i="1"/>
  <c r="U504" i="1"/>
  <c r="V504" i="1"/>
  <c r="W504" i="1"/>
  <c r="X504" i="1"/>
  <c r="Y504" i="1"/>
  <c r="AA504" i="1"/>
  <c r="AB504" i="1"/>
  <c r="AC504" i="1"/>
  <c r="AD504" i="1"/>
  <c r="AE504" i="1"/>
  <c r="AF504" i="1"/>
  <c r="S505" i="1"/>
  <c r="T505" i="1"/>
  <c r="U505" i="1"/>
  <c r="V505" i="1"/>
  <c r="W505" i="1"/>
  <c r="X505" i="1"/>
  <c r="Y505" i="1"/>
  <c r="AA505" i="1"/>
  <c r="AB505" i="1"/>
  <c r="AC505" i="1"/>
  <c r="AD505" i="1"/>
  <c r="AE505" i="1"/>
  <c r="AF505" i="1"/>
  <c r="S506" i="1"/>
  <c r="T506" i="1"/>
  <c r="U506" i="1"/>
  <c r="V506" i="1"/>
  <c r="W506" i="1"/>
  <c r="X506" i="1"/>
  <c r="Y506" i="1"/>
  <c r="AA506" i="1"/>
  <c r="AB506" i="1"/>
  <c r="AC506" i="1"/>
  <c r="AD506" i="1"/>
  <c r="AE506" i="1"/>
  <c r="AF506" i="1"/>
  <c r="S507" i="1"/>
  <c r="T507" i="1"/>
  <c r="U507" i="1"/>
  <c r="V507" i="1"/>
  <c r="W507" i="1"/>
  <c r="X507" i="1"/>
  <c r="Y507" i="1"/>
  <c r="AA507" i="1"/>
  <c r="AB507" i="1"/>
  <c r="AC507" i="1"/>
  <c r="AD507" i="1"/>
  <c r="AE507" i="1"/>
  <c r="AF507" i="1"/>
  <c r="S508" i="1"/>
  <c r="T508" i="1"/>
  <c r="U508" i="1"/>
  <c r="V508" i="1"/>
  <c r="W508" i="1"/>
  <c r="X508" i="1"/>
  <c r="Y508" i="1"/>
  <c r="AA508" i="1"/>
  <c r="AB508" i="1"/>
  <c r="AC508" i="1"/>
  <c r="AD508" i="1"/>
  <c r="AE508" i="1"/>
  <c r="AF508" i="1"/>
  <c r="S509" i="1"/>
  <c r="T509" i="1"/>
  <c r="U509" i="1"/>
  <c r="V509" i="1"/>
  <c r="W509" i="1"/>
  <c r="X509" i="1"/>
  <c r="Y509" i="1"/>
  <c r="AA509" i="1"/>
  <c r="AB509" i="1"/>
  <c r="AC509" i="1"/>
  <c r="AD509" i="1"/>
  <c r="AE509" i="1"/>
  <c r="AF509" i="1"/>
  <c r="S510" i="1"/>
  <c r="T510" i="1"/>
  <c r="U510" i="1"/>
  <c r="V510" i="1"/>
  <c r="W510" i="1"/>
  <c r="X510" i="1"/>
  <c r="Y510" i="1"/>
  <c r="AA510" i="1"/>
  <c r="AB510" i="1"/>
  <c r="AC510" i="1"/>
  <c r="AD510" i="1"/>
  <c r="AE510" i="1"/>
  <c r="AF510" i="1"/>
  <c r="S511" i="1"/>
  <c r="T511" i="1"/>
  <c r="U511" i="1"/>
  <c r="V511" i="1"/>
  <c r="W511" i="1"/>
  <c r="X511" i="1"/>
  <c r="Y511" i="1"/>
  <c r="AA511" i="1"/>
  <c r="AB511" i="1"/>
  <c r="AC511" i="1"/>
  <c r="AD511" i="1"/>
  <c r="AE511" i="1"/>
  <c r="AF511" i="1"/>
  <c r="S512" i="1"/>
  <c r="T512" i="1"/>
  <c r="U512" i="1"/>
  <c r="V512" i="1"/>
  <c r="W512" i="1"/>
  <c r="X512" i="1"/>
  <c r="Y512" i="1"/>
  <c r="AA512" i="1"/>
  <c r="AB512" i="1"/>
  <c r="AC512" i="1"/>
  <c r="AD512" i="1"/>
  <c r="AE512" i="1"/>
  <c r="AF512" i="1"/>
  <c r="S514" i="1"/>
  <c r="T514" i="1"/>
  <c r="U514" i="1"/>
  <c r="V514" i="1"/>
  <c r="W514" i="1"/>
  <c r="X514" i="1"/>
  <c r="Y514" i="1"/>
  <c r="AA514" i="1"/>
  <c r="AB514" i="1"/>
  <c r="AC514" i="1"/>
  <c r="AD514" i="1"/>
  <c r="AE514" i="1"/>
  <c r="AF514" i="1"/>
  <c r="S515" i="1"/>
  <c r="T515" i="1"/>
  <c r="U515" i="1"/>
  <c r="V515" i="1"/>
  <c r="W515" i="1"/>
  <c r="X515" i="1"/>
  <c r="Y515" i="1"/>
  <c r="AA515" i="1"/>
  <c r="AB515" i="1"/>
  <c r="AC515" i="1"/>
  <c r="AD515" i="1"/>
  <c r="AE515" i="1"/>
  <c r="AF515" i="1"/>
  <c r="S516" i="1"/>
  <c r="T516" i="1"/>
  <c r="U516" i="1"/>
  <c r="V516" i="1"/>
  <c r="W516" i="1"/>
  <c r="X516" i="1"/>
  <c r="Y516" i="1"/>
  <c r="AA516" i="1"/>
  <c r="AB516" i="1"/>
  <c r="AC516" i="1"/>
  <c r="AD516" i="1"/>
  <c r="AE516" i="1"/>
  <c r="AF516" i="1"/>
  <c r="S517" i="1"/>
  <c r="T517" i="1"/>
  <c r="U517" i="1"/>
  <c r="V517" i="1"/>
  <c r="W517" i="1"/>
  <c r="X517" i="1"/>
  <c r="Y517" i="1"/>
  <c r="AA517" i="1"/>
  <c r="AB517" i="1"/>
  <c r="AC517" i="1"/>
  <c r="AD517" i="1"/>
  <c r="AE517" i="1"/>
  <c r="AF517" i="1"/>
  <c r="S518" i="1"/>
  <c r="T518" i="1"/>
  <c r="U518" i="1"/>
  <c r="V518" i="1"/>
  <c r="W518" i="1"/>
  <c r="X518" i="1"/>
  <c r="Y518" i="1"/>
  <c r="AA518" i="1"/>
  <c r="AB518" i="1"/>
  <c r="AC518" i="1"/>
  <c r="AD518" i="1"/>
  <c r="AE518" i="1"/>
  <c r="AF518" i="1"/>
  <c r="S519" i="1"/>
  <c r="T519" i="1"/>
  <c r="U519" i="1"/>
  <c r="V519" i="1"/>
  <c r="W519" i="1"/>
  <c r="X519" i="1"/>
  <c r="Y519" i="1"/>
  <c r="AA519" i="1"/>
  <c r="AB519" i="1"/>
  <c r="AC519" i="1"/>
  <c r="AD519" i="1"/>
  <c r="AE519" i="1"/>
  <c r="AF519" i="1"/>
  <c r="S520" i="1"/>
  <c r="T520" i="1"/>
  <c r="U520" i="1"/>
  <c r="V520" i="1"/>
  <c r="W520" i="1"/>
  <c r="X520" i="1"/>
  <c r="Y520" i="1"/>
  <c r="AA520" i="1"/>
  <c r="AB520" i="1"/>
  <c r="AC520" i="1"/>
  <c r="AD520" i="1"/>
  <c r="AE520" i="1"/>
  <c r="AF520" i="1"/>
  <c r="S521" i="1"/>
  <c r="T521" i="1"/>
  <c r="U521" i="1"/>
  <c r="V521" i="1"/>
  <c r="W521" i="1"/>
  <c r="X521" i="1"/>
  <c r="Y521" i="1"/>
  <c r="AA521" i="1"/>
  <c r="AB521" i="1"/>
  <c r="AC521" i="1"/>
  <c r="AD521" i="1"/>
  <c r="AE521" i="1"/>
  <c r="AF521" i="1"/>
  <c r="S522" i="1"/>
  <c r="T522" i="1"/>
  <c r="U522" i="1"/>
  <c r="V522" i="1"/>
  <c r="W522" i="1"/>
  <c r="X522" i="1"/>
  <c r="Y522" i="1"/>
  <c r="AA522" i="1"/>
  <c r="AB522" i="1"/>
  <c r="AC522" i="1"/>
  <c r="AD522" i="1"/>
  <c r="AE522" i="1"/>
  <c r="AF522" i="1"/>
  <c r="S523" i="1"/>
  <c r="T523" i="1"/>
  <c r="U523" i="1"/>
  <c r="V523" i="1"/>
  <c r="W523" i="1"/>
  <c r="X523" i="1"/>
  <c r="Y523" i="1"/>
  <c r="AA523" i="1"/>
  <c r="AB523" i="1"/>
  <c r="AC523" i="1"/>
  <c r="AD523" i="1"/>
  <c r="AE523" i="1"/>
  <c r="AF523" i="1"/>
  <c r="S524" i="1"/>
  <c r="T524" i="1"/>
  <c r="U524" i="1"/>
  <c r="V524" i="1"/>
  <c r="W524" i="1"/>
  <c r="X524" i="1"/>
  <c r="Y524" i="1"/>
  <c r="AA524" i="1"/>
  <c r="AB524" i="1"/>
  <c r="AC524" i="1"/>
  <c r="AD524" i="1"/>
  <c r="AE524" i="1"/>
  <c r="AF524" i="1"/>
  <c r="S525" i="1"/>
  <c r="T525" i="1"/>
  <c r="U525" i="1"/>
  <c r="V525" i="1"/>
  <c r="W525" i="1"/>
  <c r="X525" i="1"/>
  <c r="Y525" i="1"/>
  <c r="AA525" i="1"/>
  <c r="AB525" i="1"/>
  <c r="AC525" i="1"/>
  <c r="AD525" i="1"/>
  <c r="AE525" i="1"/>
  <c r="AF525" i="1"/>
  <c r="S526" i="1"/>
  <c r="T526" i="1"/>
  <c r="U526" i="1"/>
  <c r="V526" i="1"/>
  <c r="W526" i="1"/>
  <c r="X526" i="1"/>
  <c r="Y526" i="1"/>
  <c r="AA526" i="1"/>
  <c r="AB526" i="1"/>
  <c r="AC526" i="1"/>
  <c r="AD526" i="1"/>
  <c r="AE526" i="1"/>
  <c r="AF526" i="1"/>
  <c r="S527" i="1"/>
  <c r="T527" i="1"/>
  <c r="U527" i="1"/>
  <c r="V527" i="1"/>
  <c r="W527" i="1"/>
  <c r="X527" i="1"/>
  <c r="Y527" i="1"/>
  <c r="AA527" i="1"/>
  <c r="AB527" i="1"/>
  <c r="AC527" i="1"/>
  <c r="AD527" i="1"/>
  <c r="AE527" i="1"/>
  <c r="AF527" i="1"/>
  <c r="S528" i="1"/>
  <c r="T528" i="1"/>
  <c r="U528" i="1"/>
  <c r="V528" i="1"/>
  <c r="W528" i="1"/>
  <c r="X528" i="1"/>
  <c r="Y528" i="1"/>
  <c r="AA528" i="1"/>
  <c r="AB528" i="1"/>
  <c r="AC528" i="1"/>
  <c r="AD528" i="1"/>
  <c r="AE528" i="1"/>
  <c r="AF528" i="1"/>
  <c r="S529" i="1"/>
  <c r="T529" i="1"/>
  <c r="U529" i="1"/>
  <c r="V529" i="1"/>
  <c r="W529" i="1"/>
  <c r="X529" i="1"/>
  <c r="Y529" i="1"/>
  <c r="AA529" i="1"/>
  <c r="AB529" i="1"/>
  <c r="AC529" i="1"/>
  <c r="AD529" i="1"/>
  <c r="AE529" i="1"/>
  <c r="AF529" i="1"/>
  <c r="S530" i="1"/>
  <c r="T530" i="1"/>
  <c r="U530" i="1"/>
  <c r="V530" i="1"/>
  <c r="W530" i="1"/>
  <c r="X530" i="1"/>
  <c r="Y530" i="1"/>
  <c r="AA530" i="1"/>
  <c r="AB530" i="1"/>
  <c r="AC530" i="1"/>
  <c r="AD530" i="1"/>
  <c r="AE530" i="1"/>
  <c r="AF530" i="1"/>
  <c r="S531" i="1"/>
  <c r="T531" i="1"/>
  <c r="U531" i="1"/>
  <c r="V531" i="1"/>
  <c r="W531" i="1"/>
  <c r="X531" i="1"/>
  <c r="Y531" i="1"/>
  <c r="AA531" i="1"/>
  <c r="AB531" i="1"/>
  <c r="AC531" i="1"/>
  <c r="AD531" i="1"/>
  <c r="AE531" i="1"/>
  <c r="AF531" i="1"/>
  <c r="S532" i="1"/>
  <c r="T532" i="1"/>
  <c r="U532" i="1"/>
  <c r="V532" i="1"/>
  <c r="W532" i="1"/>
  <c r="X532" i="1"/>
  <c r="Y532" i="1"/>
  <c r="AA532" i="1"/>
  <c r="AB532" i="1"/>
  <c r="AC532" i="1"/>
  <c r="AD532" i="1"/>
  <c r="AE532" i="1"/>
  <c r="AF532" i="1"/>
  <c r="S533" i="1"/>
  <c r="T533" i="1"/>
  <c r="U533" i="1"/>
  <c r="V533" i="1"/>
  <c r="W533" i="1"/>
  <c r="X533" i="1"/>
  <c r="Y533" i="1"/>
  <c r="AA533" i="1"/>
  <c r="AB533" i="1"/>
  <c r="AC533" i="1"/>
  <c r="AD533" i="1"/>
  <c r="AE533" i="1"/>
  <c r="AF533" i="1"/>
  <c r="S534" i="1"/>
  <c r="T534" i="1"/>
  <c r="U534" i="1"/>
  <c r="V534" i="1"/>
  <c r="W534" i="1"/>
  <c r="X534" i="1"/>
  <c r="Y534" i="1"/>
  <c r="AA534" i="1"/>
  <c r="AB534" i="1"/>
  <c r="AC534" i="1"/>
  <c r="AD534" i="1"/>
  <c r="AE534" i="1"/>
  <c r="AF534" i="1"/>
  <c r="S535" i="1"/>
  <c r="T535" i="1"/>
  <c r="U535" i="1"/>
  <c r="V535" i="1"/>
  <c r="W535" i="1"/>
  <c r="X535" i="1"/>
  <c r="Y535" i="1"/>
  <c r="AA535" i="1"/>
  <c r="AB535" i="1"/>
  <c r="AC535" i="1"/>
  <c r="AD535" i="1"/>
  <c r="AE535" i="1"/>
  <c r="AF535" i="1"/>
  <c r="S536" i="1"/>
  <c r="T536" i="1"/>
  <c r="U536" i="1"/>
  <c r="V536" i="1"/>
  <c r="W536" i="1"/>
  <c r="X536" i="1"/>
  <c r="Y536" i="1"/>
  <c r="AA536" i="1"/>
  <c r="AB536" i="1"/>
  <c r="AC536" i="1"/>
  <c r="AD536" i="1"/>
  <c r="AE536" i="1"/>
  <c r="AF536" i="1"/>
  <c r="S537" i="1"/>
  <c r="T537" i="1"/>
  <c r="U537" i="1"/>
  <c r="V537" i="1"/>
  <c r="W537" i="1"/>
  <c r="X537" i="1"/>
  <c r="Y537" i="1"/>
  <c r="AA537" i="1"/>
  <c r="AB537" i="1"/>
  <c r="AC537" i="1"/>
  <c r="AD537" i="1"/>
  <c r="AE537" i="1"/>
  <c r="AF537" i="1"/>
  <c r="S538" i="1"/>
  <c r="T538" i="1"/>
  <c r="U538" i="1"/>
  <c r="V538" i="1"/>
  <c r="W538" i="1"/>
  <c r="X538" i="1"/>
  <c r="Y538" i="1"/>
  <c r="AA538" i="1"/>
  <c r="AB538" i="1"/>
  <c r="AC538" i="1"/>
  <c r="AD538" i="1"/>
  <c r="AE538" i="1"/>
  <c r="AF538" i="1"/>
  <c r="S539" i="1"/>
  <c r="T539" i="1"/>
  <c r="U539" i="1"/>
  <c r="V539" i="1"/>
  <c r="W539" i="1"/>
  <c r="X539" i="1"/>
  <c r="Y539" i="1"/>
  <c r="AA539" i="1"/>
  <c r="AB539" i="1"/>
  <c r="AC539" i="1"/>
  <c r="AD539" i="1"/>
  <c r="AE539" i="1"/>
  <c r="AF539" i="1"/>
  <c r="S540" i="1"/>
  <c r="T540" i="1"/>
  <c r="U540" i="1"/>
  <c r="V540" i="1"/>
  <c r="W540" i="1"/>
  <c r="X540" i="1"/>
  <c r="Y540" i="1"/>
  <c r="AA540" i="1"/>
  <c r="AB540" i="1"/>
  <c r="AC540" i="1"/>
  <c r="AD540" i="1"/>
  <c r="AE540" i="1"/>
  <c r="AF540" i="1"/>
  <c r="S541" i="1"/>
  <c r="T541" i="1"/>
  <c r="U541" i="1"/>
  <c r="V541" i="1"/>
  <c r="W541" i="1"/>
  <c r="X541" i="1"/>
  <c r="Y541" i="1"/>
  <c r="AA541" i="1"/>
  <c r="AB541" i="1"/>
  <c r="AC541" i="1"/>
  <c r="AD541" i="1"/>
  <c r="AE541" i="1"/>
  <c r="AF541" i="1"/>
  <c r="S542" i="1"/>
  <c r="T542" i="1"/>
  <c r="U542" i="1"/>
  <c r="V542" i="1"/>
  <c r="W542" i="1"/>
  <c r="X542" i="1"/>
  <c r="Y542" i="1"/>
  <c r="AA542" i="1"/>
  <c r="AB542" i="1"/>
  <c r="AC542" i="1"/>
  <c r="AD542" i="1"/>
  <c r="AE542" i="1"/>
  <c r="AF542" i="1"/>
  <c r="S543" i="1"/>
  <c r="T543" i="1"/>
  <c r="U543" i="1"/>
  <c r="V543" i="1"/>
  <c r="W543" i="1"/>
  <c r="X543" i="1"/>
  <c r="Y543" i="1"/>
  <c r="AA543" i="1"/>
  <c r="AB543" i="1"/>
  <c r="AC543" i="1"/>
  <c r="AD543" i="1"/>
  <c r="AE543" i="1"/>
  <c r="AF543" i="1"/>
  <c r="S544" i="1"/>
  <c r="T544" i="1"/>
  <c r="U544" i="1"/>
  <c r="V544" i="1"/>
  <c r="W544" i="1"/>
  <c r="X544" i="1"/>
  <c r="Y544" i="1"/>
  <c r="AA544" i="1"/>
  <c r="AB544" i="1"/>
  <c r="AC544" i="1"/>
  <c r="AD544" i="1"/>
  <c r="AE544" i="1"/>
  <c r="AF544" i="1"/>
  <c r="S545" i="1"/>
  <c r="T545" i="1"/>
  <c r="U545" i="1"/>
  <c r="V545" i="1"/>
  <c r="W545" i="1"/>
  <c r="X545" i="1"/>
  <c r="Y545" i="1"/>
  <c r="AA545" i="1"/>
  <c r="AB545" i="1"/>
  <c r="AC545" i="1"/>
  <c r="AD545" i="1"/>
  <c r="AE545" i="1"/>
  <c r="AF545" i="1"/>
  <c r="S546" i="1"/>
  <c r="T546" i="1"/>
  <c r="U546" i="1"/>
  <c r="V546" i="1"/>
  <c r="W546" i="1"/>
  <c r="X546" i="1"/>
  <c r="Y546" i="1"/>
  <c r="AA546" i="1"/>
  <c r="AB546" i="1"/>
  <c r="AC546" i="1"/>
  <c r="AD546" i="1"/>
  <c r="AE546" i="1"/>
  <c r="AF546" i="1"/>
  <c r="S547" i="1"/>
  <c r="T547" i="1"/>
  <c r="U547" i="1"/>
  <c r="V547" i="1"/>
  <c r="W547" i="1"/>
  <c r="X547" i="1"/>
  <c r="Y547" i="1"/>
  <c r="AA547" i="1"/>
  <c r="AB547" i="1"/>
  <c r="AC547" i="1"/>
  <c r="AD547" i="1"/>
  <c r="AE547" i="1"/>
  <c r="AF547" i="1"/>
  <c r="S548" i="1"/>
  <c r="T548" i="1"/>
  <c r="U548" i="1"/>
  <c r="V548" i="1"/>
  <c r="W548" i="1"/>
  <c r="X548" i="1"/>
  <c r="Y548" i="1"/>
  <c r="AA548" i="1"/>
  <c r="AB548" i="1"/>
  <c r="AC548" i="1"/>
  <c r="AD548" i="1"/>
  <c r="AE548" i="1"/>
  <c r="AF548" i="1"/>
  <c r="S558" i="1"/>
  <c r="T558" i="1"/>
  <c r="U558" i="1"/>
  <c r="V558" i="1"/>
  <c r="W558" i="1"/>
  <c r="X558" i="1"/>
  <c r="Y558" i="1"/>
  <c r="AA558" i="1"/>
  <c r="AB558" i="1"/>
  <c r="AC558" i="1"/>
  <c r="AD558" i="1"/>
  <c r="AE558" i="1"/>
  <c r="AF558" i="1"/>
  <c r="AK511" i="1" l="1"/>
  <c r="AK515" i="1"/>
  <c r="AH515" i="1" s="1"/>
  <c r="AK507" i="1"/>
  <c r="AK558" i="1"/>
  <c r="AK542" i="1"/>
  <c r="AH542" i="1" s="1"/>
  <c r="AK534" i="1"/>
  <c r="AK526" i="1"/>
  <c r="AK518" i="1"/>
  <c r="AH518" i="1" s="1"/>
  <c r="AK545" i="1"/>
  <c r="AH545" i="1" s="1"/>
  <c r="AK537" i="1"/>
  <c r="AH537" i="1" s="1"/>
  <c r="AK529" i="1"/>
  <c r="AK521" i="1"/>
  <c r="AH521" i="1" s="1"/>
  <c r="AK548" i="1"/>
  <c r="AK540" i="1"/>
  <c r="AH540" i="1" s="1"/>
  <c r="AK532" i="1"/>
  <c r="AH532" i="1" s="1"/>
  <c r="AK524" i="1"/>
  <c r="AH524" i="1" s="1"/>
  <c r="AK516" i="1"/>
  <c r="AH516" i="1" s="1"/>
  <c r="AK512" i="1"/>
  <c r="AH512" i="1" s="1"/>
  <c r="AK508" i="1"/>
  <c r="AH508" i="1" s="1"/>
  <c r="AK504" i="1"/>
  <c r="AH504" i="1" s="1"/>
  <c r="AK543" i="1"/>
  <c r="AK535" i="1"/>
  <c r="AK527" i="1"/>
  <c r="AK519" i="1"/>
  <c r="AH519" i="1" s="1"/>
  <c r="AK503" i="1"/>
  <c r="AH503" i="1" s="1"/>
  <c r="AK538" i="1"/>
  <c r="AH538" i="1" s="1"/>
  <c r="AK530" i="1"/>
  <c r="AK522" i="1"/>
  <c r="AK509" i="1"/>
  <c r="AK505" i="1"/>
  <c r="AH505" i="1" s="1"/>
  <c r="AK546" i="1"/>
  <c r="AH546" i="1" s="1"/>
  <c r="AK541" i="1"/>
  <c r="AH541" i="1" s="1"/>
  <c r="AK533" i="1"/>
  <c r="AK525" i="1"/>
  <c r="AH525" i="1" s="1"/>
  <c r="AK517" i="1"/>
  <c r="AK510" i="1"/>
  <c r="AH510" i="1" s="1"/>
  <c r="AK506" i="1"/>
  <c r="AH506" i="1" s="1"/>
  <c r="AK544" i="1"/>
  <c r="AH544" i="1" s="1"/>
  <c r="AK536" i="1"/>
  <c r="AK528" i="1"/>
  <c r="AH528" i="1" s="1"/>
  <c r="AK520" i="1"/>
  <c r="AK514" i="1"/>
  <c r="AH514" i="1" s="1"/>
  <c r="AK547" i="1"/>
  <c r="AK539" i="1"/>
  <c r="AH539" i="1" s="1"/>
  <c r="AK531" i="1"/>
  <c r="AH531" i="1" s="1"/>
  <c r="AK523" i="1"/>
  <c r="Z558" i="1"/>
  <c r="Z534" i="1"/>
  <c r="Z526" i="1"/>
  <c r="AG504" i="1"/>
  <c r="Z503" i="1"/>
  <c r="AG534" i="1"/>
  <c r="AG537" i="1"/>
  <c r="Z510" i="1"/>
  <c r="AG506" i="1"/>
  <c r="AG505" i="1"/>
  <c r="AG529" i="1"/>
  <c r="Z541" i="1"/>
  <c r="AG521" i="1"/>
  <c r="AG519" i="1"/>
  <c r="AG510" i="1"/>
  <c r="Z547" i="1"/>
  <c r="AG558" i="1"/>
  <c r="Z544" i="1"/>
  <c r="Z518" i="1"/>
  <c r="Z512" i="1"/>
  <c r="AG545" i="1"/>
  <c r="Z523" i="1"/>
  <c r="AG544" i="1"/>
  <c r="AG531" i="1"/>
  <c r="AG528" i="1"/>
  <c r="Z527" i="1"/>
  <c r="AG526" i="1"/>
  <c r="AG525" i="1"/>
  <c r="AG516" i="1"/>
  <c r="AG509" i="1"/>
  <c r="Z504" i="1"/>
  <c r="AG503" i="1"/>
  <c r="AG542" i="1"/>
  <c r="Z529" i="1"/>
  <c r="AG523" i="1"/>
  <c r="Z517" i="1"/>
  <c r="AG514" i="1"/>
  <c r="AG512" i="1"/>
  <c r="Z539" i="1"/>
  <c r="AG532" i="1"/>
  <c r="AG530" i="1"/>
  <c r="Z530" i="1"/>
  <c r="AG527" i="1"/>
  <c r="AG520" i="1"/>
  <c r="AG518" i="1"/>
  <c r="AG517" i="1"/>
  <c r="Z514" i="1"/>
  <c r="Z506" i="1"/>
  <c r="AG547" i="1"/>
  <c r="AG535" i="1"/>
  <c r="Z505" i="1"/>
  <c r="Z548" i="1"/>
  <c r="AG546" i="1"/>
  <c r="Z545" i="1"/>
  <c r="AG539" i="1"/>
  <c r="Z536" i="1"/>
  <c r="Z524" i="1"/>
  <c r="Z521" i="1"/>
  <c r="Z543" i="1"/>
  <c r="Z532" i="1"/>
  <c r="Z520" i="1"/>
  <c r="AG548" i="1"/>
  <c r="Z546" i="1"/>
  <c r="Z542" i="1"/>
  <c r="AG536" i="1"/>
  <c r="Z533" i="1"/>
  <c r="AG524" i="1"/>
  <c r="AG522" i="1"/>
  <c r="Z522" i="1"/>
  <c r="Z519" i="1"/>
  <c r="Z507" i="1"/>
  <c r="AG541" i="1"/>
  <c r="Z540" i="1"/>
  <c r="Z537" i="1"/>
  <c r="Z535" i="1"/>
  <c r="AG533" i="1"/>
  <c r="Z515" i="1"/>
  <c r="Z511" i="1"/>
  <c r="Z508" i="1"/>
  <c r="AG507" i="1"/>
  <c r="AG543" i="1"/>
  <c r="AG540" i="1"/>
  <c r="AG538" i="1"/>
  <c r="Z538" i="1"/>
  <c r="Z531" i="1"/>
  <c r="Z528" i="1"/>
  <c r="Z525" i="1"/>
  <c r="Z516" i="1"/>
  <c r="AG515" i="1"/>
  <c r="AG511" i="1"/>
  <c r="Z509" i="1"/>
  <c r="AG508" i="1"/>
  <c r="AF502" i="1"/>
  <c r="AE502" i="1"/>
  <c r="AD502" i="1"/>
  <c r="AC502" i="1"/>
  <c r="AB502" i="1"/>
  <c r="AA502" i="1"/>
  <c r="Y502" i="1"/>
  <c r="X502" i="1"/>
  <c r="W502" i="1"/>
  <c r="V502" i="1"/>
  <c r="U502" i="1"/>
  <c r="T502" i="1"/>
  <c r="S502" i="1"/>
  <c r="AF501" i="1"/>
  <c r="AE501" i="1"/>
  <c r="AD501" i="1"/>
  <c r="AC501" i="1"/>
  <c r="AB501" i="1"/>
  <c r="AA501" i="1"/>
  <c r="Y501" i="1"/>
  <c r="X501" i="1"/>
  <c r="W501" i="1"/>
  <c r="V501" i="1"/>
  <c r="U501" i="1"/>
  <c r="T501" i="1"/>
  <c r="S501" i="1"/>
  <c r="AF500" i="1"/>
  <c r="AE500" i="1"/>
  <c r="AD500" i="1"/>
  <c r="AC500" i="1"/>
  <c r="AB500" i="1"/>
  <c r="AA500" i="1"/>
  <c r="Y500" i="1"/>
  <c r="X500" i="1"/>
  <c r="W500" i="1"/>
  <c r="V500" i="1"/>
  <c r="U500" i="1"/>
  <c r="T500" i="1"/>
  <c r="S500" i="1"/>
  <c r="AL527" i="1" l="1"/>
  <c r="AH527" i="1" s="1"/>
  <c r="AJ527" i="1" s="1"/>
  <c r="AL548" i="1"/>
  <c r="AH548" i="1" s="1"/>
  <c r="AJ548" i="1" s="1"/>
  <c r="AL543" i="1"/>
  <c r="AH543" i="1" s="1"/>
  <c r="AJ543" i="1" s="1"/>
  <c r="AL539" i="1"/>
  <c r="AL532" i="1"/>
  <c r="AL530" i="1"/>
  <c r="AL533" i="1"/>
  <c r="AH533" i="1" s="1"/>
  <c r="AJ533" i="1" s="1"/>
  <c r="AL535" i="1"/>
  <c r="AH535" i="1" s="1"/>
  <c r="AJ535" i="1" s="1"/>
  <c r="AL511" i="1"/>
  <c r="AH511" i="1" s="1"/>
  <c r="AJ511" i="1" s="1"/>
  <c r="AL507" i="1"/>
  <c r="AH507" i="1" s="1"/>
  <c r="AJ507" i="1" s="1"/>
  <c r="AL526" i="1"/>
  <c r="AL540" i="1"/>
  <c r="AL522" i="1"/>
  <c r="AH522" i="1" s="1"/>
  <c r="AJ522" i="1" s="1"/>
  <c r="AL524" i="1"/>
  <c r="AL541" i="1"/>
  <c r="AL546" i="1"/>
  <c r="AL512" i="1"/>
  <c r="AL519" i="1"/>
  <c r="AL516" i="1"/>
  <c r="AL545" i="1"/>
  <c r="AL558" i="1"/>
  <c r="AL521" i="1"/>
  <c r="AL504" i="1"/>
  <c r="AL525" i="1"/>
  <c r="AL517" i="1"/>
  <c r="AH517" i="1" s="1"/>
  <c r="AJ517" i="1" s="1"/>
  <c r="AL508" i="1"/>
  <c r="AL547" i="1"/>
  <c r="AH547" i="1" s="1"/>
  <c r="AJ547" i="1" s="1"/>
  <c r="AL518" i="1"/>
  <c r="AL542" i="1"/>
  <c r="AL523" i="1"/>
  <c r="AL520" i="1"/>
  <c r="AL528" i="1"/>
  <c r="AL529" i="1"/>
  <c r="AH529" i="1" s="1"/>
  <c r="AJ529" i="1" s="1"/>
  <c r="AK501" i="1"/>
  <c r="AH501" i="1" s="1"/>
  <c r="AL536" i="1"/>
  <c r="AL538" i="1"/>
  <c r="AL503" i="1"/>
  <c r="AL531" i="1"/>
  <c r="AL537" i="1"/>
  <c r="AK502" i="1"/>
  <c r="AH502" i="1" s="1"/>
  <c r="AK500" i="1"/>
  <c r="AH500" i="1" s="1"/>
  <c r="AL515" i="1"/>
  <c r="AJ504" i="1"/>
  <c r="AL544" i="1"/>
  <c r="AL505" i="1"/>
  <c r="AL534" i="1"/>
  <c r="AL514" i="1"/>
  <c r="AL509" i="1"/>
  <c r="AH509" i="1" s="1"/>
  <c r="AJ509" i="1" s="1"/>
  <c r="AL510" i="1"/>
  <c r="AL506" i="1"/>
  <c r="AJ542" i="1"/>
  <c r="AJ546" i="1"/>
  <c r="AJ518" i="1"/>
  <c r="AH558" i="1"/>
  <c r="AJ558" i="1" s="1"/>
  <c r="AJ539" i="1"/>
  <c r="AJ528" i="1"/>
  <c r="AJ506" i="1"/>
  <c r="AJ540" i="1"/>
  <c r="AJ538" i="1"/>
  <c r="AJ514" i="1"/>
  <c r="AJ525" i="1"/>
  <c r="AJ521" i="1"/>
  <c r="AH530" i="1"/>
  <c r="AJ530" i="1" s="1"/>
  <c r="AJ537" i="1"/>
  <c r="AH526" i="1"/>
  <c r="AJ526" i="1" s="1"/>
  <c r="AJ544" i="1"/>
  <c r="AH534" i="1"/>
  <c r="AJ534" i="1" s="1"/>
  <c r="AJ516" i="1"/>
  <c r="AJ519" i="1"/>
  <c r="AJ508" i="1"/>
  <c r="AJ532" i="1"/>
  <c r="AJ545" i="1"/>
  <c r="AJ515" i="1"/>
  <c r="AJ503" i="1"/>
  <c r="AJ505" i="1"/>
  <c r="AH536" i="1"/>
  <c r="AJ536" i="1" s="1"/>
  <c r="AJ510" i="1"/>
  <c r="AG500" i="1"/>
  <c r="AH523" i="1"/>
  <c r="AJ523" i="1" s="1"/>
  <c r="Z502" i="1"/>
  <c r="AJ512" i="1"/>
  <c r="AH520" i="1"/>
  <c r="AJ520" i="1" s="1"/>
  <c r="AG502" i="1"/>
  <c r="Z500" i="1"/>
  <c r="AJ524" i="1"/>
  <c r="AJ541" i="1"/>
  <c r="AJ531" i="1"/>
  <c r="Z501" i="1"/>
  <c r="AG501" i="1"/>
  <c r="S478" i="1"/>
  <c r="T478" i="1"/>
  <c r="U478" i="1"/>
  <c r="V478" i="1"/>
  <c r="W478" i="1"/>
  <c r="X478" i="1"/>
  <c r="Y478" i="1"/>
  <c r="AA478" i="1"/>
  <c r="AB478" i="1"/>
  <c r="AC478" i="1"/>
  <c r="AD478" i="1"/>
  <c r="AE478" i="1"/>
  <c r="AF478" i="1"/>
  <c r="AL502" i="1" l="1"/>
  <c r="AK478" i="1"/>
  <c r="AL501" i="1"/>
  <c r="AL500" i="1"/>
  <c r="AJ500" i="1"/>
  <c r="AJ501" i="1"/>
  <c r="AJ502" i="1"/>
  <c r="AG478" i="1"/>
  <c r="Z478" i="1"/>
  <c r="AK191" i="1"/>
  <c r="AH191" i="1" s="1"/>
  <c r="AF191" i="1"/>
  <c r="AE191" i="1"/>
  <c r="AD191" i="1"/>
  <c r="AC191" i="1"/>
  <c r="AB191" i="1"/>
  <c r="AA191" i="1"/>
  <c r="Y191" i="1"/>
  <c r="X191" i="1"/>
  <c r="W191" i="1"/>
  <c r="V191" i="1"/>
  <c r="U191" i="1"/>
  <c r="T191" i="1"/>
  <c r="S191" i="1"/>
  <c r="AK190" i="1"/>
  <c r="AH190" i="1" s="1"/>
  <c r="AF190" i="1"/>
  <c r="AE190" i="1"/>
  <c r="AD190" i="1"/>
  <c r="AC190" i="1"/>
  <c r="AB190" i="1"/>
  <c r="AA190" i="1"/>
  <c r="Y190" i="1"/>
  <c r="X190" i="1"/>
  <c r="W190" i="1"/>
  <c r="V190" i="1"/>
  <c r="U190" i="1"/>
  <c r="T190" i="1"/>
  <c r="S190" i="1"/>
  <c r="AK189" i="1"/>
  <c r="AH189" i="1" s="1"/>
  <c r="AF189" i="1"/>
  <c r="AE189" i="1"/>
  <c r="AD189" i="1"/>
  <c r="AC189" i="1"/>
  <c r="AB189" i="1"/>
  <c r="AA189" i="1"/>
  <c r="Y189" i="1"/>
  <c r="X189" i="1"/>
  <c r="W189" i="1"/>
  <c r="V189" i="1"/>
  <c r="U189" i="1"/>
  <c r="T189" i="1"/>
  <c r="S189" i="1"/>
  <c r="AK188" i="1"/>
  <c r="AH188" i="1" s="1"/>
  <c r="AF188" i="1"/>
  <c r="AE188" i="1"/>
  <c r="AD188" i="1"/>
  <c r="AC188" i="1"/>
  <c r="AB188" i="1"/>
  <c r="AA188" i="1"/>
  <c r="Y188" i="1"/>
  <c r="X188" i="1"/>
  <c r="W188" i="1"/>
  <c r="V188" i="1"/>
  <c r="U188" i="1"/>
  <c r="T188" i="1"/>
  <c r="S188" i="1"/>
  <c r="AK187" i="1"/>
  <c r="AH187" i="1" s="1"/>
  <c r="AF187" i="1"/>
  <c r="AE187" i="1"/>
  <c r="AD187" i="1"/>
  <c r="AC187" i="1"/>
  <c r="AB187" i="1"/>
  <c r="AA187" i="1"/>
  <c r="Y187" i="1"/>
  <c r="X187" i="1"/>
  <c r="W187" i="1"/>
  <c r="V187" i="1"/>
  <c r="U187" i="1"/>
  <c r="T187" i="1"/>
  <c r="S187" i="1"/>
  <c r="AK186" i="1"/>
  <c r="AH186" i="1" s="1"/>
  <c r="AF186" i="1"/>
  <c r="AE186" i="1"/>
  <c r="AD186" i="1"/>
  <c r="AC186" i="1"/>
  <c r="AB186" i="1"/>
  <c r="AA186" i="1"/>
  <c r="Y186" i="1"/>
  <c r="X186" i="1"/>
  <c r="W186" i="1"/>
  <c r="V186" i="1"/>
  <c r="U186" i="1"/>
  <c r="T186" i="1"/>
  <c r="S186" i="1"/>
  <c r="AK185" i="1"/>
  <c r="AH185" i="1" s="1"/>
  <c r="AF185" i="1"/>
  <c r="AE185" i="1"/>
  <c r="AD185" i="1"/>
  <c r="AC185" i="1"/>
  <c r="AB185" i="1"/>
  <c r="AA185" i="1"/>
  <c r="Y185" i="1"/>
  <c r="X185" i="1"/>
  <c r="W185" i="1"/>
  <c r="V185" i="1"/>
  <c r="U185" i="1"/>
  <c r="T185" i="1"/>
  <c r="S185" i="1"/>
  <c r="AK184" i="1"/>
  <c r="AH184" i="1" s="1"/>
  <c r="AF184" i="1"/>
  <c r="AE184" i="1"/>
  <c r="AD184" i="1"/>
  <c r="AC184" i="1"/>
  <c r="AB184" i="1"/>
  <c r="AA184" i="1"/>
  <c r="Y184" i="1"/>
  <c r="X184" i="1"/>
  <c r="W184" i="1"/>
  <c r="V184" i="1"/>
  <c r="U184" i="1"/>
  <c r="T184" i="1"/>
  <c r="S184" i="1"/>
  <c r="AK183" i="1"/>
  <c r="AH183" i="1" s="1"/>
  <c r="AF183" i="1"/>
  <c r="AE183" i="1"/>
  <c r="AD183" i="1"/>
  <c r="AC183" i="1"/>
  <c r="AB183" i="1"/>
  <c r="AA183" i="1"/>
  <c r="Y183" i="1"/>
  <c r="X183" i="1"/>
  <c r="W183" i="1"/>
  <c r="V183" i="1"/>
  <c r="U183" i="1"/>
  <c r="T183" i="1"/>
  <c r="S183" i="1"/>
  <c r="AK182" i="1"/>
  <c r="AH182" i="1" s="1"/>
  <c r="AF182" i="1"/>
  <c r="AE182" i="1"/>
  <c r="AD182" i="1"/>
  <c r="AC182" i="1"/>
  <c r="AB182" i="1"/>
  <c r="AA182" i="1"/>
  <c r="Y182" i="1"/>
  <c r="X182" i="1"/>
  <c r="W182" i="1"/>
  <c r="V182" i="1"/>
  <c r="U182" i="1"/>
  <c r="T182" i="1"/>
  <c r="S182" i="1"/>
  <c r="AK181" i="1"/>
  <c r="AH181" i="1" s="1"/>
  <c r="AF181" i="1"/>
  <c r="AE181" i="1"/>
  <c r="AD181" i="1"/>
  <c r="AC181" i="1"/>
  <c r="AB181" i="1"/>
  <c r="AA181" i="1"/>
  <c r="Y181" i="1"/>
  <c r="X181" i="1"/>
  <c r="W181" i="1"/>
  <c r="V181" i="1"/>
  <c r="U181" i="1"/>
  <c r="T181" i="1"/>
  <c r="S181" i="1"/>
  <c r="AK179" i="1"/>
  <c r="AH179" i="1" s="1"/>
  <c r="AF179" i="1"/>
  <c r="AE179" i="1"/>
  <c r="AD179" i="1"/>
  <c r="AC179" i="1"/>
  <c r="AB179" i="1"/>
  <c r="AA179" i="1"/>
  <c r="Y179" i="1"/>
  <c r="X179" i="1"/>
  <c r="W179" i="1"/>
  <c r="V179" i="1"/>
  <c r="U179" i="1"/>
  <c r="T179" i="1"/>
  <c r="S179" i="1"/>
  <c r="AK178" i="1"/>
  <c r="AH178" i="1" s="1"/>
  <c r="AF178" i="1"/>
  <c r="AE178" i="1"/>
  <c r="AD178" i="1"/>
  <c r="AC178" i="1"/>
  <c r="AB178" i="1"/>
  <c r="AA178" i="1"/>
  <c r="Y178" i="1"/>
  <c r="X178" i="1"/>
  <c r="W178" i="1"/>
  <c r="V178" i="1"/>
  <c r="U178" i="1"/>
  <c r="T178" i="1"/>
  <c r="S178" i="1"/>
  <c r="AK177" i="1"/>
  <c r="AH177" i="1" s="1"/>
  <c r="AF177" i="1"/>
  <c r="AE177" i="1"/>
  <c r="AD177" i="1"/>
  <c r="AC177" i="1"/>
  <c r="AB177" i="1"/>
  <c r="AA177" i="1"/>
  <c r="Y177" i="1"/>
  <c r="X177" i="1"/>
  <c r="W177" i="1"/>
  <c r="V177" i="1"/>
  <c r="U177" i="1"/>
  <c r="T177" i="1"/>
  <c r="S177" i="1"/>
  <c r="AK176" i="1"/>
  <c r="AH176" i="1" s="1"/>
  <c r="AF176" i="1"/>
  <c r="AE176" i="1"/>
  <c r="AD176" i="1"/>
  <c r="AC176" i="1"/>
  <c r="AB176" i="1"/>
  <c r="AA176" i="1"/>
  <c r="Y176" i="1"/>
  <c r="X176" i="1"/>
  <c r="W176" i="1"/>
  <c r="V176" i="1"/>
  <c r="U176" i="1"/>
  <c r="T176" i="1"/>
  <c r="S176" i="1"/>
  <c r="AK175" i="1"/>
  <c r="AH175" i="1" s="1"/>
  <c r="AF175" i="1"/>
  <c r="AE175" i="1"/>
  <c r="AD175" i="1"/>
  <c r="AC175" i="1"/>
  <c r="AB175" i="1"/>
  <c r="AA175" i="1"/>
  <c r="Y175" i="1"/>
  <c r="X175" i="1"/>
  <c r="W175" i="1"/>
  <c r="V175" i="1"/>
  <c r="U175" i="1"/>
  <c r="T175" i="1"/>
  <c r="S175" i="1"/>
  <c r="AH478" i="1" l="1"/>
  <c r="AJ478" i="1" s="1"/>
  <c r="AL478" i="1"/>
  <c r="AG190" i="1"/>
  <c r="AL190" i="1" s="1"/>
  <c r="AG182" i="1"/>
  <c r="AL182" i="1" s="1"/>
  <c r="Z187" i="1"/>
  <c r="AG185" i="1"/>
  <c r="AL185" i="1" s="1"/>
  <c r="AG187" i="1"/>
  <c r="AL187" i="1" s="1"/>
  <c r="AG178" i="1"/>
  <c r="AL178" i="1" s="1"/>
  <c r="Z175" i="1"/>
  <c r="Z178" i="1"/>
  <c r="AG177" i="1"/>
  <c r="AL177" i="1" s="1"/>
  <c r="Z186" i="1"/>
  <c r="AG176" i="1"/>
  <c r="AL176" i="1" s="1"/>
  <c r="Z177" i="1"/>
  <c r="AG184" i="1"/>
  <c r="AL184" i="1" s="1"/>
  <c r="Z185" i="1"/>
  <c r="Z188" i="1"/>
  <c r="Z191" i="1"/>
  <c r="AG175" i="1"/>
  <c r="AL175" i="1" s="1"/>
  <c r="Z176" i="1"/>
  <c r="Z179" i="1"/>
  <c r="Z184" i="1"/>
  <c r="Z183" i="1"/>
  <c r="AG189" i="1"/>
  <c r="AL189" i="1" s="1"/>
  <c r="Z190" i="1"/>
  <c r="AG191" i="1"/>
  <c r="AL191" i="1" s="1"/>
  <c r="AG183" i="1"/>
  <c r="AL183" i="1" s="1"/>
  <c r="Z189" i="1"/>
  <c r="AG181" i="1"/>
  <c r="AL181" i="1" s="1"/>
  <c r="Z182" i="1"/>
  <c r="AG188" i="1"/>
  <c r="AL188" i="1" s="1"/>
  <c r="AG179" i="1"/>
  <c r="AL179" i="1" s="1"/>
  <c r="Z181" i="1"/>
  <c r="AG186" i="1"/>
  <c r="AL186" i="1" s="1"/>
  <c r="AJ182" i="1" l="1"/>
  <c r="AJ185" i="1"/>
  <c r="AJ184" i="1"/>
  <c r="AJ176" i="1"/>
  <c r="AJ190" i="1"/>
  <c r="AJ178" i="1"/>
  <c r="AJ183" i="1"/>
  <c r="AJ177" i="1"/>
  <c r="AJ187" i="1"/>
  <c r="AJ189" i="1"/>
  <c r="AJ186" i="1"/>
  <c r="AJ179" i="1"/>
  <c r="AJ181" i="1"/>
  <c r="AJ191" i="1"/>
  <c r="AJ188" i="1"/>
  <c r="AJ175" i="1"/>
  <c r="AF376" i="1" l="1"/>
  <c r="AE376" i="1"/>
  <c r="AD376" i="1"/>
  <c r="AC376" i="1"/>
  <c r="AB376" i="1"/>
  <c r="AA376" i="1"/>
  <c r="Y376" i="1"/>
  <c r="X376" i="1"/>
  <c r="W376" i="1"/>
  <c r="V376" i="1"/>
  <c r="U376" i="1"/>
  <c r="T376" i="1"/>
  <c r="S376" i="1"/>
  <c r="AF335" i="1"/>
  <c r="AE335" i="1"/>
  <c r="AD335" i="1"/>
  <c r="AC335" i="1"/>
  <c r="AB335" i="1"/>
  <c r="AA335" i="1"/>
  <c r="Y335" i="1"/>
  <c r="X335" i="1"/>
  <c r="W335" i="1"/>
  <c r="V335" i="1"/>
  <c r="U335" i="1"/>
  <c r="T335" i="1"/>
  <c r="S335" i="1"/>
  <c r="AK335" i="1" l="1"/>
  <c r="AK376" i="1"/>
  <c r="AH376" i="1" s="1"/>
  <c r="Z376" i="1"/>
  <c r="AG335" i="1"/>
  <c r="AG376" i="1"/>
  <c r="Z335" i="1"/>
  <c r="S379" i="1"/>
  <c r="T379" i="1"/>
  <c r="U379" i="1"/>
  <c r="V379" i="1"/>
  <c r="W379" i="1"/>
  <c r="X379" i="1"/>
  <c r="Y379" i="1"/>
  <c r="AA379" i="1"/>
  <c r="AB379" i="1"/>
  <c r="AC379" i="1"/>
  <c r="AD379" i="1"/>
  <c r="AE379" i="1"/>
  <c r="AF379" i="1"/>
  <c r="S380" i="1"/>
  <c r="T380" i="1"/>
  <c r="U380" i="1"/>
  <c r="V380" i="1"/>
  <c r="W380" i="1"/>
  <c r="X380" i="1"/>
  <c r="Y380" i="1"/>
  <c r="AA380" i="1"/>
  <c r="AB380" i="1"/>
  <c r="AC380" i="1"/>
  <c r="AD380" i="1"/>
  <c r="AE380" i="1"/>
  <c r="AF380" i="1"/>
  <c r="S381" i="1"/>
  <c r="T381" i="1"/>
  <c r="U381" i="1"/>
  <c r="V381" i="1"/>
  <c r="W381" i="1"/>
  <c r="X381" i="1"/>
  <c r="Y381" i="1"/>
  <c r="AA381" i="1"/>
  <c r="AB381" i="1"/>
  <c r="AC381" i="1"/>
  <c r="AD381" i="1"/>
  <c r="AE381" i="1"/>
  <c r="AF381" i="1"/>
  <c r="AL376" i="1" l="1"/>
  <c r="AH335" i="1"/>
  <c r="AJ335" i="1" s="1"/>
  <c r="AL335" i="1"/>
  <c r="AK381" i="1"/>
  <c r="AK380" i="1"/>
  <c r="AK379" i="1"/>
  <c r="AH379" i="1" s="1"/>
  <c r="AJ376" i="1"/>
  <c r="Z380" i="1"/>
  <c r="AG381" i="1"/>
  <c r="Z381" i="1"/>
  <c r="AG379" i="1"/>
  <c r="AG380" i="1"/>
  <c r="Z379" i="1"/>
  <c r="AF937" i="1"/>
  <c r="AE937" i="1"/>
  <c r="AD937" i="1"/>
  <c r="AC937" i="1"/>
  <c r="AB937" i="1"/>
  <c r="AA937" i="1"/>
  <c r="Y937" i="1"/>
  <c r="X937" i="1"/>
  <c r="W937" i="1"/>
  <c r="V937" i="1"/>
  <c r="U937" i="1"/>
  <c r="T937" i="1"/>
  <c r="S937" i="1"/>
  <c r="AF936" i="1"/>
  <c r="AE936" i="1"/>
  <c r="AD936" i="1"/>
  <c r="AC936" i="1"/>
  <c r="AB936" i="1"/>
  <c r="AA936" i="1"/>
  <c r="Y936" i="1"/>
  <c r="X936" i="1"/>
  <c r="W936" i="1"/>
  <c r="V936" i="1"/>
  <c r="U936" i="1"/>
  <c r="T936" i="1"/>
  <c r="S936" i="1"/>
  <c r="AF830" i="1"/>
  <c r="AE830" i="1"/>
  <c r="AD830" i="1"/>
  <c r="AC830" i="1"/>
  <c r="AB830" i="1"/>
  <c r="AA830" i="1"/>
  <c r="Y830" i="1"/>
  <c r="X830" i="1"/>
  <c r="W830" i="1"/>
  <c r="V830" i="1"/>
  <c r="U830" i="1"/>
  <c r="T830" i="1"/>
  <c r="S830" i="1"/>
  <c r="T928" i="1"/>
  <c r="U928" i="1"/>
  <c r="S928" i="1"/>
  <c r="AF928" i="1"/>
  <c r="AE928" i="1"/>
  <c r="AD928" i="1"/>
  <c r="AC928" i="1"/>
  <c r="AB928" i="1"/>
  <c r="AA928" i="1"/>
  <c r="Y928" i="1"/>
  <c r="X928" i="1"/>
  <c r="W928" i="1"/>
  <c r="V928" i="1"/>
  <c r="T927" i="1"/>
  <c r="AF927" i="1"/>
  <c r="AE927" i="1"/>
  <c r="AD927" i="1"/>
  <c r="AC927" i="1"/>
  <c r="AB927" i="1"/>
  <c r="AA927" i="1"/>
  <c r="Y927" i="1"/>
  <c r="X927" i="1"/>
  <c r="W927" i="1"/>
  <c r="V927" i="1"/>
  <c r="U927" i="1"/>
  <c r="AF935" i="1"/>
  <c r="AE935" i="1"/>
  <c r="AD935" i="1"/>
  <c r="AC935" i="1"/>
  <c r="AB935" i="1"/>
  <c r="AA935" i="1"/>
  <c r="Y935" i="1"/>
  <c r="X935" i="1"/>
  <c r="W935" i="1"/>
  <c r="V935" i="1"/>
  <c r="U935" i="1"/>
  <c r="T935" i="1"/>
  <c r="S935" i="1"/>
  <c r="AF934" i="1"/>
  <c r="AE934" i="1"/>
  <c r="AD934" i="1"/>
  <c r="AC934" i="1"/>
  <c r="AB934" i="1"/>
  <c r="AA934" i="1"/>
  <c r="Y934" i="1"/>
  <c r="X934" i="1"/>
  <c r="W934" i="1"/>
  <c r="V934" i="1"/>
  <c r="U934" i="1"/>
  <c r="T934" i="1"/>
  <c r="S934" i="1"/>
  <c r="AF933" i="1"/>
  <c r="AE933" i="1"/>
  <c r="AD933" i="1"/>
  <c r="AC933" i="1"/>
  <c r="AB933" i="1"/>
  <c r="AA933" i="1"/>
  <c r="Y933" i="1"/>
  <c r="X933" i="1"/>
  <c r="W933" i="1"/>
  <c r="V933" i="1"/>
  <c r="U933" i="1"/>
  <c r="T933" i="1"/>
  <c r="S933" i="1"/>
  <c r="AF932" i="1"/>
  <c r="AE932" i="1"/>
  <c r="AD932" i="1"/>
  <c r="AC932" i="1"/>
  <c r="AB932" i="1"/>
  <c r="AA932" i="1"/>
  <c r="Y932" i="1"/>
  <c r="X932" i="1"/>
  <c r="W932" i="1"/>
  <c r="V932" i="1"/>
  <c r="U932" i="1"/>
  <c r="T932" i="1"/>
  <c r="S932" i="1"/>
  <c r="AF931" i="1"/>
  <c r="AE931" i="1"/>
  <c r="AD931" i="1"/>
  <c r="AC931" i="1"/>
  <c r="AB931" i="1"/>
  <c r="AA931" i="1"/>
  <c r="Y931" i="1"/>
  <c r="X931" i="1"/>
  <c r="W931" i="1"/>
  <c r="V931" i="1"/>
  <c r="U931" i="1"/>
  <c r="T931" i="1"/>
  <c r="S931" i="1"/>
  <c r="AF930" i="1"/>
  <c r="AE930" i="1"/>
  <c r="AD930" i="1"/>
  <c r="AC930" i="1"/>
  <c r="AB930" i="1"/>
  <c r="AA930" i="1"/>
  <c r="Y930" i="1"/>
  <c r="X930" i="1"/>
  <c r="W930" i="1"/>
  <c r="V930" i="1"/>
  <c r="U930" i="1"/>
  <c r="T930" i="1"/>
  <c r="S930" i="1"/>
  <c r="AF929" i="1"/>
  <c r="AE929" i="1"/>
  <c r="AD929" i="1"/>
  <c r="AC929" i="1"/>
  <c r="AB929" i="1"/>
  <c r="AA929" i="1"/>
  <c r="Y929" i="1"/>
  <c r="X929" i="1"/>
  <c r="W929" i="1"/>
  <c r="V929" i="1"/>
  <c r="U929" i="1"/>
  <c r="T929" i="1"/>
  <c r="S929" i="1"/>
  <c r="AF926" i="1"/>
  <c r="AE926" i="1"/>
  <c r="AD926" i="1"/>
  <c r="AC926" i="1"/>
  <c r="AB926" i="1"/>
  <c r="AA926" i="1"/>
  <c r="Y926" i="1"/>
  <c r="X926" i="1"/>
  <c r="W926" i="1"/>
  <c r="V926" i="1"/>
  <c r="U926" i="1"/>
  <c r="T926" i="1"/>
  <c r="S926" i="1"/>
  <c r="AF925" i="1"/>
  <c r="AE925" i="1"/>
  <c r="AD925" i="1"/>
  <c r="AC925" i="1"/>
  <c r="AB925" i="1"/>
  <c r="AA925" i="1"/>
  <c r="Y925" i="1"/>
  <c r="X925" i="1"/>
  <c r="W925" i="1"/>
  <c r="V925" i="1"/>
  <c r="U925" i="1"/>
  <c r="T925" i="1"/>
  <c r="S925" i="1"/>
  <c r="AF924" i="1"/>
  <c r="AE924" i="1"/>
  <c r="AD924" i="1"/>
  <c r="AC924" i="1"/>
  <c r="AB924" i="1"/>
  <c r="AA924" i="1"/>
  <c r="Y924" i="1"/>
  <c r="X924" i="1"/>
  <c r="W924" i="1"/>
  <c r="V924" i="1"/>
  <c r="U924" i="1"/>
  <c r="T924" i="1"/>
  <c r="S924" i="1"/>
  <c r="AF923" i="1"/>
  <c r="AE923" i="1"/>
  <c r="AD923" i="1"/>
  <c r="AC923" i="1"/>
  <c r="AB923" i="1"/>
  <c r="AA923" i="1"/>
  <c r="Y923" i="1"/>
  <c r="X923" i="1"/>
  <c r="W923" i="1"/>
  <c r="V923" i="1"/>
  <c r="U923" i="1"/>
  <c r="T923" i="1"/>
  <c r="S923" i="1"/>
  <c r="AF922" i="1"/>
  <c r="AE922" i="1"/>
  <c r="AD922" i="1"/>
  <c r="AC922" i="1"/>
  <c r="AB922" i="1"/>
  <c r="AA922" i="1"/>
  <c r="Y922" i="1"/>
  <c r="X922" i="1"/>
  <c r="W922" i="1"/>
  <c r="V922" i="1"/>
  <c r="U922" i="1"/>
  <c r="T922" i="1"/>
  <c r="S922" i="1"/>
  <c r="AF921" i="1"/>
  <c r="AE921" i="1"/>
  <c r="AD921" i="1"/>
  <c r="AC921" i="1"/>
  <c r="AB921" i="1"/>
  <c r="AA921" i="1"/>
  <c r="Y921" i="1"/>
  <c r="X921" i="1"/>
  <c r="W921" i="1"/>
  <c r="V921" i="1"/>
  <c r="U921" i="1"/>
  <c r="T921" i="1"/>
  <c r="S921" i="1"/>
  <c r="AF920" i="1"/>
  <c r="AE920" i="1"/>
  <c r="AD920" i="1"/>
  <c r="AC920" i="1"/>
  <c r="AB920" i="1"/>
  <c r="AA920" i="1"/>
  <c r="Y920" i="1"/>
  <c r="X920" i="1"/>
  <c r="W920" i="1"/>
  <c r="V920" i="1"/>
  <c r="U920" i="1"/>
  <c r="T920" i="1"/>
  <c r="S920" i="1"/>
  <c r="AF919" i="1"/>
  <c r="AE919" i="1"/>
  <c r="AD919" i="1"/>
  <c r="AC919" i="1"/>
  <c r="AB919" i="1"/>
  <c r="AA919" i="1"/>
  <c r="Y919" i="1"/>
  <c r="X919" i="1"/>
  <c r="W919" i="1"/>
  <c r="V919" i="1"/>
  <c r="U919" i="1"/>
  <c r="T919" i="1"/>
  <c r="S919" i="1"/>
  <c r="AF918" i="1"/>
  <c r="AE918" i="1"/>
  <c r="AD918" i="1"/>
  <c r="AC918" i="1"/>
  <c r="AB918" i="1"/>
  <c r="AA918" i="1"/>
  <c r="Y918" i="1"/>
  <c r="X918" i="1"/>
  <c r="W918" i="1"/>
  <c r="V918" i="1"/>
  <c r="U918" i="1"/>
  <c r="T918" i="1"/>
  <c r="S918" i="1"/>
  <c r="AF917" i="1"/>
  <c r="AE917" i="1"/>
  <c r="AD917" i="1"/>
  <c r="AC917" i="1"/>
  <c r="AB917" i="1"/>
  <c r="AA917" i="1"/>
  <c r="Y917" i="1"/>
  <c r="X917" i="1"/>
  <c r="W917" i="1"/>
  <c r="V917" i="1"/>
  <c r="U917" i="1"/>
  <c r="T917" i="1"/>
  <c r="S917" i="1"/>
  <c r="AF916" i="1"/>
  <c r="AE916" i="1"/>
  <c r="AD916" i="1"/>
  <c r="AC916" i="1"/>
  <c r="AB916" i="1"/>
  <c r="AA916" i="1"/>
  <c r="Y916" i="1"/>
  <c r="X916" i="1"/>
  <c r="W916" i="1"/>
  <c r="V916" i="1"/>
  <c r="U916" i="1"/>
  <c r="T916" i="1"/>
  <c r="S916" i="1"/>
  <c r="AF915" i="1"/>
  <c r="AE915" i="1"/>
  <c r="AD915" i="1"/>
  <c r="AC915" i="1"/>
  <c r="AB915" i="1"/>
  <c r="AA915" i="1"/>
  <c r="Y915" i="1"/>
  <c r="X915" i="1"/>
  <c r="W915" i="1"/>
  <c r="V915" i="1"/>
  <c r="U915" i="1"/>
  <c r="T915" i="1"/>
  <c r="S915" i="1"/>
  <c r="AF914" i="1"/>
  <c r="AE914" i="1"/>
  <c r="AD914" i="1"/>
  <c r="AC914" i="1"/>
  <c r="AB914" i="1"/>
  <c r="AA914" i="1"/>
  <c r="Y914" i="1"/>
  <c r="X914" i="1"/>
  <c r="W914" i="1"/>
  <c r="V914" i="1"/>
  <c r="U914" i="1"/>
  <c r="T914" i="1"/>
  <c r="S914" i="1"/>
  <c r="AF913" i="1"/>
  <c r="AE913" i="1"/>
  <c r="AD913" i="1"/>
  <c r="AC913" i="1"/>
  <c r="AB913" i="1"/>
  <c r="AA913" i="1"/>
  <c r="Y913" i="1"/>
  <c r="X913" i="1"/>
  <c r="W913" i="1"/>
  <c r="V913" i="1"/>
  <c r="U913" i="1"/>
  <c r="T913" i="1"/>
  <c r="S913" i="1"/>
  <c r="AF912" i="1"/>
  <c r="AE912" i="1"/>
  <c r="AD912" i="1"/>
  <c r="AC912" i="1"/>
  <c r="AB912" i="1"/>
  <c r="AA912" i="1"/>
  <c r="Y912" i="1"/>
  <c r="X912" i="1"/>
  <c r="W912" i="1"/>
  <c r="V912" i="1"/>
  <c r="U912" i="1"/>
  <c r="T912" i="1"/>
  <c r="S912" i="1"/>
  <c r="AF911" i="1"/>
  <c r="AE911" i="1"/>
  <c r="AD911" i="1"/>
  <c r="AC911" i="1"/>
  <c r="AB911" i="1"/>
  <c r="AA911" i="1"/>
  <c r="Y911" i="1"/>
  <c r="X911" i="1"/>
  <c r="W911" i="1"/>
  <c r="V911" i="1"/>
  <c r="U911" i="1"/>
  <c r="T911" i="1"/>
  <c r="S911" i="1"/>
  <c r="AF910" i="1"/>
  <c r="AE910" i="1"/>
  <c r="AD910" i="1"/>
  <c r="AC910" i="1"/>
  <c r="AB910" i="1"/>
  <c r="AA910" i="1"/>
  <c r="Y910" i="1"/>
  <c r="X910" i="1"/>
  <c r="W910" i="1"/>
  <c r="V910" i="1"/>
  <c r="U910" i="1"/>
  <c r="T910" i="1"/>
  <c r="S910" i="1"/>
  <c r="AF909" i="1"/>
  <c r="AE909" i="1"/>
  <c r="AD909" i="1"/>
  <c r="AC909" i="1"/>
  <c r="AB909" i="1"/>
  <c r="AA909" i="1"/>
  <c r="Y909" i="1"/>
  <c r="X909" i="1"/>
  <c r="W909" i="1"/>
  <c r="V909" i="1"/>
  <c r="U909" i="1"/>
  <c r="T909" i="1"/>
  <c r="S909" i="1"/>
  <c r="AF908" i="1"/>
  <c r="AE908" i="1"/>
  <c r="AD908" i="1"/>
  <c r="AC908" i="1"/>
  <c r="AB908" i="1"/>
  <c r="AA908" i="1"/>
  <c r="Y908" i="1"/>
  <c r="X908" i="1"/>
  <c r="W908" i="1"/>
  <c r="V908" i="1"/>
  <c r="U908" i="1"/>
  <c r="T908" i="1"/>
  <c r="S908" i="1"/>
  <c r="AF907" i="1"/>
  <c r="AE907" i="1"/>
  <c r="AD907" i="1"/>
  <c r="AC907" i="1"/>
  <c r="AB907" i="1"/>
  <c r="AA907" i="1"/>
  <c r="Y907" i="1"/>
  <c r="X907" i="1"/>
  <c r="W907" i="1"/>
  <c r="V907" i="1"/>
  <c r="U907" i="1"/>
  <c r="T907" i="1"/>
  <c r="S907" i="1"/>
  <c r="AF906" i="1"/>
  <c r="AE906" i="1"/>
  <c r="AD906" i="1"/>
  <c r="AC906" i="1"/>
  <c r="AB906" i="1"/>
  <c r="AA906" i="1"/>
  <c r="Y906" i="1"/>
  <c r="X906" i="1"/>
  <c r="W906" i="1"/>
  <c r="V906" i="1"/>
  <c r="U906" i="1"/>
  <c r="T906" i="1"/>
  <c r="S906" i="1"/>
  <c r="AF905" i="1"/>
  <c r="AE905" i="1"/>
  <c r="AD905" i="1"/>
  <c r="AC905" i="1"/>
  <c r="AB905" i="1"/>
  <c r="AA905" i="1"/>
  <c r="Y905" i="1"/>
  <c r="X905" i="1"/>
  <c r="W905" i="1"/>
  <c r="V905" i="1"/>
  <c r="U905" i="1"/>
  <c r="T905" i="1"/>
  <c r="S905" i="1"/>
  <c r="AF904" i="1"/>
  <c r="AE904" i="1"/>
  <c r="AD904" i="1"/>
  <c r="AC904" i="1"/>
  <c r="AB904" i="1"/>
  <c r="AA904" i="1"/>
  <c r="Y904" i="1"/>
  <c r="X904" i="1"/>
  <c r="W904" i="1"/>
  <c r="V904" i="1"/>
  <c r="U904" i="1"/>
  <c r="T904" i="1"/>
  <c r="S904" i="1"/>
  <c r="AF903" i="1"/>
  <c r="AE903" i="1"/>
  <c r="AD903" i="1"/>
  <c r="AC903" i="1"/>
  <c r="AB903" i="1"/>
  <c r="AA903" i="1"/>
  <c r="Y903" i="1"/>
  <c r="X903" i="1"/>
  <c r="W903" i="1"/>
  <c r="V903" i="1"/>
  <c r="U903" i="1"/>
  <c r="T903" i="1"/>
  <c r="S903" i="1"/>
  <c r="AF902" i="1"/>
  <c r="AE902" i="1"/>
  <c r="AD902" i="1"/>
  <c r="AC902" i="1"/>
  <c r="AB902" i="1"/>
  <c r="AA902" i="1"/>
  <c r="Y902" i="1"/>
  <c r="X902" i="1"/>
  <c r="W902" i="1"/>
  <c r="V902" i="1"/>
  <c r="U902" i="1"/>
  <c r="T902" i="1"/>
  <c r="S902" i="1"/>
  <c r="AF901" i="1"/>
  <c r="AE901" i="1"/>
  <c r="AD901" i="1"/>
  <c r="AC901" i="1"/>
  <c r="AB901" i="1"/>
  <c r="AA901" i="1"/>
  <c r="Y901" i="1"/>
  <c r="X901" i="1"/>
  <c r="W901" i="1"/>
  <c r="V901" i="1"/>
  <c r="U901" i="1"/>
  <c r="T901" i="1"/>
  <c r="S901" i="1"/>
  <c r="AF900" i="1"/>
  <c r="AE900" i="1"/>
  <c r="AD900" i="1"/>
  <c r="AC900" i="1"/>
  <c r="AB900" i="1"/>
  <c r="AA900" i="1"/>
  <c r="Y900" i="1"/>
  <c r="X900" i="1"/>
  <c r="W900" i="1"/>
  <c r="V900" i="1"/>
  <c r="U900" i="1"/>
  <c r="T900" i="1"/>
  <c r="S900" i="1"/>
  <c r="AF899" i="1"/>
  <c r="AE899" i="1"/>
  <c r="AD899" i="1"/>
  <c r="AC899" i="1"/>
  <c r="AB899" i="1"/>
  <c r="AA899" i="1"/>
  <c r="Y899" i="1"/>
  <c r="X899" i="1"/>
  <c r="W899" i="1"/>
  <c r="V899" i="1"/>
  <c r="U899" i="1"/>
  <c r="T899" i="1"/>
  <c r="S899" i="1"/>
  <c r="AF898" i="1"/>
  <c r="AE898" i="1"/>
  <c r="AD898" i="1"/>
  <c r="AC898" i="1"/>
  <c r="AB898" i="1"/>
  <c r="AA898" i="1"/>
  <c r="Y898" i="1"/>
  <c r="X898" i="1"/>
  <c r="W898" i="1"/>
  <c r="V898" i="1"/>
  <c r="U898" i="1"/>
  <c r="T898" i="1"/>
  <c r="S898" i="1"/>
  <c r="AF897" i="1"/>
  <c r="AE897" i="1"/>
  <c r="AD897" i="1"/>
  <c r="AC897" i="1"/>
  <c r="AB897" i="1"/>
  <c r="AA897" i="1"/>
  <c r="Y897" i="1"/>
  <c r="X897" i="1"/>
  <c r="W897" i="1"/>
  <c r="V897" i="1"/>
  <c r="U897" i="1"/>
  <c r="T897" i="1"/>
  <c r="S897" i="1"/>
  <c r="AF896" i="1"/>
  <c r="AE896" i="1"/>
  <c r="AD896" i="1"/>
  <c r="AC896" i="1"/>
  <c r="AB896" i="1"/>
  <c r="AA896" i="1"/>
  <c r="Y896" i="1"/>
  <c r="X896" i="1"/>
  <c r="W896" i="1"/>
  <c r="V896" i="1"/>
  <c r="U896" i="1"/>
  <c r="T896" i="1"/>
  <c r="S896" i="1"/>
  <c r="AF895" i="1"/>
  <c r="AE895" i="1"/>
  <c r="AD895" i="1"/>
  <c r="AC895" i="1"/>
  <c r="AB895" i="1"/>
  <c r="AA895" i="1"/>
  <c r="Y895" i="1"/>
  <c r="X895" i="1"/>
  <c r="W895" i="1"/>
  <c r="V895" i="1"/>
  <c r="U895" i="1"/>
  <c r="T895" i="1"/>
  <c r="S895" i="1"/>
  <c r="AF894" i="1"/>
  <c r="AE894" i="1"/>
  <c r="AD894" i="1"/>
  <c r="AC894" i="1"/>
  <c r="AB894" i="1"/>
  <c r="AA894" i="1"/>
  <c r="Y894" i="1"/>
  <c r="X894" i="1"/>
  <c r="W894" i="1"/>
  <c r="V894" i="1"/>
  <c r="U894" i="1"/>
  <c r="T894" i="1"/>
  <c r="S894" i="1"/>
  <c r="AF893" i="1"/>
  <c r="AE893" i="1"/>
  <c r="AD893" i="1"/>
  <c r="AC893" i="1"/>
  <c r="AB893" i="1"/>
  <c r="AA893" i="1"/>
  <c r="Y893" i="1"/>
  <c r="X893" i="1"/>
  <c r="W893" i="1"/>
  <c r="V893" i="1"/>
  <c r="U893" i="1"/>
  <c r="T893" i="1"/>
  <c r="S893" i="1"/>
  <c r="AF892" i="1"/>
  <c r="AE892" i="1"/>
  <c r="AD892" i="1"/>
  <c r="AC892" i="1"/>
  <c r="AB892" i="1"/>
  <c r="AA892" i="1"/>
  <c r="Y892" i="1"/>
  <c r="X892" i="1"/>
  <c r="W892" i="1"/>
  <c r="V892" i="1"/>
  <c r="U892" i="1"/>
  <c r="T892" i="1"/>
  <c r="S892" i="1"/>
  <c r="AF891" i="1"/>
  <c r="AE891" i="1"/>
  <c r="AD891" i="1"/>
  <c r="AC891" i="1"/>
  <c r="AB891" i="1"/>
  <c r="AA891" i="1"/>
  <c r="Y891" i="1"/>
  <c r="X891" i="1"/>
  <c r="W891" i="1"/>
  <c r="V891" i="1"/>
  <c r="U891" i="1"/>
  <c r="T891" i="1"/>
  <c r="S891" i="1"/>
  <c r="AF890" i="1"/>
  <c r="AE890" i="1"/>
  <c r="AD890" i="1"/>
  <c r="AC890" i="1"/>
  <c r="AB890" i="1"/>
  <c r="AA890" i="1"/>
  <c r="Y890" i="1"/>
  <c r="X890" i="1"/>
  <c r="W890" i="1"/>
  <c r="V890" i="1"/>
  <c r="U890" i="1"/>
  <c r="T890" i="1"/>
  <c r="S890" i="1"/>
  <c r="AF889" i="1"/>
  <c r="AE889" i="1"/>
  <c r="AD889" i="1"/>
  <c r="AC889" i="1"/>
  <c r="AB889" i="1"/>
  <c r="AA889" i="1"/>
  <c r="Y889" i="1"/>
  <c r="X889" i="1"/>
  <c r="W889" i="1"/>
  <c r="V889" i="1"/>
  <c r="U889" i="1"/>
  <c r="T889" i="1"/>
  <c r="S889" i="1"/>
  <c r="AF888" i="1"/>
  <c r="AE888" i="1"/>
  <c r="AD888" i="1"/>
  <c r="AC888" i="1"/>
  <c r="AB888" i="1"/>
  <c r="AA888" i="1"/>
  <c r="Y888" i="1"/>
  <c r="X888" i="1"/>
  <c r="W888" i="1"/>
  <c r="V888" i="1"/>
  <c r="U888" i="1"/>
  <c r="T888" i="1"/>
  <c r="S888" i="1"/>
  <c r="AF887" i="1"/>
  <c r="AE887" i="1"/>
  <c r="AD887" i="1"/>
  <c r="AC887" i="1"/>
  <c r="AB887" i="1"/>
  <c r="AA887" i="1"/>
  <c r="Y887" i="1"/>
  <c r="X887" i="1"/>
  <c r="W887" i="1"/>
  <c r="V887" i="1"/>
  <c r="U887" i="1"/>
  <c r="T887" i="1"/>
  <c r="S887" i="1"/>
  <c r="AF886" i="1"/>
  <c r="AE886" i="1"/>
  <c r="AD886" i="1"/>
  <c r="AC886" i="1"/>
  <c r="AB886" i="1"/>
  <c r="AA886" i="1"/>
  <c r="Y886" i="1"/>
  <c r="X886" i="1"/>
  <c r="W886" i="1"/>
  <c r="V886" i="1"/>
  <c r="U886" i="1"/>
  <c r="T886" i="1"/>
  <c r="S886" i="1"/>
  <c r="AF885" i="1"/>
  <c r="AE885" i="1"/>
  <c r="AD885" i="1"/>
  <c r="AC885" i="1"/>
  <c r="AB885" i="1"/>
  <c r="AA885" i="1"/>
  <c r="Y885" i="1"/>
  <c r="X885" i="1"/>
  <c r="W885" i="1"/>
  <c r="V885" i="1"/>
  <c r="U885" i="1"/>
  <c r="T885" i="1"/>
  <c r="S885" i="1"/>
  <c r="AF884" i="1"/>
  <c r="AE884" i="1"/>
  <c r="AD884" i="1"/>
  <c r="AC884" i="1"/>
  <c r="AB884" i="1"/>
  <c r="AA884" i="1"/>
  <c r="Y884" i="1"/>
  <c r="X884" i="1"/>
  <c r="W884" i="1"/>
  <c r="V884" i="1"/>
  <c r="U884" i="1"/>
  <c r="T884" i="1"/>
  <c r="S884" i="1"/>
  <c r="AF883" i="1"/>
  <c r="AE883" i="1"/>
  <c r="AD883" i="1"/>
  <c r="AC883" i="1"/>
  <c r="AB883" i="1"/>
  <c r="AA883" i="1"/>
  <c r="Y883" i="1"/>
  <c r="X883" i="1"/>
  <c r="W883" i="1"/>
  <c r="V883" i="1"/>
  <c r="U883" i="1"/>
  <c r="T883" i="1"/>
  <c r="S883" i="1"/>
  <c r="AF882" i="1"/>
  <c r="AE882" i="1"/>
  <c r="AD882" i="1"/>
  <c r="AC882" i="1"/>
  <c r="AB882" i="1"/>
  <c r="AA882" i="1"/>
  <c r="Y882" i="1"/>
  <c r="X882" i="1"/>
  <c r="W882" i="1"/>
  <c r="V882" i="1"/>
  <c r="U882" i="1"/>
  <c r="T882" i="1"/>
  <c r="S882" i="1"/>
  <c r="AF881" i="1"/>
  <c r="AE881" i="1"/>
  <c r="AD881" i="1"/>
  <c r="AC881" i="1"/>
  <c r="AB881" i="1"/>
  <c r="AA881" i="1"/>
  <c r="Y881" i="1"/>
  <c r="X881" i="1"/>
  <c r="W881" i="1"/>
  <c r="V881" i="1"/>
  <c r="U881" i="1"/>
  <c r="T881" i="1"/>
  <c r="S881" i="1"/>
  <c r="AF880" i="1"/>
  <c r="AE880" i="1"/>
  <c r="AD880" i="1"/>
  <c r="AC880" i="1"/>
  <c r="AB880" i="1"/>
  <c r="AA880" i="1"/>
  <c r="Y880" i="1"/>
  <c r="X880" i="1"/>
  <c r="W880" i="1"/>
  <c r="V880" i="1"/>
  <c r="U880" i="1"/>
  <c r="T880" i="1"/>
  <c r="S880" i="1"/>
  <c r="AF879" i="1"/>
  <c r="AE879" i="1"/>
  <c r="AD879" i="1"/>
  <c r="AC879" i="1"/>
  <c r="AB879" i="1"/>
  <c r="AA879" i="1"/>
  <c r="Y879" i="1"/>
  <c r="X879" i="1"/>
  <c r="W879" i="1"/>
  <c r="V879" i="1"/>
  <c r="U879" i="1"/>
  <c r="T879" i="1"/>
  <c r="S879" i="1"/>
  <c r="AF878" i="1"/>
  <c r="AE878" i="1"/>
  <c r="AD878" i="1"/>
  <c r="AC878" i="1"/>
  <c r="AB878" i="1"/>
  <c r="AA878" i="1"/>
  <c r="Y878" i="1"/>
  <c r="X878" i="1"/>
  <c r="W878" i="1"/>
  <c r="V878" i="1"/>
  <c r="U878" i="1"/>
  <c r="T878" i="1"/>
  <c r="S878" i="1"/>
  <c r="AF877" i="1"/>
  <c r="AE877" i="1"/>
  <c r="AD877" i="1"/>
  <c r="AC877" i="1"/>
  <c r="AB877" i="1"/>
  <c r="AA877" i="1"/>
  <c r="Y877" i="1"/>
  <c r="X877" i="1"/>
  <c r="W877" i="1"/>
  <c r="V877" i="1"/>
  <c r="U877" i="1"/>
  <c r="T877" i="1"/>
  <c r="S877" i="1"/>
  <c r="AF876" i="1"/>
  <c r="AE876" i="1"/>
  <c r="AD876" i="1"/>
  <c r="AC876" i="1"/>
  <c r="AB876" i="1"/>
  <c r="AA876" i="1"/>
  <c r="Y876" i="1"/>
  <c r="X876" i="1"/>
  <c r="W876" i="1"/>
  <c r="V876" i="1"/>
  <c r="U876" i="1"/>
  <c r="T876" i="1"/>
  <c r="S876" i="1"/>
  <c r="AF875" i="1"/>
  <c r="AE875" i="1"/>
  <c r="AD875" i="1"/>
  <c r="AC875" i="1"/>
  <c r="AB875" i="1"/>
  <c r="AA875" i="1"/>
  <c r="Y875" i="1"/>
  <c r="X875" i="1"/>
  <c r="W875" i="1"/>
  <c r="V875" i="1"/>
  <c r="U875" i="1"/>
  <c r="T875" i="1"/>
  <c r="S875" i="1"/>
  <c r="AF874" i="1"/>
  <c r="AE874" i="1"/>
  <c r="AD874" i="1"/>
  <c r="AC874" i="1"/>
  <c r="AB874" i="1"/>
  <c r="AA874" i="1"/>
  <c r="Y874" i="1"/>
  <c r="X874" i="1"/>
  <c r="W874" i="1"/>
  <c r="V874" i="1"/>
  <c r="U874" i="1"/>
  <c r="T874" i="1"/>
  <c r="S874" i="1"/>
  <c r="AF873" i="1"/>
  <c r="AE873" i="1"/>
  <c r="AD873" i="1"/>
  <c r="AC873" i="1"/>
  <c r="AB873" i="1"/>
  <c r="AA873" i="1"/>
  <c r="Y873" i="1"/>
  <c r="X873" i="1"/>
  <c r="W873" i="1"/>
  <c r="V873" i="1"/>
  <c r="U873" i="1"/>
  <c r="T873" i="1"/>
  <c r="S873" i="1"/>
  <c r="AF872" i="1"/>
  <c r="AE872" i="1"/>
  <c r="AD872" i="1"/>
  <c r="AC872" i="1"/>
  <c r="AB872" i="1"/>
  <c r="AA872" i="1"/>
  <c r="Y872" i="1"/>
  <c r="X872" i="1"/>
  <c r="W872" i="1"/>
  <c r="V872" i="1"/>
  <c r="U872" i="1"/>
  <c r="T872" i="1"/>
  <c r="S872" i="1"/>
  <c r="AF871" i="1"/>
  <c r="AE871" i="1"/>
  <c r="AD871" i="1"/>
  <c r="AC871" i="1"/>
  <c r="AB871" i="1"/>
  <c r="AA871" i="1"/>
  <c r="Y871" i="1"/>
  <c r="X871" i="1"/>
  <c r="W871" i="1"/>
  <c r="V871" i="1"/>
  <c r="U871" i="1"/>
  <c r="T871" i="1"/>
  <c r="S871" i="1"/>
  <c r="AF870" i="1"/>
  <c r="AE870" i="1"/>
  <c r="AD870" i="1"/>
  <c r="AC870" i="1"/>
  <c r="AB870" i="1"/>
  <c r="AA870" i="1"/>
  <c r="Y870" i="1"/>
  <c r="X870" i="1"/>
  <c r="W870" i="1"/>
  <c r="V870" i="1"/>
  <c r="U870" i="1"/>
  <c r="T870" i="1"/>
  <c r="S870" i="1"/>
  <c r="AF869" i="1"/>
  <c r="AE869" i="1"/>
  <c r="AD869" i="1"/>
  <c r="AC869" i="1"/>
  <c r="AB869" i="1"/>
  <c r="AA869" i="1"/>
  <c r="Y869" i="1"/>
  <c r="X869" i="1"/>
  <c r="W869" i="1"/>
  <c r="V869" i="1"/>
  <c r="U869" i="1"/>
  <c r="T869" i="1"/>
  <c r="S869" i="1"/>
  <c r="AF868" i="1"/>
  <c r="AE868" i="1"/>
  <c r="AD868" i="1"/>
  <c r="AC868" i="1"/>
  <c r="AB868" i="1"/>
  <c r="AA868" i="1"/>
  <c r="Y868" i="1"/>
  <c r="X868" i="1"/>
  <c r="W868" i="1"/>
  <c r="V868" i="1"/>
  <c r="U868" i="1"/>
  <c r="T868" i="1"/>
  <c r="S868" i="1"/>
  <c r="AF867" i="1"/>
  <c r="AE867" i="1"/>
  <c r="AD867" i="1"/>
  <c r="AC867" i="1"/>
  <c r="AB867" i="1"/>
  <c r="AA867" i="1"/>
  <c r="Y867" i="1"/>
  <c r="X867" i="1"/>
  <c r="W867" i="1"/>
  <c r="V867" i="1"/>
  <c r="U867" i="1"/>
  <c r="T867" i="1"/>
  <c r="S867" i="1"/>
  <c r="AF866" i="1"/>
  <c r="AE866" i="1"/>
  <c r="AD866" i="1"/>
  <c r="AC866" i="1"/>
  <c r="AB866" i="1"/>
  <c r="AA866" i="1"/>
  <c r="Y866" i="1"/>
  <c r="X866" i="1"/>
  <c r="W866" i="1"/>
  <c r="V866" i="1"/>
  <c r="U866" i="1"/>
  <c r="T866" i="1"/>
  <c r="S866" i="1"/>
  <c r="AF865" i="1"/>
  <c r="AE865" i="1"/>
  <c r="AD865" i="1"/>
  <c r="AC865" i="1"/>
  <c r="AB865" i="1"/>
  <c r="AA865" i="1"/>
  <c r="Y865" i="1"/>
  <c r="X865" i="1"/>
  <c r="W865" i="1"/>
  <c r="V865" i="1"/>
  <c r="U865" i="1"/>
  <c r="T865" i="1"/>
  <c r="S865" i="1"/>
  <c r="AF864" i="1"/>
  <c r="AE864" i="1"/>
  <c r="AD864" i="1"/>
  <c r="AC864" i="1"/>
  <c r="AB864" i="1"/>
  <c r="AA864" i="1"/>
  <c r="Y864" i="1"/>
  <c r="X864" i="1"/>
  <c r="W864" i="1"/>
  <c r="V864" i="1"/>
  <c r="U864" i="1"/>
  <c r="T864" i="1"/>
  <c r="S864" i="1"/>
  <c r="AF863" i="1"/>
  <c r="AE863" i="1"/>
  <c r="AD863" i="1"/>
  <c r="AC863" i="1"/>
  <c r="AB863" i="1"/>
  <c r="AA863" i="1"/>
  <c r="Y863" i="1"/>
  <c r="X863" i="1"/>
  <c r="W863" i="1"/>
  <c r="V863" i="1"/>
  <c r="U863" i="1"/>
  <c r="T863" i="1"/>
  <c r="S863" i="1"/>
  <c r="AF862" i="1"/>
  <c r="AE862" i="1"/>
  <c r="AD862" i="1"/>
  <c r="AC862" i="1"/>
  <c r="AB862" i="1"/>
  <c r="AA862" i="1"/>
  <c r="Y862" i="1"/>
  <c r="X862" i="1"/>
  <c r="W862" i="1"/>
  <c r="V862" i="1"/>
  <c r="U862" i="1"/>
  <c r="T862" i="1"/>
  <c r="S862" i="1"/>
  <c r="AF861" i="1"/>
  <c r="AE861" i="1"/>
  <c r="AD861" i="1"/>
  <c r="AC861" i="1"/>
  <c r="AB861" i="1"/>
  <c r="AA861" i="1"/>
  <c r="Y861" i="1"/>
  <c r="X861" i="1"/>
  <c r="W861" i="1"/>
  <c r="V861" i="1"/>
  <c r="U861" i="1"/>
  <c r="T861" i="1"/>
  <c r="S861" i="1"/>
  <c r="AF860" i="1"/>
  <c r="AE860" i="1"/>
  <c r="AD860" i="1"/>
  <c r="AC860" i="1"/>
  <c r="AB860" i="1"/>
  <c r="AA860" i="1"/>
  <c r="Y860" i="1"/>
  <c r="X860" i="1"/>
  <c r="W860" i="1"/>
  <c r="V860" i="1"/>
  <c r="U860" i="1"/>
  <c r="T860" i="1"/>
  <c r="S860" i="1"/>
  <c r="AF859" i="1"/>
  <c r="AE859" i="1"/>
  <c r="AD859" i="1"/>
  <c r="AC859" i="1"/>
  <c r="AB859" i="1"/>
  <c r="AA859" i="1"/>
  <c r="Y859" i="1"/>
  <c r="X859" i="1"/>
  <c r="W859" i="1"/>
  <c r="V859" i="1"/>
  <c r="U859" i="1"/>
  <c r="T859" i="1"/>
  <c r="S859" i="1"/>
  <c r="AF858" i="1"/>
  <c r="AE858" i="1"/>
  <c r="AD858" i="1"/>
  <c r="AC858" i="1"/>
  <c r="AB858" i="1"/>
  <c r="AA858" i="1"/>
  <c r="Y858" i="1"/>
  <c r="X858" i="1"/>
  <c r="W858" i="1"/>
  <c r="V858" i="1"/>
  <c r="U858" i="1"/>
  <c r="T858" i="1"/>
  <c r="S858" i="1"/>
  <c r="AF857" i="1"/>
  <c r="AE857" i="1"/>
  <c r="AD857" i="1"/>
  <c r="AC857" i="1"/>
  <c r="AB857" i="1"/>
  <c r="AA857" i="1"/>
  <c r="Y857" i="1"/>
  <c r="X857" i="1"/>
  <c r="W857" i="1"/>
  <c r="V857" i="1"/>
  <c r="U857" i="1"/>
  <c r="T857" i="1"/>
  <c r="S857" i="1"/>
  <c r="AF856" i="1"/>
  <c r="AE856" i="1"/>
  <c r="AD856" i="1"/>
  <c r="AC856" i="1"/>
  <c r="AB856" i="1"/>
  <c r="AA856" i="1"/>
  <c r="Y856" i="1"/>
  <c r="X856" i="1"/>
  <c r="W856" i="1"/>
  <c r="V856" i="1"/>
  <c r="U856" i="1"/>
  <c r="T856" i="1"/>
  <c r="S856" i="1"/>
  <c r="AF855" i="1"/>
  <c r="AE855" i="1"/>
  <c r="AD855" i="1"/>
  <c r="AC855" i="1"/>
  <c r="AB855" i="1"/>
  <c r="AA855" i="1"/>
  <c r="Y855" i="1"/>
  <c r="X855" i="1"/>
  <c r="W855" i="1"/>
  <c r="V855" i="1"/>
  <c r="U855" i="1"/>
  <c r="T855" i="1"/>
  <c r="S855" i="1"/>
  <c r="AF854" i="1"/>
  <c r="AE854" i="1"/>
  <c r="AD854" i="1"/>
  <c r="AC854" i="1"/>
  <c r="AB854" i="1"/>
  <c r="AA854" i="1"/>
  <c r="Y854" i="1"/>
  <c r="X854" i="1"/>
  <c r="W854" i="1"/>
  <c r="V854" i="1"/>
  <c r="U854" i="1"/>
  <c r="T854" i="1"/>
  <c r="S854" i="1"/>
  <c r="AF853" i="1"/>
  <c r="AE853" i="1"/>
  <c r="AD853" i="1"/>
  <c r="AC853" i="1"/>
  <c r="AB853" i="1"/>
  <c r="AA853" i="1"/>
  <c r="Y853" i="1"/>
  <c r="X853" i="1"/>
  <c r="W853" i="1"/>
  <c r="V853" i="1"/>
  <c r="U853" i="1"/>
  <c r="T853" i="1"/>
  <c r="S853" i="1"/>
  <c r="AF852" i="1"/>
  <c r="AE852" i="1"/>
  <c r="AD852" i="1"/>
  <c r="AC852" i="1"/>
  <c r="AB852" i="1"/>
  <c r="AA852" i="1"/>
  <c r="Y852" i="1"/>
  <c r="X852" i="1"/>
  <c r="W852" i="1"/>
  <c r="V852" i="1"/>
  <c r="U852" i="1"/>
  <c r="T852" i="1"/>
  <c r="S852" i="1"/>
  <c r="AF851" i="1"/>
  <c r="AE851" i="1"/>
  <c r="AD851" i="1"/>
  <c r="AC851" i="1"/>
  <c r="AB851" i="1"/>
  <c r="AA851" i="1"/>
  <c r="Y851" i="1"/>
  <c r="X851" i="1"/>
  <c r="W851" i="1"/>
  <c r="V851" i="1"/>
  <c r="U851" i="1"/>
  <c r="T851" i="1"/>
  <c r="S851" i="1"/>
  <c r="AF850" i="1"/>
  <c r="AE850" i="1"/>
  <c r="AD850" i="1"/>
  <c r="AC850" i="1"/>
  <c r="AB850" i="1"/>
  <c r="AA850" i="1"/>
  <c r="Y850" i="1"/>
  <c r="X850" i="1"/>
  <c r="W850" i="1"/>
  <c r="V850" i="1"/>
  <c r="U850" i="1"/>
  <c r="T850" i="1"/>
  <c r="S850" i="1"/>
  <c r="AF849" i="1"/>
  <c r="AE849" i="1"/>
  <c r="AD849" i="1"/>
  <c r="AC849" i="1"/>
  <c r="AB849" i="1"/>
  <c r="AA849" i="1"/>
  <c r="Y849" i="1"/>
  <c r="X849" i="1"/>
  <c r="W849" i="1"/>
  <c r="V849" i="1"/>
  <c r="U849" i="1"/>
  <c r="T849" i="1"/>
  <c r="S849" i="1"/>
  <c r="AF848" i="1"/>
  <c r="AE848" i="1"/>
  <c r="AD848" i="1"/>
  <c r="AC848" i="1"/>
  <c r="AB848" i="1"/>
  <c r="AA848" i="1"/>
  <c r="Y848" i="1"/>
  <c r="X848" i="1"/>
  <c r="W848" i="1"/>
  <c r="V848" i="1"/>
  <c r="U848" i="1"/>
  <c r="T848" i="1"/>
  <c r="S848" i="1"/>
  <c r="AF847" i="1"/>
  <c r="AE847" i="1"/>
  <c r="AD847" i="1"/>
  <c r="AC847" i="1"/>
  <c r="AB847" i="1"/>
  <c r="AA847" i="1"/>
  <c r="Y847" i="1"/>
  <c r="X847" i="1"/>
  <c r="W847" i="1"/>
  <c r="V847" i="1"/>
  <c r="U847" i="1"/>
  <c r="T847" i="1"/>
  <c r="S847" i="1"/>
  <c r="AF846" i="1"/>
  <c r="AE846" i="1"/>
  <c r="AD846" i="1"/>
  <c r="AC846" i="1"/>
  <c r="AB846" i="1"/>
  <c r="AA846" i="1"/>
  <c r="Y846" i="1"/>
  <c r="X846" i="1"/>
  <c r="W846" i="1"/>
  <c r="V846" i="1"/>
  <c r="U846" i="1"/>
  <c r="T846" i="1"/>
  <c r="S846" i="1"/>
  <c r="AF845" i="1"/>
  <c r="AE845" i="1"/>
  <c r="AD845" i="1"/>
  <c r="AC845" i="1"/>
  <c r="AB845" i="1"/>
  <c r="AA845" i="1"/>
  <c r="Y845" i="1"/>
  <c r="X845" i="1"/>
  <c r="W845" i="1"/>
  <c r="V845" i="1"/>
  <c r="U845" i="1"/>
  <c r="T845" i="1"/>
  <c r="S845" i="1"/>
  <c r="AF844" i="1"/>
  <c r="AE844" i="1"/>
  <c r="AD844" i="1"/>
  <c r="AC844" i="1"/>
  <c r="AB844" i="1"/>
  <c r="AA844" i="1"/>
  <c r="Y844" i="1"/>
  <c r="X844" i="1"/>
  <c r="W844" i="1"/>
  <c r="V844" i="1"/>
  <c r="U844" i="1"/>
  <c r="T844" i="1"/>
  <c r="S844" i="1"/>
  <c r="AF843" i="1"/>
  <c r="AE843" i="1"/>
  <c r="AD843" i="1"/>
  <c r="AC843" i="1"/>
  <c r="AB843" i="1"/>
  <c r="AA843" i="1"/>
  <c r="Y843" i="1"/>
  <c r="X843" i="1"/>
  <c r="W843" i="1"/>
  <c r="V843" i="1"/>
  <c r="U843" i="1"/>
  <c r="T843" i="1"/>
  <c r="S843" i="1"/>
  <c r="AF842" i="1"/>
  <c r="AE842" i="1"/>
  <c r="AD842" i="1"/>
  <c r="AC842" i="1"/>
  <c r="AB842" i="1"/>
  <c r="AA842" i="1"/>
  <c r="Y842" i="1"/>
  <c r="X842" i="1"/>
  <c r="W842" i="1"/>
  <c r="V842" i="1"/>
  <c r="U842" i="1"/>
  <c r="T842" i="1"/>
  <c r="S842" i="1"/>
  <c r="AF841" i="1"/>
  <c r="AE841" i="1"/>
  <c r="AD841" i="1"/>
  <c r="AC841" i="1"/>
  <c r="AB841" i="1"/>
  <c r="AA841" i="1"/>
  <c r="Y841" i="1"/>
  <c r="X841" i="1"/>
  <c r="W841" i="1"/>
  <c r="V841" i="1"/>
  <c r="U841" i="1"/>
  <c r="T841" i="1"/>
  <c r="S841" i="1"/>
  <c r="AF840" i="1"/>
  <c r="AE840" i="1"/>
  <c r="AD840" i="1"/>
  <c r="AC840" i="1"/>
  <c r="AB840" i="1"/>
  <c r="AA840" i="1"/>
  <c r="Y840" i="1"/>
  <c r="X840" i="1"/>
  <c r="W840" i="1"/>
  <c r="V840" i="1"/>
  <c r="U840" i="1"/>
  <c r="T840" i="1"/>
  <c r="S840" i="1"/>
  <c r="AF839" i="1"/>
  <c r="AE839" i="1"/>
  <c r="AD839" i="1"/>
  <c r="AC839" i="1"/>
  <c r="AB839" i="1"/>
  <c r="AA839" i="1"/>
  <c r="Y839" i="1"/>
  <c r="X839" i="1"/>
  <c r="W839" i="1"/>
  <c r="V839" i="1"/>
  <c r="U839" i="1"/>
  <c r="T839" i="1"/>
  <c r="S839" i="1"/>
  <c r="AF838" i="1"/>
  <c r="AE838" i="1"/>
  <c r="AD838" i="1"/>
  <c r="AC838" i="1"/>
  <c r="AB838" i="1"/>
  <c r="AA838" i="1"/>
  <c r="Y838" i="1"/>
  <c r="X838" i="1"/>
  <c r="W838" i="1"/>
  <c r="V838" i="1"/>
  <c r="U838" i="1"/>
  <c r="T838" i="1"/>
  <c r="S838" i="1"/>
  <c r="AF837" i="1"/>
  <c r="AE837" i="1"/>
  <c r="AD837" i="1"/>
  <c r="AC837" i="1"/>
  <c r="AB837" i="1"/>
  <c r="AA837" i="1"/>
  <c r="Y837" i="1"/>
  <c r="X837" i="1"/>
  <c r="W837" i="1"/>
  <c r="V837" i="1"/>
  <c r="U837" i="1"/>
  <c r="T837" i="1"/>
  <c r="S837" i="1"/>
  <c r="AF836" i="1"/>
  <c r="AE836" i="1"/>
  <c r="AD836" i="1"/>
  <c r="AC836" i="1"/>
  <c r="AB836" i="1"/>
  <c r="AA836" i="1"/>
  <c r="Y836" i="1"/>
  <c r="X836" i="1"/>
  <c r="W836" i="1"/>
  <c r="V836" i="1"/>
  <c r="U836" i="1"/>
  <c r="T836" i="1"/>
  <c r="S836" i="1"/>
  <c r="AF835" i="1"/>
  <c r="AE835" i="1"/>
  <c r="AD835" i="1"/>
  <c r="AC835" i="1"/>
  <c r="AB835" i="1"/>
  <c r="AA835" i="1"/>
  <c r="Y835" i="1"/>
  <c r="X835" i="1"/>
  <c r="W835" i="1"/>
  <c r="V835" i="1"/>
  <c r="U835" i="1"/>
  <c r="T835" i="1"/>
  <c r="S835" i="1"/>
  <c r="AF834" i="1"/>
  <c r="AE834" i="1"/>
  <c r="AD834" i="1"/>
  <c r="AC834" i="1"/>
  <c r="AB834" i="1"/>
  <c r="AA834" i="1"/>
  <c r="Y834" i="1"/>
  <c r="X834" i="1"/>
  <c r="W834" i="1"/>
  <c r="V834" i="1"/>
  <c r="U834" i="1"/>
  <c r="T834" i="1"/>
  <c r="S834" i="1"/>
  <c r="AF833" i="1"/>
  <c r="AE833" i="1"/>
  <c r="AD833" i="1"/>
  <c r="AC833" i="1"/>
  <c r="AB833" i="1"/>
  <c r="AA833" i="1"/>
  <c r="Y833" i="1"/>
  <c r="X833" i="1"/>
  <c r="W833" i="1"/>
  <c r="V833" i="1"/>
  <c r="U833" i="1"/>
  <c r="T833" i="1"/>
  <c r="S833" i="1"/>
  <c r="AF832" i="1"/>
  <c r="AE832" i="1"/>
  <c r="AD832" i="1"/>
  <c r="AC832" i="1"/>
  <c r="AB832" i="1"/>
  <c r="AA832" i="1"/>
  <c r="Y832" i="1"/>
  <c r="X832" i="1"/>
  <c r="W832" i="1"/>
  <c r="V832" i="1"/>
  <c r="U832" i="1"/>
  <c r="T832" i="1"/>
  <c r="S832" i="1"/>
  <c r="AF831" i="1"/>
  <c r="AE831" i="1"/>
  <c r="AD831" i="1"/>
  <c r="AC831" i="1"/>
  <c r="AB831" i="1"/>
  <c r="AA831" i="1"/>
  <c r="Y831" i="1"/>
  <c r="X831" i="1"/>
  <c r="W831" i="1"/>
  <c r="V831" i="1"/>
  <c r="U831" i="1"/>
  <c r="T831" i="1"/>
  <c r="S831" i="1"/>
  <c r="AF829" i="1"/>
  <c r="AE829" i="1"/>
  <c r="AD829" i="1"/>
  <c r="AC829" i="1"/>
  <c r="AB829" i="1"/>
  <c r="AA829" i="1"/>
  <c r="Y829" i="1"/>
  <c r="X829" i="1"/>
  <c r="W829" i="1"/>
  <c r="V829" i="1"/>
  <c r="U829" i="1"/>
  <c r="T829" i="1"/>
  <c r="S829" i="1"/>
  <c r="AF828" i="1"/>
  <c r="AE828" i="1"/>
  <c r="AD828" i="1"/>
  <c r="AC828" i="1"/>
  <c r="AB828" i="1"/>
  <c r="AA828" i="1"/>
  <c r="Y828" i="1"/>
  <c r="X828" i="1"/>
  <c r="W828" i="1"/>
  <c r="V828" i="1"/>
  <c r="U828" i="1"/>
  <c r="T828" i="1"/>
  <c r="S828" i="1"/>
  <c r="A409" i="4"/>
  <c r="G451" i="4"/>
  <c r="B451" i="3"/>
  <c r="B451" i="4" s="1"/>
  <c r="AL46" i="5" s="1"/>
  <c r="G450" i="4"/>
  <c r="B450" i="3"/>
  <c r="B450" i="4" s="1"/>
  <c r="AL45" i="5" s="1"/>
  <c r="G449" i="4"/>
  <c r="B449" i="3"/>
  <c r="B449" i="4" s="1"/>
  <c r="AL44" i="5" s="1"/>
  <c r="G448" i="4"/>
  <c r="B448" i="3"/>
  <c r="B448" i="4" s="1"/>
  <c r="AL43" i="5" s="1"/>
  <c r="G447" i="4"/>
  <c r="B447" i="3"/>
  <c r="B447" i="4" s="1"/>
  <c r="AL42" i="5" s="1"/>
  <c r="G446" i="4"/>
  <c r="B446" i="3"/>
  <c r="B446" i="4" s="1"/>
  <c r="AL41" i="5" s="1"/>
  <c r="G445" i="4"/>
  <c r="B445" i="3"/>
  <c r="B445" i="4" s="1"/>
  <c r="AL40" i="5" s="1"/>
  <c r="G444" i="4"/>
  <c r="B444" i="3"/>
  <c r="B444" i="4" s="1"/>
  <c r="AL39" i="5" s="1"/>
  <c r="G443" i="4"/>
  <c r="B443" i="3"/>
  <c r="B443" i="4" s="1"/>
  <c r="AL38" i="5" s="1"/>
  <c r="G442" i="4"/>
  <c r="B442" i="3"/>
  <c r="B442" i="4" s="1"/>
  <c r="AL37" i="5" s="1"/>
  <c r="G441" i="4"/>
  <c r="B441" i="3"/>
  <c r="B441" i="4" s="1"/>
  <c r="AL36" i="5" s="1"/>
  <c r="G440" i="4"/>
  <c r="B440" i="3"/>
  <c r="B440" i="4" s="1"/>
  <c r="AL35" i="5" s="1"/>
  <c r="G439" i="4"/>
  <c r="B439" i="3"/>
  <c r="B439" i="4" s="1"/>
  <c r="AL34" i="5" s="1"/>
  <c r="G438" i="4"/>
  <c r="B438" i="3"/>
  <c r="B438" i="4" s="1"/>
  <c r="AL33" i="5" s="1"/>
  <c r="G437" i="4"/>
  <c r="B437" i="3"/>
  <c r="B437" i="4" s="1"/>
  <c r="AL32" i="5" s="1"/>
  <c r="G436" i="4"/>
  <c r="B436" i="3"/>
  <c r="B436" i="4" s="1"/>
  <c r="AL31" i="5" s="1"/>
  <c r="G435" i="4"/>
  <c r="B435" i="3"/>
  <c r="B435" i="4" s="1"/>
  <c r="AL30" i="5" s="1"/>
  <c r="G434" i="4"/>
  <c r="B434" i="3"/>
  <c r="B434" i="4" s="1"/>
  <c r="AL29" i="5" s="1"/>
  <c r="G433" i="4"/>
  <c r="B433" i="3"/>
  <c r="B433" i="4" s="1"/>
  <c r="AL28" i="5" s="1"/>
  <c r="G432" i="4"/>
  <c r="B432" i="3"/>
  <c r="B432" i="4" s="1"/>
  <c r="AL27" i="5" s="1"/>
  <c r="G431" i="4"/>
  <c r="B431" i="3"/>
  <c r="B431" i="4" s="1"/>
  <c r="AL26" i="5" s="1"/>
  <c r="G430" i="4"/>
  <c r="B430" i="3"/>
  <c r="B430" i="4" s="1"/>
  <c r="AL25" i="5" s="1"/>
  <c r="G429" i="4"/>
  <c r="B429" i="3"/>
  <c r="B429" i="4" s="1"/>
  <c r="AL24" i="5" s="1"/>
  <c r="G428" i="4"/>
  <c r="B428" i="3"/>
  <c r="B428" i="4" s="1"/>
  <c r="AL23" i="5" s="1"/>
  <c r="G427" i="4"/>
  <c r="B427" i="3"/>
  <c r="B427" i="4" s="1"/>
  <c r="AL22" i="5" s="1"/>
  <c r="G426" i="4"/>
  <c r="B426" i="3"/>
  <c r="B426" i="4" s="1"/>
  <c r="AL21" i="5" s="1"/>
  <c r="G425" i="4"/>
  <c r="B425" i="3"/>
  <c r="B425" i="4" s="1"/>
  <c r="AL20" i="5" s="1"/>
  <c r="G424" i="4"/>
  <c r="B424" i="3"/>
  <c r="B424" i="4" s="1"/>
  <c r="AL19" i="5" s="1"/>
  <c r="G423" i="4"/>
  <c r="B423" i="3"/>
  <c r="B423" i="4" s="1"/>
  <c r="AL18" i="5" s="1"/>
  <c r="G422" i="4"/>
  <c r="B422" i="3"/>
  <c r="B422" i="4" s="1"/>
  <c r="AL17" i="5" s="1"/>
  <c r="G421" i="4"/>
  <c r="B421" i="3"/>
  <c r="B421" i="4" s="1"/>
  <c r="AL16" i="5" s="1"/>
  <c r="G420" i="4"/>
  <c r="B420" i="3"/>
  <c r="B420" i="4" s="1"/>
  <c r="AL15" i="5" s="1"/>
  <c r="G419" i="4"/>
  <c r="B419" i="3"/>
  <c r="B419" i="4" s="1"/>
  <c r="AL14" i="5" s="1"/>
  <c r="D418" i="4"/>
  <c r="G418" i="4"/>
  <c r="B418" i="3"/>
  <c r="B418" i="4" s="1"/>
  <c r="AL13" i="5" s="1"/>
  <c r="G417" i="4"/>
  <c r="B417" i="3"/>
  <c r="B417" i="4" s="1"/>
  <c r="AL12" i="5" s="1"/>
  <c r="G416" i="4"/>
  <c r="B416" i="3"/>
  <c r="B416" i="4" s="1"/>
  <c r="AL11" i="5" s="1"/>
  <c r="G415" i="4"/>
  <c r="B415" i="3"/>
  <c r="B415" i="4" s="1"/>
  <c r="AL10" i="5" s="1"/>
  <c r="G414" i="4"/>
  <c r="B414" i="3"/>
  <c r="B414" i="4" s="1"/>
  <c r="G413" i="4"/>
  <c r="B413" i="3"/>
  <c r="B413" i="4" s="1"/>
  <c r="G412" i="4"/>
  <c r="B412" i="3"/>
  <c r="B412" i="4" s="1"/>
  <c r="AK174" i="1"/>
  <c r="AH174" i="1" s="1"/>
  <c r="AF174" i="1"/>
  <c r="AE174" i="1"/>
  <c r="AD174" i="1"/>
  <c r="AC174" i="1"/>
  <c r="AB174" i="1"/>
  <c r="AA174" i="1"/>
  <c r="Y174" i="1"/>
  <c r="X174" i="1"/>
  <c r="W174" i="1"/>
  <c r="V174" i="1"/>
  <c r="U174" i="1"/>
  <c r="T174" i="1"/>
  <c r="S174" i="1"/>
  <c r="AK173" i="1"/>
  <c r="AH173" i="1" s="1"/>
  <c r="AF173" i="1"/>
  <c r="AE173" i="1"/>
  <c r="AD173" i="1"/>
  <c r="AC173" i="1"/>
  <c r="AB173" i="1"/>
  <c r="AA173" i="1"/>
  <c r="Y173" i="1"/>
  <c r="X173" i="1"/>
  <c r="W173" i="1"/>
  <c r="V173" i="1"/>
  <c r="U173" i="1"/>
  <c r="T173" i="1"/>
  <c r="S173" i="1"/>
  <c r="AK172" i="1"/>
  <c r="AH172" i="1" s="1"/>
  <c r="AF172" i="1"/>
  <c r="AE172" i="1"/>
  <c r="AD172" i="1"/>
  <c r="AC172" i="1"/>
  <c r="AB172" i="1"/>
  <c r="AA172" i="1"/>
  <c r="Y172" i="1"/>
  <c r="X172" i="1"/>
  <c r="W172" i="1"/>
  <c r="V172" i="1"/>
  <c r="U172" i="1"/>
  <c r="T172" i="1"/>
  <c r="S172" i="1"/>
  <c r="AK171" i="1"/>
  <c r="AH171" i="1" s="1"/>
  <c r="AF171" i="1"/>
  <c r="AE171" i="1"/>
  <c r="AD171" i="1"/>
  <c r="AC171" i="1"/>
  <c r="AB171" i="1"/>
  <c r="AA171" i="1"/>
  <c r="Y171" i="1"/>
  <c r="X171" i="1"/>
  <c r="W171" i="1"/>
  <c r="V171" i="1"/>
  <c r="U171" i="1"/>
  <c r="T171" i="1"/>
  <c r="S171" i="1"/>
  <c r="AK170" i="1"/>
  <c r="AH170" i="1" s="1"/>
  <c r="AF170" i="1"/>
  <c r="AE170" i="1"/>
  <c r="AD170" i="1"/>
  <c r="AC170" i="1"/>
  <c r="AB170" i="1"/>
  <c r="AA170" i="1"/>
  <c r="Y170" i="1"/>
  <c r="X170" i="1"/>
  <c r="W170" i="1"/>
  <c r="V170" i="1"/>
  <c r="U170" i="1"/>
  <c r="T170" i="1"/>
  <c r="S170" i="1"/>
  <c r="AK169" i="1"/>
  <c r="AH169" i="1" s="1"/>
  <c r="AF169" i="1"/>
  <c r="AE169" i="1"/>
  <c r="AD169" i="1"/>
  <c r="AC169" i="1"/>
  <c r="AB169" i="1"/>
  <c r="AA169" i="1"/>
  <c r="Y169" i="1"/>
  <c r="X169" i="1"/>
  <c r="W169" i="1"/>
  <c r="V169" i="1"/>
  <c r="U169" i="1"/>
  <c r="T169" i="1"/>
  <c r="S169" i="1"/>
  <c r="AK168" i="1"/>
  <c r="AH168" i="1" s="1"/>
  <c r="AF168" i="1"/>
  <c r="AE168" i="1"/>
  <c r="AD168" i="1"/>
  <c r="AC168" i="1"/>
  <c r="AB168" i="1"/>
  <c r="AA168" i="1"/>
  <c r="Y168" i="1"/>
  <c r="X168" i="1"/>
  <c r="W168" i="1"/>
  <c r="V168" i="1"/>
  <c r="U168" i="1"/>
  <c r="T168" i="1"/>
  <c r="S168" i="1"/>
  <c r="AK167" i="1"/>
  <c r="AH167" i="1" s="1"/>
  <c r="AF167" i="1"/>
  <c r="AE167" i="1"/>
  <c r="AD167" i="1"/>
  <c r="AC167" i="1"/>
  <c r="AB167" i="1"/>
  <c r="AA167" i="1"/>
  <c r="Y167" i="1"/>
  <c r="X167" i="1"/>
  <c r="W167" i="1"/>
  <c r="V167" i="1"/>
  <c r="U167" i="1"/>
  <c r="T167" i="1"/>
  <c r="S167" i="1"/>
  <c r="AK166" i="1"/>
  <c r="AH166" i="1" s="1"/>
  <c r="AF166" i="1"/>
  <c r="AE166" i="1"/>
  <c r="AD166" i="1"/>
  <c r="AC166" i="1"/>
  <c r="AB166" i="1"/>
  <c r="AA166" i="1"/>
  <c r="Y166" i="1"/>
  <c r="X166" i="1"/>
  <c r="W166" i="1"/>
  <c r="V166" i="1"/>
  <c r="U166" i="1"/>
  <c r="T166" i="1"/>
  <c r="S166" i="1"/>
  <c r="AK165" i="1"/>
  <c r="AH165" i="1" s="1"/>
  <c r="AF165" i="1"/>
  <c r="AE165" i="1"/>
  <c r="AD165" i="1"/>
  <c r="AC165" i="1"/>
  <c r="AB165" i="1"/>
  <c r="AA165" i="1"/>
  <c r="Y165" i="1"/>
  <c r="X165" i="1"/>
  <c r="W165" i="1"/>
  <c r="V165" i="1"/>
  <c r="U165" i="1"/>
  <c r="T165" i="1"/>
  <c r="S165" i="1"/>
  <c r="AK164" i="1"/>
  <c r="AH164" i="1" s="1"/>
  <c r="AF164" i="1"/>
  <c r="AE164" i="1"/>
  <c r="AD164" i="1"/>
  <c r="AC164" i="1"/>
  <c r="AB164" i="1"/>
  <c r="AA164" i="1"/>
  <c r="Y164" i="1"/>
  <c r="X164" i="1"/>
  <c r="W164" i="1"/>
  <c r="V164" i="1"/>
  <c r="U164" i="1"/>
  <c r="T164" i="1"/>
  <c r="S164" i="1"/>
  <c r="AK162" i="1"/>
  <c r="AH162" i="1" s="1"/>
  <c r="AF162" i="1"/>
  <c r="AE162" i="1"/>
  <c r="AD162" i="1"/>
  <c r="AC162" i="1"/>
  <c r="AB162" i="1"/>
  <c r="AA162" i="1"/>
  <c r="Y162" i="1"/>
  <c r="X162" i="1"/>
  <c r="W162" i="1"/>
  <c r="V162" i="1"/>
  <c r="U162" i="1"/>
  <c r="T162" i="1"/>
  <c r="S162" i="1"/>
  <c r="AK161" i="1"/>
  <c r="AH161" i="1" s="1"/>
  <c r="AF161" i="1"/>
  <c r="AE161" i="1"/>
  <c r="AD161" i="1"/>
  <c r="AC161" i="1"/>
  <c r="AB161" i="1"/>
  <c r="AA161" i="1"/>
  <c r="Y161" i="1"/>
  <c r="X161" i="1"/>
  <c r="W161" i="1"/>
  <c r="V161" i="1"/>
  <c r="U161" i="1"/>
  <c r="T161" i="1"/>
  <c r="S161" i="1"/>
  <c r="AK160" i="1"/>
  <c r="AH160" i="1" s="1"/>
  <c r="AF160" i="1"/>
  <c r="AE160" i="1"/>
  <c r="AD160" i="1"/>
  <c r="AC160" i="1"/>
  <c r="AB160" i="1"/>
  <c r="AA160" i="1"/>
  <c r="Y160" i="1"/>
  <c r="X160" i="1"/>
  <c r="W160" i="1"/>
  <c r="V160" i="1"/>
  <c r="U160" i="1"/>
  <c r="T160" i="1"/>
  <c r="S160" i="1"/>
  <c r="AK159" i="1"/>
  <c r="AH159" i="1" s="1"/>
  <c r="AF159" i="1"/>
  <c r="AE159" i="1"/>
  <c r="AD159" i="1"/>
  <c r="AC159" i="1"/>
  <c r="AB159" i="1"/>
  <c r="AA159" i="1"/>
  <c r="Y159" i="1"/>
  <c r="X159" i="1"/>
  <c r="W159" i="1"/>
  <c r="V159" i="1"/>
  <c r="U159" i="1"/>
  <c r="T159" i="1"/>
  <c r="S159" i="1"/>
  <c r="AK158" i="1"/>
  <c r="AH158" i="1" s="1"/>
  <c r="AF158" i="1"/>
  <c r="AE158" i="1"/>
  <c r="AD158" i="1"/>
  <c r="AC158" i="1"/>
  <c r="AB158" i="1"/>
  <c r="AA158" i="1"/>
  <c r="Y158" i="1"/>
  <c r="X158" i="1"/>
  <c r="W158" i="1"/>
  <c r="V158" i="1"/>
  <c r="U158" i="1"/>
  <c r="T158" i="1"/>
  <c r="S158" i="1"/>
  <c r="S824" i="1"/>
  <c r="T824" i="1"/>
  <c r="U824" i="1"/>
  <c r="V824" i="1"/>
  <c r="W824" i="1"/>
  <c r="X824" i="1"/>
  <c r="Y824" i="1"/>
  <c r="AA824" i="1"/>
  <c r="AB824" i="1"/>
  <c r="AC824" i="1"/>
  <c r="AD824" i="1"/>
  <c r="AE824" i="1"/>
  <c r="AF824" i="1"/>
  <c r="AF827" i="1"/>
  <c r="AE827" i="1"/>
  <c r="AD827" i="1"/>
  <c r="AC827" i="1"/>
  <c r="AB827" i="1"/>
  <c r="AA827" i="1"/>
  <c r="Y827" i="1"/>
  <c r="X827" i="1"/>
  <c r="W827" i="1"/>
  <c r="V827" i="1"/>
  <c r="U827" i="1"/>
  <c r="T827" i="1"/>
  <c r="S827" i="1"/>
  <c r="AF826" i="1"/>
  <c r="AE826" i="1"/>
  <c r="AD826" i="1"/>
  <c r="AC826" i="1"/>
  <c r="AB826" i="1"/>
  <c r="AA826" i="1"/>
  <c r="Y826" i="1"/>
  <c r="X826" i="1"/>
  <c r="W826" i="1"/>
  <c r="V826" i="1"/>
  <c r="U826" i="1"/>
  <c r="T826" i="1"/>
  <c r="S826" i="1"/>
  <c r="AF825" i="1"/>
  <c r="AE825" i="1"/>
  <c r="AD825" i="1"/>
  <c r="AC825" i="1"/>
  <c r="AB825" i="1"/>
  <c r="AA825" i="1"/>
  <c r="Y825" i="1"/>
  <c r="X825" i="1"/>
  <c r="W825" i="1"/>
  <c r="V825" i="1"/>
  <c r="U825" i="1"/>
  <c r="T825" i="1"/>
  <c r="S825" i="1"/>
  <c r="AK936" i="1" l="1"/>
  <c r="AH936" i="1" s="1"/>
  <c r="AK937" i="1"/>
  <c r="AH937" i="1" s="1"/>
  <c r="AK867" i="1"/>
  <c r="AK830" i="1"/>
  <c r="AH830" i="1" s="1"/>
  <c r="AK880" i="1"/>
  <c r="AH880" i="1" s="1"/>
  <c r="AK846" i="1"/>
  <c r="AH846" i="1" s="1"/>
  <c r="AK826" i="1"/>
  <c r="AH826" i="1" s="1"/>
  <c r="AK839" i="1"/>
  <c r="AH839" i="1" s="1"/>
  <c r="AK887" i="1"/>
  <c r="AK860" i="1"/>
  <c r="AH860" i="1" s="1"/>
  <c r="AK831" i="1"/>
  <c r="AH831" i="1" s="1"/>
  <c r="AK835" i="1"/>
  <c r="AH835" i="1" s="1"/>
  <c r="AK842" i="1"/>
  <c r="AK856" i="1"/>
  <c r="AK863" i="1"/>
  <c r="AK870" i="1"/>
  <c r="AK873" i="1"/>
  <c r="AH873" i="1" s="1"/>
  <c r="AK876" i="1"/>
  <c r="AH876" i="1" s="1"/>
  <c r="AK890" i="1"/>
  <c r="AH890" i="1" s="1"/>
  <c r="AK894" i="1"/>
  <c r="AH894" i="1" s="1"/>
  <c r="AK897" i="1"/>
  <c r="AH897" i="1" s="1"/>
  <c r="AK901" i="1"/>
  <c r="AH901" i="1" s="1"/>
  <c r="AK905" i="1"/>
  <c r="AH905" i="1" s="1"/>
  <c r="AK909" i="1"/>
  <c r="AH909" i="1" s="1"/>
  <c r="AK913" i="1"/>
  <c r="AH913" i="1" s="1"/>
  <c r="AK917" i="1"/>
  <c r="AH917" i="1" s="1"/>
  <c r="AK921" i="1"/>
  <c r="AH921" i="1" s="1"/>
  <c r="AK925" i="1"/>
  <c r="AH925" i="1" s="1"/>
  <c r="AK931" i="1"/>
  <c r="AH931" i="1" s="1"/>
  <c r="AK935" i="1"/>
  <c r="AH935" i="1" s="1"/>
  <c r="AK825" i="1"/>
  <c r="AH825" i="1" s="1"/>
  <c r="AK845" i="1"/>
  <c r="AH845" i="1" s="1"/>
  <c r="AK849" i="1"/>
  <c r="AK852" i="1"/>
  <c r="AK859" i="1"/>
  <c r="AH859" i="1" s="1"/>
  <c r="AK866" i="1"/>
  <c r="AH866" i="1" s="1"/>
  <c r="AK879" i="1"/>
  <c r="AH879" i="1" s="1"/>
  <c r="AK883" i="1"/>
  <c r="AK886" i="1"/>
  <c r="AH886" i="1" s="1"/>
  <c r="AK829" i="1"/>
  <c r="AH829" i="1" s="1"/>
  <c r="AK834" i="1"/>
  <c r="AH834" i="1" s="1"/>
  <c r="AK838" i="1"/>
  <c r="AK855" i="1"/>
  <c r="AH855" i="1" s="1"/>
  <c r="AK869" i="1"/>
  <c r="AH869" i="1" s="1"/>
  <c r="AK872" i="1"/>
  <c r="AH872" i="1" s="1"/>
  <c r="AK889" i="1"/>
  <c r="AH889" i="1" s="1"/>
  <c r="AK893" i="1"/>
  <c r="AH893" i="1" s="1"/>
  <c r="AK900" i="1"/>
  <c r="AH900" i="1" s="1"/>
  <c r="AK904" i="1"/>
  <c r="AH904" i="1" s="1"/>
  <c r="AK908" i="1"/>
  <c r="AH908" i="1" s="1"/>
  <c r="AK912" i="1"/>
  <c r="AH912" i="1" s="1"/>
  <c r="AK916" i="1"/>
  <c r="AH916" i="1" s="1"/>
  <c r="AK920" i="1"/>
  <c r="AH920" i="1" s="1"/>
  <c r="AK924" i="1"/>
  <c r="AH924" i="1" s="1"/>
  <c r="AK930" i="1"/>
  <c r="AH930" i="1" s="1"/>
  <c r="AK934" i="1"/>
  <c r="AH934" i="1" s="1"/>
  <c r="AK841" i="1"/>
  <c r="AK844" i="1"/>
  <c r="AH844" i="1" s="1"/>
  <c r="AK848" i="1"/>
  <c r="AH848" i="1" s="1"/>
  <c r="AK858" i="1"/>
  <c r="AH858" i="1" s="1"/>
  <c r="AK862" i="1"/>
  <c r="AK865" i="1"/>
  <c r="AH865" i="1" s="1"/>
  <c r="AK875" i="1"/>
  <c r="AK882" i="1"/>
  <c r="AH882" i="1" s="1"/>
  <c r="AK885" i="1"/>
  <c r="AH885" i="1" s="1"/>
  <c r="AK896" i="1"/>
  <c r="AK824" i="1"/>
  <c r="AH824" i="1" s="1"/>
  <c r="AK833" i="1"/>
  <c r="AH833" i="1" s="1"/>
  <c r="AK837" i="1"/>
  <c r="AH837" i="1" s="1"/>
  <c r="AK851" i="1"/>
  <c r="AK854" i="1"/>
  <c r="AH854" i="1" s="1"/>
  <c r="AK868" i="1"/>
  <c r="AH868" i="1" s="1"/>
  <c r="AK878" i="1"/>
  <c r="AK888" i="1"/>
  <c r="AH888" i="1" s="1"/>
  <c r="AK892" i="1"/>
  <c r="AH892" i="1" s="1"/>
  <c r="AK899" i="1"/>
  <c r="AH899" i="1" s="1"/>
  <c r="AK903" i="1"/>
  <c r="AH903" i="1" s="1"/>
  <c r="AK907" i="1"/>
  <c r="AH907" i="1" s="1"/>
  <c r="AK911" i="1"/>
  <c r="AH911" i="1" s="1"/>
  <c r="AK915" i="1"/>
  <c r="AH915" i="1" s="1"/>
  <c r="AK919" i="1"/>
  <c r="AH919" i="1" s="1"/>
  <c r="AK923" i="1"/>
  <c r="AH923" i="1" s="1"/>
  <c r="AK929" i="1"/>
  <c r="AH929" i="1" s="1"/>
  <c r="AK933" i="1"/>
  <c r="AH933" i="1" s="1"/>
  <c r="AK928" i="1"/>
  <c r="AH928" i="1" s="1"/>
  <c r="AK847" i="1"/>
  <c r="AH847" i="1" s="1"/>
  <c r="AK857" i="1"/>
  <c r="AH857" i="1" s="1"/>
  <c r="AK861" i="1"/>
  <c r="AH861" i="1" s="1"/>
  <c r="AK864" i="1"/>
  <c r="AH864" i="1" s="1"/>
  <c r="AK827" i="1"/>
  <c r="AH827" i="1" s="1"/>
  <c r="AK828" i="1"/>
  <c r="AK840" i="1"/>
  <c r="AH840" i="1" s="1"/>
  <c r="AK843" i="1"/>
  <c r="AH843" i="1" s="1"/>
  <c r="AK871" i="1"/>
  <c r="AK881" i="1"/>
  <c r="AH881" i="1" s="1"/>
  <c r="AK832" i="1"/>
  <c r="AH832" i="1" s="1"/>
  <c r="AK836" i="1"/>
  <c r="AH836" i="1" s="1"/>
  <c r="AK850" i="1"/>
  <c r="AH850" i="1" s="1"/>
  <c r="AK853" i="1"/>
  <c r="AH853" i="1" s="1"/>
  <c r="AK874" i="1"/>
  <c r="AK877" i="1"/>
  <c r="AH877" i="1" s="1"/>
  <c r="AK884" i="1"/>
  <c r="AK891" i="1"/>
  <c r="AH891" i="1" s="1"/>
  <c r="AK895" i="1"/>
  <c r="AK898" i="1"/>
  <c r="AH898" i="1" s="1"/>
  <c r="AK902" i="1"/>
  <c r="AH902" i="1" s="1"/>
  <c r="AK906" i="1"/>
  <c r="AH906" i="1" s="1"/>
  <c r="AK910" i="1"/>
  <c r="AH910" i="1" s="1"/>
  <c r="AK914" i="1"/>
  <c r="AH914" i="1" s="1"/>
  <c r="AK918" i="1"/>
  <c r="AH918" i="1" s="1"/>
  <c r="AK922" i="1"/>
  <c r="AH922" i="1" s="1"/>
  <c r="AK926" i="1"/>
  <c r="AH926" i="1" s="1"/>
  <c r="AK932" i="1"/>
  <c r="AH932" i="1" s="1"/>
  <c r="AL380" i="1"/>
  <c r="AH380" i="1" s="1"/>
  <c r="AJ380" i="1" s="1"/>
  <c r="AL381" i="1"/>
  <c r="AH381" i="1" s="1"/>
  <c r="AJ381" i="1" s="1"/>
  <c r="AL379" i="1"/>
  <c r="C421" i="4"/>
  <c r="C442" i="4"/>
  <c r="AJ379" i="1"/>
  <c r="C434" i="4"/>
  <c r="C445" i="4"/>
  <c r="C437" i="4"/>
  <c r="C426" i="4"/>
  <c r="C429" i="4"/>
  <c r="C450" i="4"/>
  <c r="C418" i="4"/>
  <c r="Z937" i="1"/>
  <c r="AG937" i="1"/>
  <c r="C416" i="4"/>
  <c r="C424" i="4"/>
  <c r="C432" i="4"/>
  <c r="C440" i="4"/>
  <c r="C448" i="4"/>
  <c r="AG927" i="1"/>
  <c r="C415" i="4"/>
  <c r="C423" i="4"/>
  <c r="C431" i="4"/>
  <c r="C439" i="4"/>
  <c r="C447" i="4"/>
  <c r="C422" i="4"/>
  <c r="C430" i="4"/>
  <c r="C438" i="4"/>
  <c r="C446" i="4"/>
  <c r="F418" i="4"/>
  <c r="C420" i="4"/>
  <c r="C428" i="4"/>
  <c r="C436" i="4"/>
  <c r="C444" i="4"/>
  <c r="AG936" i="1"/>
  <c r="AL7" i="5"/>
  <c r="C419" i="4"/>
  <c r="C427" i="4"/>
  <c r="C435" i="4"/>
  <c r="C443" i="4"/>
  <c r="C451" i="4"/>
  <c r="Z936" i="1"/>
  <c r="AG928" i="1"/>
  <c r="AG830" i="1"/>
  <c r="AL9" i="5"/>
  <c r="C417" i="4"/>
  <c r="C425" i="4"/>
  <c r="C433" i="4"/>
  <c r="C441" i="4"/>
  <c r="C449" i="4"/>
  <c r="C414" i="4"/>
  <c r="AL8" i="5"/>
  <c r="Z830" i="1"/>
  <c r="Z928" i="1"/>
  <c r="S927" i="1"/>
  <c r="AG934" i="1"/>
  <c r="Z935" i="1"/>
  <c r="Z934" i="1"/>
  <c r="AG935" i="1"/>
  <c r="Z933" i="1"/>
  <c r="AG838" i="1"/>
  <c r="Z839" i="1"/>
  <c r="AG839" i="1"/>
  <c r="AG841" i="1"/>
  <c r="Z842" i="1"/>
  <c r="AG842" i="1"/>
  <c r="AG843" i="1"/>
  <c r="Z845" i="1"/>
  <c r="AG845" i="1"/>
  <c r="AG849" i="1"/>
  <c r="Z850" i="1"/>
  <c r="AG850" i="1"/>
  <c r="AG851" i="1"/>
  <c r="AG856" i="1"/>
  <c r="Z905" i="1"/>
  <c r="AG905" i="1"/>
  <c r="AG923" i="1"/>
  <c r="AG925" i="1"/>
  <c r="AG931" i="1"/>
  <c r="C413" i="4"/>
  <c r="AG914" i="1"/>
  <c r="Z916" i="1"/>
  <c r="AG895" i="1"/>
  <c r="AG929" i="1"/>
  <c r="Z930" i="1"/>
  <c r="Z932" i="1"/>
  <c r="Z824" i="1"/>
  <c r="Z831" i="1"/>
  <c r="AG831" i="1"/>
  <c r="Z832" i="1"/>
  <c r="Z910" i="1"/>
  <c r="AG910" i="1"/>
  <c r="Z911" i="1"/>
  <c r="Z919" i="1"/>
  <c r="AG919" i="1"/>
  <c r="Z920" i="1"/>
  <c r="Z929" i="1"/>
  <c r="AG930" i="1"/>
  <c r="Z931" i="1"/>
  <c r="AG932" i="1"/>
  <c r="AG891" i="1"/>
  <c r="Z892" i="1"/>
  <c r="AG899" i="1"/>
  <c r="AG933" i="1"/>
  <c r="C412" i="4"/>
  <c r="Z857" i="1"/>
  <c r="AG857" i="1"/>
  <c r="AG858" i="1"/>
  <c r="Z859" i="1"/>
  <c r="AG859" i="1"/>
  <c r="Z860" i="1"/>
  <c r="Z862" i="1"/>
  <c r="Z865" i="1"/>
  <c r="Z868" i="1"/>
  <c r="AG868" i="1"/>
  <c r="Z869" i="1"/>
  <c r="Z872" i="1"/>
  <c r="AG872" i="1"/>
  <c r="Z875" i="1"/>
  <c r="AG875" i="1"/>
  <c r="Z876" i="1"/>
  <c r="Z879" i="1"/>
  <c r="AG879" i="1"/>
  <c r="Z880" i="1"/>
  <c r="AG883" i="1"/>
  <c r="AG887" i="1"/>
  <c r="AG828" i="1"/>
  <c r="AG829" i="1"/>
  <c r="Z833" i="1"/>
  <c r="AG833" i="1"/>
  <c r="Z834" i="1"/>
  <c r="Z847" i="1"/>
  <c r="Z853" i="1"/>
  <c r="Z855" i="1"/>
  <c r="Z866" i="1"/>
  <c r="AG866" i="1"/>
  <c r="Z867" i="1"/>
  <c r="Z870" i="1"/>
  <c r="AG870" i="1"/>
  <c r="Z871" i="1"/>
  <c r="Z874" i="1"/>
  <c r="AG874" i="1"/>
  <c r="Z877" i="1"/>
  <c r="AG877" i="1"/>
  <c r="Z878" i="1"/>
  <c r="Z881" i="1"/>
  <c r="AG881" i="1"/>
  <c r="Z882" i="1"/>
  <c r="AG885" i="1"/>
  <c r="AG889" i="1"/>
  <c r="AG893" i="1"/>
  <c r="Z894" i="1"/>
  <c r="AG897" i="1"/>
  <c r="Z901" i="1"/>
  <c r="AG901" i="1"/>
  <c r="Z902" i="1"/>
  <c r="AG908" i="1"/>
  <c r="Z909" i="1"/>
  <c r="AG912" i="1"/>
  <c r="Z917" i="1"/>
  <c r="AG917" i="1"/>
  <c r="Z918" i="1"/>
  <c r="Z921" i="1"/>
  <c r="AG921" i="1"/>
  <c r="Z922" i="1"/>
  <c r="AG161" i="1"/>
  <c r="AL161" i="1" s="1"/>
  <c r="Z162" i="1"/>
  <c r="Z170" i="1"/>
  <c r="AG170" i="1"/>
  <c r="AL170" i="1" s="1"/>
  <c r="Z171" i="1"/>
  <c r="Z835" i="1"/>
  <c r="AG835" i="1"/>
  <c r="Z840" i="1"/>
  <c r="AG840" i="1"/>
  <c r="Z841" i="1"/>
  <c r="Z843" i="1"/>
  <c r="Z846" i="1"/>
  <c r="AG846" i="1"/>
  <c r="AG847" i="1"/>
  <c r="Z848" i="1"/>
  <c r="AG848" i="1"/>
  <c r="Z849" i="1"/>
  <c r="Z851" i="1"/>
  <c r="AG853" i="1"/>
  <c r="Z854" i="1"/>
  <c r="AG854" i="1"/>
  <c r="AG855" i="1"/>
  <c r="Z856" i="1"/>
  <c r="Z858" i="1"/>
  <c r="AG860" i="1"/>
  <c r="Z861" i="1"/>
  <c r="AG861" i="1"/>
  <c r="AG862" i="1"/>
  <c r="Z863" i="1"/>
  <c r="AG863" i="1"/>
  <c r="Z864" i="1"/>
  <c r="AG864" i="1"/>
  <c r="AG865" i="1"/>
  <c r="AG867" i="1"/>
  <c r="AG869" i="1"/>
  <c r="AG871" i="1"/>
  <c r="Z873" i="1"/>
  <c r="AG873" i="1"/>
  <c r="AG876" i="1"/>
  <c r="AG878" i="1"/>
  <c r="AG880" i="1"/>
  <c r="AG882" i="1"/>
  <c r="Z883" i="1"/>
  <c r="Z884" i="1"/>
  <c r="AG884" i="1"/>
  <c r="Z885" i="1"/>
  <c r="Z886" i="1"/>
  <c r="AG886" i="1"/>
  <c r="Z887" i="1"/>
  <c r="Z888" i="1"/>
  <c r="AG888" i="1"/>
  <c r="Z889" i="1"/>
  <c r="Z890" i="1"/>
  <c r="AG890" i="1"/>
  <c r="Z891" i="1"/>
  <c r="AG892" i="1"/>
  <c r="Z893" i="1"/>
  <c r="AG894" i="1"/>
  <c r="Z895" i="1"/>
  <c r="Z896" i="1"/>
  <c r="AG896" i="1"/>
  <c r="Z897" i="1"/>
  <c r="Z898" i="1"/>
  <c r="AG898" i="1"/>
  <c r="Z899" i="1"/>
  <c r="Z900" i="1"/>
  <c r="AG900" i="1"/>
  <c r="Z903" i="1"/>
  <c r="AG903" i="1"/>
  <c r="Z904" i="1"/>
  <c r="Z906" i="1"/>
  <c r="Z907" i="1"/>
  <c r="AG907" i="1"/>
  <c r="Z908" i="1"/>
  <c r="AG909" i="1"/>
  <c r="AG911" i="1"/>
  <c r="Z912" i="1"/>
  <c r="Z913" i="1"/>
  <c r="AG913" i="1"/>
  <c r="Z914" i="1"/>
  <c r="AG915" i="1"/>
  <c r="AG916" i="1"/>
  <c r="AG918" i="1"/>
  <c r="AG920" i="1"/>
  <c r="AG922" i="1"/>
  <c r="Z158" i="1"/>
  <c r="AG166" i="1"/>
  <c r="AL166" i="1" s="1"/>
  <c r="Z167" i="1"/>
  <c r="Z829" i="1"/>
  <c r="AG832" i="1"/>
  <c r="AG834" i="1"/>
  <c r="Z836" i="1"/>
  <c r="AG836" i="1"/>
  <c r="Z837" i="1"/>
  <c r="AG837" i="1"/>
  <c r="Z838" i="1"/>
  <c r="Z844" i="1"/>
  <c r="AG844" i="1"/>
  <c r="Z852" i="1"/>
  <c r="AG852" i="1"/>
  <c r="Z924" i="1"/>
  <c r="AG924" i="1"/>
  <c r="Z925" i="1"/>
  <c r="Z926" i="1"/>
  <c r="AG926" i="1"/>
  <c r="Z923" i="1"/>
  <c r="Z915" i="1"/>
  <c r="AG906" i="1"/>
  <c r="AG902" i="1"/>
  <c r="AG904" i="1"/>
  <c r="Z828" i="1"/>
  <c r="F420" i="4"/>
  <c r="F422" i="4"/>
  <c r="F424" i="4"/>
  <c r="F426" i="4"/>
  <c r="F428" i="4"/>
  <c r="F430" i="4"/>
  <c r="F432" i="4"/>
  <c r="F434" i="4"/>
  <c r="F436" i="4"/>
  <c r="F438" i="4"/>
  <c r="F440" i="4"/>
  <c r="F442" i="4"/>
  <c r="F444" i="4"/>
  <c r="F446" i="4"/>
  <c r="F448" i="4"/>
  <c r="F450" i="4"/>
  <c r="D420" i="4"/>
  <c r="D422" i="4"/>
  <c r="D424" i="4"/>
  <c r="D426" i="4"/>
  <c r="D428" i="4"/>
  <c r="D430" i="4"/>
  <c r="D432" i="4"/>
  <c r="D434" i="4"/>
  <c r="D436" i="4"/>
  <c r="D438" i="4"/>
  <c r="D440" i="4"/>
  <c r="D442" i="4"/>
  <c r="D444" i="4"/>
  <c r="D446" i="4"/>
  <c r="D448" i="4"/>
  <c r="D450" i="4"/>
  <c r="F414" i="4"/>
  <c r="F416" i="4"/>
  <c r="F412" i="4"/>
  <c r="D412" i="4"/>
  <c r="D414" i="4"/>
  <c r="D416" i="4"/>
  <c r="E412" i="4"/>
  <c r="D413" i="4"/>
  <c r="F413" i="4"/>
  <c r="E414" i="4"/>
  <c r="D415" i="4"/>
  <c r="F415" i="4"/>
  <c r="D417" i="4"/>
  <c r="F417" i="4"/>
  <c r="F419" i="4"/>
  <c r="D421" i="4"/>
  <c r="F421" i="4"/>
  <c r="F423" i="4"/>
  <c r="D425" i="4"/>
  <c r="F425" i="4"/>
  <c r="F427" i="4"/>
  <c r="D429" i="4"/>
  <c r="F429" i="4"/>
  <c r="F431" i="4"/>
  <c r="D433" i="4"/>
  <c r="F433" i="4"/>
  <c r="F435" i="4"/>
  <c r="D437" i="4"/>
  <c r="F437" i="4"/>
  <c r="F439" i="4"/>
  <c r="D441" i="4"/>
  <c r="F441" i="4"/>
  <c r="F443" i="4"/>
  <c r="D445" i="4"/>
  <c r="F445" i="4"/>
  <c r="F447" i="4"/>
  <c r="D449" i="4"/>
  <c r="F449" i="4"/>
  <c r="F451" i="4"/>
  <c r="E413" i="4"/>
  <c r="E415" i="4"/>
  <c r="E417" i="4"/>
  <c r="E419" i="4"/>
  <c r="E421" i="4"/>
  <c r="E423" i="4"/>
  <c r="E425" i="4"/>
  <c r="E427" i="4"/>
  <c r="E429" i="4"/>
  <c r="E431" i="4"/>
  <c r="E433" i="4"/>
  <c r="E435" i="4"/>
  <c r="E437" i="4"/>
  <c r="E439" i="4"/>
  <c r="E441" i="4"/>
  <c r="E443" i="4"/>
  <c r="E445" i="4"/>
  <c r="E447" i="4"/>
  <c r="E449" i="4"/>
  <c r="E451" i="4"/>
  <c r="AG159" i="1"/>
  <c r="AL159" i="1" s="1"/>
  <c r="Z160" i="1"/>
  <c r="AG164" i="1"/>
  <c r="AL164" i="1" s="1"/>
  <c r="Z165" i="1"/>
  <c r="Z168" i="1"/>
  <c r="AG168" i="1"/>
  <c r="AL168" i="1" s="1"/>
  <c r="Z169" i="1"/>
  <c r="Z172" i="1"/>
  <c r="AG172" i="1"/>
  <c r="AL172" i="1" s="1"/>
  <c r="Z173" i="1"/>
  <c r="AG158" i="1"/>
  <c r="AL158" i="1" s="1"/>
  <c r="Z159" i="1"/>
  <c r="AG160" i="1"/>
  <c r="AL160" i="1" s="1"/>
  <c r="Z161" i="1"/>
  <c r="AG162" i="1"/>
  <c r="AL162" i="1" s="1"/>
  <c r="Z164" i="1"/>
  <c r="AG165" i="1"/>
  <c r="AL165" i="1" s="1"/>
  <c r="Z166" i="1"/>
  <c r="AG167" i="1"/>
  <c r="AL167" i="1" s="1"/>
  <c r="AG169" i="1"/>
  <c r="AL169" i="1" s="1"/>
  <c r="AG171" i="1"/>
  <c r="AL171" i="1" s="1"/>
  <c r="AG173" i="1"/>
  <c r="AL173" i="1" s="1"/>
  <c r="Z174" i="1"/>
  <c r="AG174" i="1"/>
  <c r="AL174" i="1" s="1"/>
  <c r="AG825" i="1"/>
  <c r="AG824" i="1"/>
  <c r="AG826" i="1"/>
  <c r="AG827" i="1"/>
  <c r="Z827" i="1"/>
  <c r="Z826" i="1"/>
  <c r="Z825" i="1"/>
  <c r="AF632" i="1"/>
  <c r="AE632" i="1"/>
  <c r="AD632" i="1"/>
  <c r="AC632" i="1"/>
  <c r="AB632" i="1"/>
  <c r="AA632" i="1"/>
  <c r="Y632" i="1"/>
  <c r="X632" i="1"/>
  <c r="W632" i="1"/>
  <c r="V632" i="1"/>
  <c r="U632" i="1"/>
  <c r="T632" i="1"/>
  <c r="S632" i="1"/>
  <c r="AF369" i="1"/>
  <c r="AE369" i="1"/>
  <c r="AD369" i="1"/>
  <c r="AC369" i="1"/>
  <c r="AB369" i="1"/>
  <c r="AA369" i="1"/>
  <c r="Y369" i="1"/>
  <c r="X369" i="1"/>
  <c r="W369" i="1"/>
  <c r="V369" i="1"/>
  <c r="U369" i="1"/>
  <c r="T369" i="1"/>
  <c r="S369" i="1"/>
  <c r="AF374" i="1"/>
  <c r="AE374" i="1"/>
  <c r="AD374" i="1"/>
  <c r="AC374" i="1"/>
  <c r="AB374" i="1"/>
  <c r="AA374" i="1"/>
  <c r="Y374" i="1"/>
  <c r="X374" i="1"/>
  <c r="W374" i="1"/>
  <c r="V374" i="1"/>
  <c r="U374" i="1"/>
  <c r="T374" i="1"/>
  <c r="S374" i="1"/>
  <c r="AF372" i="1"/>
  <c r="AE372" i="1"/>
  <c r="AD372" i="1"/>
  <c r="AC372" i="1"/>
  <c r="AB372" i="1"/>
  <c r="AA372" i="1"/>
  <c r="Y372" i="1"/>
  <c r="X372" i="1"/>
  <c r="W372" i="1"/>
  <c r="V372" i="1"/>
  <c r="U372" i="1"/>
  <c r="T372" i="1"/>
  <c r="S372" i="1"/>
  <c r="AF367" i="1"/>
  <c r="AE367" i="1"/>
  <c r="AD367" i="1"/>
  <c r="AC367" i="1"/>
  <c r="AB367" i="1"/>
  <c r="AA367" i="1"/>
  <c r="Y367" i="1"/>
  <c r="X367" i="1"/>
  <c r="W367" i="1"/>
  <c r="V367" i="1"/>
  <c r="U367" i="1"/>
  <c r="T367" i="1"/>
  <c r="S367" i="1"/>
  <c r="AF365" i="1"/>
  <c r="AE365" i="1"/>
  <c r="AD365" i="1"/>
  <c r="AC365" i="1"/>
  <c r="AB365" i="1"/>
  <c r="AA365" i="1"/>
  <c r="Y365" i="1"/>
  <c r="X365" i="1"/>
  <c r="W365" i="1"/>
  <c r="V365" i="1"/>
  <c r="U365" i="1"/>
  <c r="T365" i="1"/>
  <c r="AF363" i="1"/>
  <c r="AE363" i="1"/>
  <c r="AD363" i="1"/>
  <c r="AC363" i="1"/>
  <c r="AB363" i="1"/>
  <c r="AA363" i="1"/>
  <c r="Y363" i="1"/>
  <c r="X363" i="1"/>
  <c r="W363" i="1"/>
  <c r="V363" i="1"/>
  <c r="U363" i="1"/>
  <c r="T363" i="1"/>
  <c r="S363" i="1"/>
  <c r="AF360" i="1"/>
  <c r="AE360" i="1"/>
  <c r="AD360" i="1"/>
  <c r="AC360" i="1"/>
  <c r="AB360" i="1"/>
  <c r="AA360" i="1"/>
  <c r="Y360" i="1"/>
  <c r="X360" i="1"/>
  <c r="W360" i="1"/>
  <c r="V360" i="1"/>
  <c r="U360" i="1"/>
  <c r="T360" i="1"/>
  <c r="S360" i="1"/>
  <c r="AF442" i="1"/>
  <c r="AE442" i="1"/>
  <c r="AD442" i="1"/>
  <c r="AC442" i="1"/>
  <c r="AB442" i="1"/>
  <c r="AA442" i="1"/>
  <c r="Y442" i="1"/>
  <c r="X442" i="1"/>
  <c r="W442" i="1"/>
  <c r="V442" i="1"/>
  <c r="U442" i="1"/>
  <c r="T442" i="1"/>
  <c r="S442" i="1"/>
  <c r="AF341" i="1"/>
  <c r="AE341" i="1"/>
  <c r="AD341" i="1"/>
  <c r="AC341" i="1"/>
  <c r="AB341" i="1"/>
  <c r="AA341" i="1"/>
  <c r="Y341" i="1"/>
  <c r="X341" i="1"/>
  <c r="W341" i="1"/>
  <c r="V341" i="1"/>
  <c r="U341" i="1"/>
  <c r="T341" i="1"/>
  <c r="S341" i="1"/>
  <c r="AF499" i="1"/>
  <c r="AE499" i="1"/>
  <c r="AD499" i="1"/>
  <c r="AC499" i="1"/>
  <c r="AB499" i="1"/>
  <c r="AA499" i="1"/>
  <c r="Y499" i="1"/>
  <c r="X499" i="1"/>
  <c r="W499" i="1"/>
  <c r="V499" i="1"/>
  <c r="U499" i="1"/>
  <c r="T499" i="1"/>
  <c r="S499" i="1"/>
  <c r="AF498" i="1"/>
  <c r="AE498" i="1"/>
  <c r="AD498" i="1"/>
  <c r="AC498" i="1"/>
  <c r="AB498" i="1"/>
  <c r="AA498" i="1"/>
  <c r="Y498" i="1"/>
  <c r="X498" i="1"/>
  <c r="W498" i="1"/>
  <c r="V498" i="1"/>
  <c r="U498" i="1"/>
  <c r="T498" i="1"/>
  <c r="S498" i="1"/>
  <c r="AF497" i="1"/>
  <c r="AE497" i="1"/>
  <c r="AD497" i="1"/>
  <c r="AC497" i="1"/>
  <c r="AB497" i="1"/>
  <c r="AA497" i="1"/>
  <c r="Y497" i="1"/>
  <c r="X497" i="1"/>
  <c r="W497" i="1"/>
  <c r="V497" i="1"/>
  <c r="U497" i="1"/>
  <c r="T497" i="1"/>
  <c r="S497" i="1"/>
  <c r="AF496" i="1"/>
  <c r="AE496" i="1"/>
  <c r="AD496" i="1"/>
  <c r="AC496" i="1"/>
  <c r="AB496" i="1"/>
  <c r="AA496" i="1"/>
  <c r="Y496" i="1"/>
  <c r="X496" i="1"/>
  <c r="W496" i="1"/>
  <c r="V496" i="1"/>
  <c r="U496" i="1"/>
  <c r="T496" i="1"/>
  <c r="S496" i="1"/>
  <c r="AF495" i="1"/>
  <c r="AE495" i="1"/>
  <c r="AD495" i="1"/>
  <c r="AC495" i="1"/>
  <c r="AB495" i="1"/>
  <c r="AA495" i="1"/>
  <c r="Y495" i="1"/>
  <c r="X495" i="1"/>
  <c r="W495" i="1"/>
  <c r="V495" i="1"/>
  <c r="U495" i="1"/>
  <c r="T495" i="1"/>
  <c r="S495" i="1"/>
  <c r="AF494" i="1"/>
  <c r="AE494" i="1"/>
  <c r="AD494" i="1"/>
  <c r="AC494" i="1"/>
  <c r="AB494" i="1"/>
  <c r="AA494" i="1"/>
  <c r="Y494" i="1"/>
  <c r="X494" i="1"/>
  <c r="W494" i="1"/>
  <c r="V494" i="1"/>
  <c r="U494" i="1"/>
  <c r="T494" i="1"/>
  <c r="S494" i="1"/>
  <c r="AF493" i="1"/>
  <c r="AE493" i="1"/>
  <c r="AD493" i="1"/>
  <c r="AC493" i="1"/>
  <c r="AB493" i="1"/>
  <c r="AA493" i="1"/>
  <c r="Y493" i="1"/>
  <c r="X493" i="1"/>
  <c r="W493" i="1"/>
  <c r="V493" i="1"/>
  <c r="U493" i="1"/>
  <c r="T493" i="1"/>
  <c r="S493" i="1"/>
  <c r="AF492" i="1"/>
  <c r="AE492" i="1"/>
  <c r="AD492" i="1"/>
  <c r="AC492" i="1"/>
  <c r="AB492" i="1"/>
  <c r="AA492" i="1"/>
  <c r="Y492" i="1"/>
  <c r="X492" i="1"/>
  <c r="W492" i="1"/>
  <c r="V492" i="1"/>
  <c r="U492" i="1"/>
  <c r="T492" i="1"/>
  <c r="S492" i="1"/>
  <c r="AF491" i="1"/>
  <c r="AE491" i="1"/>
  <c r="AD491" i="1"/>
  <c r="AC491" i="1"/>
  <c r="AB491" i="1"/>
  <c r="AA491" i="1"/>
  <c r="Y491" i="1"/>
  <c r="X491" i="1"/>
  <c r="W491" i="1"/>
  <c r="V491" i="1"/>
  <c r="U491" i="1"/>
  <c r="T491" i="1"/>
  <c r="S491" i="1"/>
  <c r="AF490" i="1"/>
  <c r="AE490" i="1"/>
  <c r="AD490" i="1"/>
  <c r="AC490" i="1"/>
  <c r="AB490" i="1"/>
  <c r="AA490" i="1"/>
  <c r="Y490" i="1"/>
  <c r="X490" i="1"/>
  <c r="W490" i="1"/>
  <c r="V490" i="1"/>
  <c r="U490" i="1"/>
  <c r="T490" i="1"/>
  <c r="S490" i="1"/>
  <c r="AF489" i="1"/>
  <c r="AE489" i="1"/>
  <c r="AD489" i="1"/>
  <c r="AC489" i="1"/>
  <c r="AB489" i="1"/>
  <c r="AA489" i="1"/>
  <c r="Y489" i="1"/>
  <c r="X489" i="1"/>
  <c r="W489" i="1"/>
  <c r="V489" i="1"/>
  <c r="U489" i="1"/>
  <c r="T489" i="1"/>
  <c r="S489" i="1"/>
  <c r="AF488" i="1"/>
  <c r="AE488" i="1"/>
  <c r="AD488" i="1"/>
  <c r="AC488" i="1"/>
  <c r="AB488" i="1"/>
  <c r="AA488" i="1"/>
  <c r="Y488" i="1"/>
  <c r="X488" i="1"/>
  <c r="W488" i="1"/>
  <c r="V488" i="1"/>
  <c r="U488" i="1"/>
  <c r="T488" i="1"/>
  <c r="S488" i="1"/>
  <c r="AF487" i="1"/>
  <c r="AE487" i="1"/>
  <c r="AD487" i="1"/>
  <c r="AC487" i="1"/>
  <c r="AB487" i="1"/>
  <c r="AA487" i="1"/>
  <c r="Y487" i="1"/>
  <c r="X487" i="1"/>
  <c r="W487" i="1"/>
  <c r="V487" i="1"/>
  <c r="U487" i="1"/>
  <c r="T487" i="1"/>
  <c r="S487" i="1"/>
  <c r="AF486" i="1"/>
  <c r="AE486" i="1"/>
  <c r="AD486" i="1"/>
  <c r="AC486" i="1"/>
  <c r="AB486" i="1"/>
  <c r="AA486" i="1"/>
  <c r="Y486" i="1"/>
  <c r="X486" i="1"/>
  <c r="W486" i="1"/>
  <c r="V486" i="1"/>
  <c r="U486" i="1"/>
  <c r="T486" i="1"/>
  <c r="S486" i="1"/>
  <c r="AF484" i="1"/>
  <c r="AE484" i="1"/>
  <c r="AD484" i="1"/>
  <c r="AC484" i="1"/>
  <c r="AB484" i="1"/>
  <c r="AA484" i="1"/>
  <c r="Y484" i="1"/>
  <c r="X484" i="1"/>
  <c r="W484" i="1"/>
  <c r="V484" i="1"/>
  <c r="U484" i="1"/>
  <c r="T484" i="1"/>
  <c r="S484" i="1"/>
  <c r="AF483" i="1"/>
  <c r="AE483" i="1"/>
  <c r="AD483" i="1"/>
  <c r="AC483" i="1"/>
  <c r="AB483" i="1"/>
  <c r="AA483" i="1"/>
  <c r="Y483" i="1"/>
  <c r="X483" i="1"/>
  <c r="W483" i="1"/>
  <c r="V483" i="1"/>
  <c r="U483" i="1"/>
  <c r="T483" i="1"/>
  <c r="S483" i="1"/>
  <c r="AF482" i="1"/>
  <c r="AE482" i="1"/>
  <c r="AD482" i="1"/>
  <c r="AC482" i="1"/>
  <c r="AB482" i="1"/>
  <c r="AA482" i="1"/>
  <c r="Y482" i="1"/>
  <c r="X482" i="1"/>
  <c r="W482" i="1"/>
  <c r="V482" i="1"/>
  <c r="U482" i="1"/>
  <c r="T482" i="1"/>
  <c r="S482" i="1"/>
  <c r="AF481" i="1"/>
  <c r="AE481" i="1"/>
  <c r="AD481" i="1"/>
  <c r="AC481" i="1"/>
  <c r="AB481" i="1"/>
  <c r="AA481" i="1"/>
  <c r="Y481" i="1"/>
  <c r="X481" i="1"/>
  <c r="W481" i="1"/>
  <c r="V481" i="1"/>
  <c r="U481" i="1"/>
  <c r="T481" i="1"/>
  <c r="S481" i="1"/>
  <c r="AF480" i="1"/>
  <c r="AE480" i="1"/>
  <c r="AD480" i="1"/>
  <c r="AC480" i="1"/>
  <c r="AB480" i="1"/>
  <c r="AA480" i="1"/>
  <c r="Y480" i="1"/>
  <c r="X480" i="1"/>
  <c r="W480" i="1"/>
  <c r="V480" i="1"/>
  <c r="U480" i="1"/>
  <c r="T480" i="1"/>
  <c r="S480" i="1"/>
  <c r="AF479" i="1"/>
  <c r="AE479" i="1"/>
  <c r="AD479" i="1"/>
  <c r="AC479" i="1"/>
  <c r="AB479" i="1"/>
  <c r="AA479" i="1"/>
  <c r="Y479" i="1"/>
  <c r="X479" i="1"/>
  <c r="W479" i="1"/>
  <c r="V479" i="1"/>
  <c r="U479" i="1"/>
  <c r="T479" i="1"/>
  <c r="S479" i="1"/>
  <c r="AF477" i="1"/>
  <c r="AE477" i="1"/>
  <c r="AD477" i="1"/>
  <c r="AC477" i="1"/>
  <c r="AB477" i="1"/>
  <c r="AA477" i="1"/>
  <c r="Y477" i="1"/>
  <c r="X477" i="1"/>
  <c r="W477" i="1"/>
  <c r="V477" i="1"/>
  <c r="U477" i="1"/>
  <c r="T477" i="1"/>
  <c r="S477" i="1"/>
  <c r="AF476" i="1"/>
  <c r="AE476" i="1"/>
  <c r="AD476" i="1"/>
  <c r="AC476" i="1"/>
  <c r="AB476" i="1"/>
  <c r="AA476" i="1"/>
  <c r="Y476" i="1"/>
  <c r="X476" i="1"/>
  <c r="W476" i="1"/>
  <c r="V476" i="1"/>
  <c r="U476" i="1"/>
  <c r="T476" i="1"/>
  <c r="S476" i="1"/>
  <c r="AF475" i="1"/>
  <c r="AE475" i="1"/>
  <c r="AD475" i="1"/>
  <c r="AC475" i="1"/>
  <c r="AB475" i="1"/>
  <c r="AA475" i="1"/>
  <c r="Y475" i="1"/>
  <c r="X475" i="1"/>
  <c r="W475" i="1"/>
  <c r="V475" i="1"/>
  <c r="U475" i="1"/>
  <c r="T475" i="1"/>
  <c r="S475" i="1"/>
  <c r="AF474" i="1"/>
  <c r="AE474" i="1"/>
  <c r="AD474" i="1"/>
  <c r="AC474" i="1"/>
  <c r="AB474" i="1"/>
  <c r="AA474" i="1"/>
  <c r="Y474" i="1"/>
  <c r="X474" i="1"/>
  <c r="W474" i="1"/>
  <c r="V474" i="1"/>
  <c r="U474" i="1"/>
  <c r="T474" i="1"/>
  <c r="S474" i="1"/>
  <c r="AF473" i="1"/>
  <c r="AE473" i="1"/>
  <c r="AD473" i="1"/>
  <c r="AC473" i="1"/>
  <c r="AB473" i="1"/>
  <c r="AA473" i="1"/>
  <c r="Y473" i="1"/>
  <c r="X473" i="1"/>
  <c r="W473" i="1"/>
  <c r="V473" i="1"/>
  <c r="U473" i="1"/>
  <c r="T473" i="1"/>
  <c r="S473" i="1"/>
  <c r="AF472" i="1"/>
  <c r="AE472" i="1"/>
  <c r="AD472" i="1"/>
  <c r="AC472" i="1"/>
  <c r="AB472" i="1"/>
  <c r="AA472" i="1"/>
  <c r="Y472" i="1"/>
  <c r="X472" i="1"/>
  <c r="W472" i="1"/>
  <c r="V472" i="1"/>
  <c r="U472" i="1"/>
  <c r="T472" i="1"/>
  <c r="S472" i="1"/>
  <c r="AF471" i="1"/>
  <c r="AE471" i="1"/>
  <c r="AD471" i="1"/>
  <c r="AC471" i="1"/>
  <c r="AB471" i="1"/>
  <c r="AA471" i="1"/>
  <c r="Y471" i="1"/>
  <c r="X471" i="1"/>
  <c r="W471" i="1"/>
  <c r="V471" i="1"/>
  <c r="U471" i="1"/>
  <c r="T471" i="1"/>
  <c r="S471" i="1"/>
  <c r="AF462" i="1"/>
  <c r="AE462" i="1"/>
  <c r="AD462" i="1"/>
  <c r="AC462" i="1"/>
  <c r="AB462" i="1"/>
  <c r="AA462" i="1"/>
  <c r="Y462" i="1"/>
  <c r="X462" i="1"/>
  <c r="W462" i="1"/>
  <c r="V462" i="1"/>
  <c r="U462" i="1"/>
  <c r="T462" i="1"/>
  <c r="S462" i="1"/>
  <c r="AF461" i="1"/>
  <c r="AE461" i="1"/>
  <c r="AD461" i="1"/>
  <c r="AC461" i="1"/>
  <c r="AB461" i="1"/>
  <c r="AA461" i="1"/>
  <c r="Y461" i="1"/>
  <c r="X461" i="1"/>
  <c r="W461" i="1"/>
  <c r="V461" i="1"/>
  <c r="U461" i="1"/>
  <c r="T461" i="1"/>
  <c r="S461" i="1"/>
  <c r="AF460" i="1"/>
  <c r="AE460" i="1"/>
  <c r="AD460" i="1"/>
  <c r="AC460" i="1"/>
  <c r="AB460" i="1"/>
  <c r="AA460" i="1"/>
  <c r="Y460" i="1"/>
  <c r="X460" i="1"/>
  <c r="W460" i="1"/>
  <c r="V460" i="1"/>
  <c r="U460" i="1"/>
  <c r="T460" i="1"/>
  <c r="S460" i="1"/>
  <c r="AF459" i="1"/>
  <c r="AE459" i="1"/>
  <c r="AD459" i="1"/>
  <c r="AC459" i="1"/>
  <c r="AB459" i="1"/>
  <c r="AA459" i="1"/>
  <c r="Y459" i="1"/>
  <c r="X459" i="1"/>
  <c r="W459" i="1"/>
  <c r="V459" i="1"/>
  <c r="U459" i="1"/>
  <c r="T459" i="1"/>
  <c r="S459" i="1"/>
  <c r="AF458" i="1"/>
  <c r="AE458" i="1"/>
  <c r="AD458" i="1"/>
  <c r="AC458" i="1"/>
  <c r="AB458" i="1"/>
  <c r="AA458" i="1"/>
  <c r="Y458" i="1"/>
  <c r="X458" i="1"/>
  <c r="W458" i="1"/>
  <c r="V458" i="1"/>
  <c r="U458" i="1"/>
  <c r="T458" i="1"/>
  <c r="S458" i="1"/>
  <c r="AF457" i="1"/>
  <c r="AE457" i="1"/>
  <c r="AD457" i="1"/>
  <c r="AC457" i="1"/>
  <c r="AB457" i="1"/>
  <c r="AA457" i="1"/>
  <c r="Y457" i="1"/>
  <c r="X457" i="1"/>
  <c r="W457" i="1"/>
  <c r="V457" i="1"/>
  <c r="U457" i="1"/>
  <c r="T457" i="1"/>
  <c r="S457" i="1"/>
  <c r="AF456" i="1"/>
  <c r="AE456" i="1"/>
  <c r="AD456" i="1"/>
  <c r="AC456" i="1"/>
  <c r="AB456" i="1"/>
  <c r="AA456" i="1"/>
  <c r="Y456" i="1"/>
  <c r="X456" i="1"/>
  <c r="W456" i="1"/>
  <c r="V456" i="1"/>
  <c r="U456" i="1"/>
  <c r="T456" i="1"/>
  <c r="S456" i="1"/>
  <c r="AF453" i="1"/>
  <c r="AE453" i="1"/>
  <c r="AD453" i="1"/>
  <c r="AC453" i="1"/>
  <c r="AB453" i="1"/>
  <c r="AA453" i="1"/>
  <c r="Y453" i="1"/>
  <c r="X453" i="1"/>
  <c r="W453" i="1"/>
  <c r="V453" i="1"/>
  <c r="U453" i="1"/>
  <c r="T453" i="1"/>
  <c r="S453" i="1"/>
  <c r="AF452" i="1"/>
  <c r="AE452" i="1"/>
  <c r="AD452" i="1"/>
  <c r="AC452" i="1"/>
  <c r="AB452" i="1"/>
  <c r="AA452" i="1"/>
  <c r="Y452" i="1"/>
  <c r="X452" i="1"/>
  <c r="W452" i="1"/>
  <c r="V452" i="1"/>
  <c r="U452" i="1"/>
  <c r="T452" i="1"/>
  <c r="S452" i="1"/>
  <c r="AF451" i="1"/>
  <c r="AE451" i="1"/>
  <c r="AD451" i="1"/>
  <c r="AC451" i="1"/>
  <c r="AB451" i="1"/>
  <c r="AA451" i="1"/>
  <c r="Y451" i="1"/>
  <c r="X451" i="1"/>
  <c r="W451" i="1"/>
  <c r="V451" i="1"/>
  <c r="U451" i="1"/>
  <c r="T451" i="1"/>
  <c r="S451" i="1"/>
  <c r="AF450" i="1"/>
  <c r="AE450" i="1"/>
  <c r="AD450" i="1"/>
  <c r="AC450" i="1"/>
  <c r="AB450" i="1"/>
  <c r="AA450" i="1"/>
  <c r="Y450" i="1"/>
  <c r="X450" i="1"/>
  <c r="W450" i="1"/>
  <c r="V450" i="1"/>
  <c r="U450" i="1"/>
  <c r="T450" i="1"/>
  <c r="S450" i="1"/>
  <c r="AF449" i="1"/>
  <c r="AE449" i="1"/>
  <c r="AD449" i="1"/>
  <c r="AC449" i="1"/>
  <c r="AB449" i="1"/>
  <c r="AA449" i="1"/>
  <c r="Y449" i="1"/>
  <c r="X449" i="1"/>
  <c r="W449" i="1"/>
  <c r="V449" i="1"/>
  <c r="U449" i="1"/>
  <c r="T449" i="1"/>
  <c r="S449" i="1"/>
  <c r="AF448" i="1"/>
  <c r="AE448" i="1"/>
  <c r="AD448" i="1"/>
  <c r="AC448" i="1"/>
  <c r="AB448" i="1"/>
  <c r="AA448" i="1"/>
  <c r="Y448" i="1"/>
  <c r="X448" i="1"/>
  <c r="W448" i="1"/>
  <c r="V448" i="1"/>
  <c r="U448" i="1"/>
  <c r="T448" i="1"/>
  <c r="S448" i="1"/>
  <c r="AF447" i="1"/>
  <c r="AE447" i="1"/>
  <c r="AD447" i="1"/>
  <c r="AC447" i="1"/>
  <c r="AB447" i="1"/>
  <c r="AA447" i="1"/>
  <c r="Y447" i="1"/>
  <c r="X447" i="1"/>
  <c r="W447" i="1"/>
  <c r="V447" i="1"/>
  <c r="U447" i="1"/>
  <c r="T447" i="1"/>
  <c r="S447" i="1"/>
  <c r="AF446" i="1"/>
  <c r="AE446" i="1"/>
  <c r="AD446" i="1"/>
  <c r="AC446" i="1"/>
  <c r="AB446" i="1"/>
  <c r="AA446" i="1"/>
  <c r="Y446" i="1"/>
  <c r="X446" i="1"/>
  <c r="W446" i="1"/>
  <c r="V446" i="1"/>
  <c r="U446" i="1"/>
  <c r="T446" i="1"/>
  <c r="S446" i="1"/>
  <c r="AF445" i="1"/>
  <c r="AE445" i="1"/>
  <c r="AD445" i="1"/>
  <c r="AC445" i="1"/>
  <c r="AB445" i="1"/>
  <c r="AA445" i="1"/>
  <c r="Y445" i="1"/>
  <c r="X445" i="1"/>
  <c r="W445" i="1"/>
  <c r="V445" i="1"/>
  <c r="U445" i="1"/>
  <c r="T445" i="1"/>
  <c r="S445" i="1"/>
  <c r="AF444" i="1"/>
  <c r="AE444" i="1"/>
  <c r="AD444" i="1"/>
  <c r="AC444" i="1"/>
  <c r="AB444" i="1"/>
  <c r="AA444" i="1"/>
  <c r="Y444" i="1"/>
  <c r="X444" i="1"/>
  <c r="W444" i="1"/>
  <c r="V444" i="1"/>
  <c r="U444" i="1"/>
  <c r="T444" i="1"/>
  <c r="S444" i="1"/>
  <c r="AF443" i="1"/>
  <c r="AE443" i="1"/>
  <c r="AD443" i="1"/>
  <c r="AC443" i="1"/>
  <c r="AB443" i="1"/>
  <c r="AA443" i="1"/>
  <c r="Y443" i="1"/>
  <c r="X443" i="1"/>
  <c r="W443" i="1"/>
  <c r="V443" i="1"/>
  <c r="U443" i="1"/>
  <c r="T443" i="1"/>
  <c r="S443" i="1"/>
  <c r="AF441" i="1"/>
  <c r="AE441" i="1"/>
  <c r="AD441" i="1"/>
  <c r="AC441" i="1"/>
  <c r="AB441" i="1"/>
  <c r="AA441" i="1"/>
  <c r="Y441" i="1"/>
  <c r="X441" i="1"/>
  <c r="W441" i="1"/>
  <c r="V441" i="1"/>
  <c r="U441" i="1"/>
  <c r="T441" i="1"/>
  <c r="S441" i="1"/>
  <c r="AF440" i="1"/>
  <c r="AE440" i="1"/>
  <c r="AD440" i="1"/>
  <c r="AC440" i="1"/>
  <c r="AB440" i="1"/>
  <c r="AA440" i="1"/>
  <c r="Y440" i="1"/>
  <c r="X440" i="1"/>
  <c r="W440" i="1"/>
  <c r="V440" i="1"/>
  <c r="U440" i="1"/>
  <c r="T440" i="1"/>
  <c r="S440" i="1"/>
  <c r="AF439" i="1"/>
  <c r="AE439" i="1"/>
  <c r="AD439" i="1"/>
  <c r="AC439" i="1"/>
  <c r="AB439" i="1"/>
  <c r="AA439" i="1"/>
  <c r="Y439" i="1"/>
  <c r="X439" i="1"/>
  <c r="W439" i="1"/>
  <c r="V439" i="1"/>
  <c r="U439" i="1"/>
  <c r="T439" i="1"/>
  <c r="S439" i="1"/>
  <c r="AF438" i="1"/>
  <c r="AE438" i="1"/>
  <c r="AD438" i="1"/>
  <c r="AC438" i="1"/>
  <c r="AB438" i="1"/>
  <c r="AA438" i="1"/>
  <c r="Y438" i="1"/>
  <c r="X438" i="1"/>
  <c r="W438" i="1"/>
  <c r="V438" i="1"/>
  <c r="U438" i="1"/>
  <c r="T438" i="1"/>
  <c r="S438" i="1"/>
  <c r="AF437" i="1"/>
  <c r="AE437" i="1"/>
  <c r="AD437" i="1"/>
  <c r="AC437" i="1"/>
  <c r="AB437" i="1"/>
  <c r="AA437" i="1"/>
  <c r="Y437" i="1"/>
  <c r="X437" i="1"/>
  <c r="W437" i="1"/>
  <c r="V437" i="1"/>
  <c r="U437" i="1"/>
  <c r="T437" i="1"/>
  <c r="S437" i="1"/>
  <c r="AF436" i="1"/>
  <c r="AE436" i="1"/>
  <c r="AD436" i="1"/>
  <c r="AC436" i="1"/>
  <c r="AB436" i="1"/>
  <c r="AA436" i="1"/>
  <c r="Y436" i="1"/>
  <c r="X436" i="1"/>
  <c r="W436" i="1"/>
  <c r="V436" i="1"/>
  <c r="U436" i="1"/>
  <c r="T436" i="1"/>
  <c r="S436" i="1"/>
  <c r="AF435" i="1"/>
  <c r="AE435" i="1"/>
  <c r="AD435" i="1"/>
  <c r="AC435" i="1"/>
  <c r="AB435" i="1"/>
  <c r="AA435" i="1"/>
  <c r="Y435" i="1"/>
  <c r="X435" i="1"/>
  <c r="W435" i="1"/>
  <c r="V435" i="1"/>
  <c r="U435" i="1"/>
  <c r="T435" i="1"/>
  <c r="S435" i="1"/>
  <c r="AF434" i="1"/>
  <c r="AE434" i="1"/>
  <c r="AD434" i="1"/>
  <c r="AC434" i="1"/>
  <c r="AB434" i="1"/>
  <c r="AA434" i="1"/>
  <c r="Y434" i="1"/>
  <c r="X434" i="1"/>
  <c r="W434" i="1"/>
  <c r="V434" i="1"/>
  <c r="U434" i="1"/>
  <c r="T434" i="1"/>
  <c r="S434" i="1"/>
  <c r="AF433" i="1"/>
  <c r="AE433" i="1"/>
  <c r="AD433" i="1"/>
  <c r="AC433" i="1"/>
  <c r="AB433" i="1"/>
  <c r="AA433" i="1"/>
  <c r="Y433" i="1"/>
  <c r="X433" i="1"/>
  <c r="W433" i="1"/>
  <c r="V433" i="1"/>
  <c r="U433" i="1"/>
  <c r="T433" i="1"/>
  <c r="S433" i="1"/>
  <c r="AF431" i="1"/>
  <c r="AE431" i="1"/>
  <c r="AD431" i="1"/>
  <c r="AC431" i="1"/>
  <c r="AB431" i="1"/>
  <c r="AA431" i="1"/>
  <c r="Y431" i="1"/>
  <c r="X431" i="1"/>
  <c r="W431" i="1"/>
  <c r="V431" i="1"/>
  <c r="U431" i="1"/>
  <c r="T431" i="1"/>
  <c r="S431" i="1"/>
  <c r="AF430" i="1"/>
  <c r="AE430" i="1"/>
  <c r="AD430" i="1"/>
  <c r="AC430" i="1"/>
  <c r="AB430" i="1"/>
  <c r="AA430" i="1"/>
  <c r="Y430" i="1"/>
  <c r="X430" i="1"/>
  <c r="W430" i="1"/>
  <c r="V430" i="1"/>
  <c r="U430" i="1"/>
  <c r="T430" i="1"/>
  <c r="S430" i="1"/>
  <c r="AF429" i="1"/>
  <c r="AE429" i="1"/>
  <c r="AD429" i="1"/>
  <c r="AC429" i="1"/>
  <c r="AB429" i="1"/>
  <c r="AA429" i="1"/>
  <c r="Y429" i="1"/>
  <c r="X429" i="1"/>
  <c r="W429" i="1"/>
  <c r="V429" i="1"/>
  <c r="U429" i="1"/>
  <c r="T429" i="1"/>
  <c r="S429" i="1"/>
  <c r="AF428" i="1"/>
  <c r="AE428" i="1"/>
  <c r="AD428" i="1"/>
  <c r="AC428" i="1"/>
  <c r="AB428" i="1"/>
  <c r="AA428" i="1"/>
  <c r="Y428" i="1"/>
  <c r="X428" i="1"/>
  <c r="W428" i="1"/>
  <c r="V428" i="1"/>
  <c r="U428" i="1"/>
  <c r="T428" i="1"/>
  <c r="S428" i="1"/>
  <c r="AF427" i="1"/>
  <c r="AE427" i="1"/>
  <c r="AD427" i="1"/>
  <c r="AC427" i="1"/>
  <c r="AB427" i="1"/>
  <c r="AA427" i="1"/>
  <c r="Y427" i="1"/>
  <c r="X427" i="1"/>
  <c r="W427" i="1"/>
  <c r="V427" i="1"/>
  <c r="U427" i="1"/>
  <c r="T427" i="1"/>
  <c r="S427" i="1"/>
  <c r="AF426" i="1"/>
  <c r="AE426" i="1"/>
  <c r="AD426" i="1"/>
  <c r="AC426" i="1"/>
  <c r="AB426" i="1"/>
  <c r="AA426" i="1"/>
  <c r="Y426" i="1"/>
  <c r="X426" i="1"/>
  <c r="W426" i="1"/>
  <c r="V426" i="1"/>
  <c r="U426" i="1"/>
  <c r="T426" i="1"/>
  <c r="S426" i="1"/>
  <c r="AF425" i="1"/>
  <c r="AE425" i="1"/>
  <c r="AD425" i="1"/>
  <c r="AC425" i="1"/>
  <c r="AB425" i="1"/>
  <c r="AA425" i="1"/>
  <c r="Y425" i="1"/>
  <c r="X425" i="1"/>
  <c r="W425" i="1"/>
  <c r="V425" i="1"/>
  <c r="U425" i="1"/>
  <c r="T425" i="1"/>
  <c r="S425" i="1"/>
  <c r="AF424" i="1"/>
  <c r="AE424" i="1"/>
  <c r="AD424" i="1"/>
  <c r="AC424" i="1"/>
  <c r="AB424" i="1"/>
  <c r="AA424" i="1"/>
  <c r="Y424" i="1"/>
  <c r="X424" i="1"/>
  <c r="W424" i="1"/>
  <c r="V424" i="1"/>
  <c r="U424" i="1"/>
  <c r="T424" i="1"/>
  <c r="S424" i="1"/>
  <c r="AF423" i="1"/>
  <c r="AE423" i="1"/>
  <c r="AD423" i="1"/>
  <c r="AC423" i="1"/>
  <c r="AB423" i="1"/>
  <c r="AA423" i="1"/>
  <c r="Y423" i="1"/>
  <c r="X423" i="1"/>
  <c r="W423" i="1"/>
  <c r="V423" i="1"/>
  <c r="U423" i="1"/>
  <c r="T423" i="1"/>
  <c r="S423" i="1"/>
  <c r="AF422" i="1"/>
  <c r="AE422" i="1"/>
  <c r="AD422" i="1"/>
  <c r="AC422" i="1"/>
  <c r="AB422" i="1"/>
  <c r="AA422" i="1"/>
  <c r="Y422" i="1"/>
  <c r="X422" i="1"/>
  <c r="W422" i="1"/>
  <c r="V422" i="1"/>
  <c r="U422" i="1"/>
  <c r="T422" i="1"/>
  <c r="S422" i="1"/>
  <c r="AF421" i="1"/>
  <c r="AE421" i="1"/>
  <c r="AD421" i="1"/>
  <c r="AC421" i="1"/>
  <c r="AB421" i="1"/>
  <c r="AA421" i="1"/>
  <c r="Y421" i="1"/>
  <c r="X421" i="1"/>
  <c r="W421" i="1"/>
  <c r="V421" i="1"/>
  <c r="U421" i="1"/>
  <c r="T421" i="1"/>
  <c r="S421" i="1"/>
  <c r="AF420" i="1"/>
  <c r="AE420" i="1"/>
  <c r="AD420" i="1"/>
  <c r="AC420" i="1"/>
  <c r="AB420" i="1"/>
  <c r="AA420" i="1"/>
  <c r="Y420" i="1"/>
  <c r="X420" i="1"/>
  <c r="W420" i="1"/>
  <c r="V420" i="1"/>
  <c r="U420" i="1"/>
  <c r="T420" i="1"/>
  <c r="S420" i="1"/>
  <c r="AF419" i="1"/>
  <c r="AE419" i="1"/>
  <c r="AD419" i="1"/>
  <c r="AC419" i="1"/>
  <c r="AB419" i="1"/>
  <c r="AA419" i="1"/>
  <c r="Y419" i="1"/>
  <c r="X419" i="1"/>
  <c r="W419" i="1"/>
  <c r="V419" i="1"/>
  <c r="U419" i="1"/>
  <c r="T419" i="1"/>
  <c r="S419" i="1"/>
  <c r="AF418" i="1"/>
  <c r="AE418" i="1"/>
  <c r="AD418" i="1"/>
  <c r="AC418" i="1"/>
  <c r="AB418" i="1"/>
  <c r="AA418" i="1"/>
  <c r="Y418" i="1"/>
  <c r="X418" i="1"/>
  <c r="W418" i="1"/>
  <c r="V418" i="1"/>
  <c r="U418" i="1"/>
  <c r="T418" i="1"/>
  <c r="S418" i="1"/>
  <c r="AF417" i="1"/>
  <c r="AE417" i="1"/>
  <c r="AD417" i="1"/>
  <c r="AC417" i="1"/>
  <c r="AB417" i="1"/>
  <c r="AA417" i="1"/>
  <c r="Y417" i="1"/>
  <c r="X417" i="1"/>
  <c r="W417" i="1"/>
  <c r="V417" i="1"/>
  <c r="U417" i="1"/>
  <c r="T417" i="1"/>
  <c r="S417" i="1"/>
  <c r="AF416" i="1"/>
  <c r="AE416" i="1"/>
  <c r="AD416" i="1"/>
  <c r="AC416" i="1"/>
  <c r="AB416" i="1"/>
  <c r="AA416" i="1"/>
  <c r="Y416" i="1"/>
  <c r="X416" i="1"/>
  <c r="W416" i="1"/>
  <c r="V416" i="1"/>
  <c r="U416" i="1"/>
  <c r="T416" i="1"/>
  <c r="S416" i="1"/>
  <c r="AF415" i="1"/>
  <c r="AE415" i="1"/>
  <c r="AD415" i="1"/>
  <c r="AC415" i="1"/>
  <c r="AB415" i="1"/>
  <c r="AA415" i="1"/>
  <c r="Y415" i="1"/>
  <c r="X415" i="1"/>
  <c r="W415" i="1"/>
  <c r="V415" i="1"/>
  <c r="U415" i="1"/>
  <c r="T415" i="1"/>
  <c r="S415" i="1"/>
  <c r="AF411" i="1"/>
  <c r="AE411" i="1"/>
  <c r="AD411" i="1"/>
  <c r="AC411" i="1"/>
  <c r="AB411" i="1"/>
  <c r="AA411" i="1"/>
  <c r="Y411" i="1"/>
  <c r="X411" i="1"/>
  <c r="W411" i="1"/>
  <c r="V411" i="1"/>
  <c r="U411" i="1"/>
  <c r="T411" i="1"/>
  <c r="S411" i="1"/>
  <c r="AF410" i="1"/>
  <c r="AE410" i="1"/>
  <c r="AD410" i="1"/>
  <c r="AC410" i="1"/>
  <c r="AB410" i="1"/>
  <c r="AA410" i="1"/>
  <c r="Y410" i="1"/>
  <c r="X410" i="1"/>
  <c r="W410" i="1"/>
  <c r="V410" i="1"/>
  <c r="U410" i="1"/>
  <c r="T410" i="1"/>
  <c r="S410" i="1"/>
  <c r="AF409" i="1"/>
  <c r="AE409" i="1"/>
  <c r="AD409" i="1"/>
  <c r="AC409" i="1"/>
  <c r="AB409" i="1"/>
  <c r="AA409" i="1"/>
  <c r="Y409" i="1"/>
  <c r="X409" i="1"/>
  <c r="W409" i="1"/>
  <c r="V409" i="1"/>
  <c r="U409" i="1"/>
  <c r="T409" i="1"/>
  <c r="S409" i="1"/>
  <c r="AF408" i="1"/>
  <c r="AE408" i="1"/>
  <c r="AD408" i="1"/>
  <c r="AC408" i="1"/>
  <c r="AB408" i="1"/>
  <c r="AA408" i="1"/>
  <c r="Y408" i="1"/>
  <c r="X408" i="1"/>
  <c r="W408" i="1"/>
  <c r="V408" i="1"/>
  <c r="U408" i="1"/>
  <c r="T408" i="1"/>
  <c r="S408" i="1"/>
  <c r="AF407" i="1"/>
  <c r="AE407" i="1"/>
  <c r="AD407" i="1"/>
  <c r="AC407" i="1"/>
  <c r="AB407" i="1"/>
  <c r="AA407" i="1"/>
  <c r="Y407" i="1"/>
  <c r="X407" i="1"/>
  <c r="W407" i="1"/>
  <c r="V407" i="1"/>
  <c r="U407" i="1"/>
  <c r="T407" i="1"/>
  <c r="S407" i="1"/>
  <c r="AF406" i="1"/>
  <c r="AE406" i="1"/>
  <c r="AD406" i="1"/>
  <c r="AC406" i="1"/>
  <c r="AB406" i="1"/>
  <c r="AA406" i="1"/>
  <c r="Y406" i="1"/>
  <c r="X406" i="1"/>
  <c r="W406" i="1"/>
  <c r="V406" i="1"/>
  <c r="U406" i="1"/>
  <c r="T406" i="1"/>
  <c r="S406" i="1"/>
  <c r="AF405" i="1"/>
  <c r="AE405" i="1"/>
  <c r="AD405" i="1"/>
  <c r="AC405" i="1"/>
  <c r="AB405" i="1"/>
  <c r="AA405" i="1"/>
  <c r="Y405" i="1"/>
  <c r="X405" i="1"/>
  <c r="W405" i="1"/>
  <c r="V405" i="1"/>
  <c r="U405" i="1"/>
  <c r="T405" i="1"/>
  <c r="S405" i="1"/>
  <c r="AF404" i="1"/>
  <c r="AE404" i="1"/>
  <c r="AD404" i="1"/>
  <c r="AC404" i="1"/>
  <c r="AB404" i="1"/>
  <c r="AA404" i="1"/>
  <c r="Y404" i="1"/>
  <c r="X404" i="1"/>
  <c r="W404" i="1"/>
  <c r="V404" i="1"/>
  <c r="U404" i="1"/>
  <c r="T404" i="1"/>
  <c r="S404" i="1"/>
  <c r="AF403" i="1"/>
  <c r="AE403" i="1"/>
  <c r="AD403" i="1"/>
  <c r="AC403" i="1"/>
  <c r="AB403" i="1"/>
  <c r="AA403" i="1"/>
  <c r="Y403" i="1"/>
  <c r="X403" i="1"/>
  <c r="W403" i="1"/>
  <c r="V403" i="1"/>
  <c r="U403" i="1"/>
  <c r="T403" i="1"/>
  <c r="S403" i="1"/>
  <c r="AF402" i="1"/>
  <c r="AE402" i="1"/>
  <c r="AD402" i="1"/>
  <c r="AC402" i="1"/>
  <c r="AB402" i="1"/>
  <c r="AA402" i="1"/>
  <c r="Y402" i="1"/>
  <c r="X402" i="1"/>
  <c r="W402" i="1"/>
  <c r="V402" i="1"/>
  <c r="U402" i="1"/>
  <c r="T402" i="1"/>
  <c r="S402" i="1"/>
  <c r="AF401" i="1"/>
  <c r="AE401" i="1"/>
  <c r="AD401" i="1"/>
  <c r="AC401" i="1"/>
  <c r="AB401" i="1"/>
  <c r="AA401" i="1"/>
  <c r="Y401" i="1"/>
  <c r="X401" i="1"/>
  <c r="W401" i="1"/>
  <c r="V401" i="1"/>
  <c r="U401" i="1"/>
  <c r="T401" i="1"/>
  <c r="S401" i="1"/>
  <c r="AF400" i="1"/>
  <c r="AE400" i="1"/>
  <c r="AD400" i="1"/>
  <c r="AC400" i="1"/>
  <c r="AB400" i="1"/>
  <c r="AA400" i="1"/>
  <c r="Y400" i="1"/>
  <c r="X400" i="1"/>
  <c r="W400" i="1"/>
  <c r="V400" i="1"/>
  <c r="U400" i="1"/>
  <c r="T400" i="1"/>
  <c r="S400" i="1"/>
  <c r="AF399" i="1"/>
  <c r="AE399" i="1"/>
  <c r="AD399" i="1"/>
  <c r="AC399" i="1"/>
  <c r="AB399" i="1"/>
  <c r="AA399" i="1"/>
  <c r="Y399" i="1"/>
  <c r="X399" i="1"/>
  <c r="W399" i="1"/>
  <c r="V399" i="1"/>
  <c r="U399" i="1"/>
  <c r="T399" i="1"/>
  <c r="S399" i="1"/>
  <c r="AF398" i="1"/>
  <c r="AE398" i="1"/>
  <c r="AD398" i="1"/>
  <c r="AC398" i="1"/>
  <c r="AB398" i="1"/>
  <c r="AA398" i="1"/>
  <c r="Y398" i="1"/>
  <c r="X398" i="1"/>
  <c r="W398" i="1"/>
  <c r="V398" i="1"/>
  <c r="U398" i="1"/>
  <c r="T398" i="1"/>
  <c r="S398" i="1"/>
  <c r="AF397" i="1"/>
  <c r="AE397" i="1"/>
  <c r="AD397" i="1"/>
  <c r="AC397" i="1"/>
  <c r="AB397" i="1"/>
  <c r="AA397" i="1"/>
  <c r="Y397" i="1"/>
  <c r="X397" i="1"/>
  <c r="W397" i="1"/>
  <c r="V397" i="1"/>
  <c r="U397" i="1"/>
  <c r="T397" i="1"/>
  <c r="S397" i="1"/>
  <c r="AF396" i="1"/>
  <c r="AE396" i="1"/>
  <c r="AD396" i="1"/>
  <c r="AC396" i="1"/>
  <c r="AB396" i="1"/>
  <c r="AA396" i="1"/>
  <c r="Y396" i="1"/>
  <c r="X396" i="1"/>
  <c r="W396" i="1"/>
  <c r="V396" i="1"/>
  <c r="U396" i="1"/>
  <c r="T396" i="1"/>
  <c r="S396" i="1"/>
  <c r="AF395" i="1"/>
  <c r="AE395" i="1"/>
  <c r="AD395" i="1"/>
  <c r="AC395" i="1"/>
  <c r="AB395" i="1"/>
  <c r="AA395" i="1"/>
  <c r="Y395" i="1"/>
  <c r="X395" i="1"/>
  <c r="W395" i="1"/>
  <c r="V395" i="1"/>
  <c r="U395" i="1"/>
  <c r="T395" i="1"/>
  <c r="S395" i="1"/>
  <c r="AF394" i="1"/>
  <c r="AE394" i="1"/>
  <c r="AD394" i="1"/>
  <c r="AC394" i="1"/>
  <c r="AB394" i="1"/>
  <c r="AA394" i="1"/>
  <c r="Y394" i="1"/>
  <c r="X394" i="1"/>
  <c r="W394" i="1"/>
  <c r="V394" i="1"/>
  <c r="U394" i="1"/>
  <c r="T394" i="1"/>
  <c r="S394" i="1"/>
  <c r="AF393" i="1"/>
  <c r="AE393" i="1"/>
  <c r="AD393" i="1"/>
  <c r="AC393" i="1"/>
  <c r="AB393" i="1"/>
  <c r="AA393" i="1"/>
  <c r="Y393" i="1"/>
  <c r="X393" i="1"/>
  <c r="W393" i="1"/>
  <c r="V393" i="1"/>
  <c r="U393" i="1"/>
  <c r="T393" i="1"/>
  <c r="S393" i="1"/>
  <c r="AF392" i="1"/>
  <c r="AE392" i="1"/>
  <c r="AD392" i="1"/>
  <c r="AC392" i="1"/>
  <c r="AB392" i="1"/>
  <c r="AA392" i="1"/>
  <c r="Y392" i="1"/>
  <c r="X392" i="1"/>
  <c r="W392" i="1"/>
  <c r="V392" i="1"/>
  <c r="U392" i="1"/>
  <c r="T392" i="1"/>
  <c r="S392" i="1"/>
  <c r="AF391" i="1"/>
  <c r="AE391" i="1"/>
  <c r="AD391" i="1"/>
  <c r="AC391" i="1"/>
  <c r="AB391" i="1"/>
  <c r="AA391" i="1"/>
  <c r="Y391" i="1"/>
  <c r="X391" i="1"/>
  <c r="W391" i="1"/>
  <c r="V391" i="1"/>
  <c r="U391" i="1"/>
  <c r="T391" i="1"/>
  <c r="S391" i="1"/>
  <c r="AF390" i="1"/>
  <c r="AE390" i="1"/>
  <c r="AD390" i="1"/>
  <c r="AC390" i="1"/>
  <c r="AB390" i="1"/>
  <c r="AA390" i="1"/>
  <c r="Y390" i="1"/>
  <c r="X390" i="1"/>
  <c r="W390" i="1"/>
  <c r="V390" i="1"/>
  <c r="U390" i="1"/>
  <c r="T390" i="1"/>
  <c r="S390" i="1"/>
  <c r="AF389" i="1"/>
  <c r="AE389" i="1"/>
  <c r="AD389" i="1"/>
  <c r="AC389" i="1"/>
  <c r="AB389" i="1"/>
  <c r="AA389" i="1"/>
  <c r="Y389" i="1"/>
  <c r="X389" i="1"/>
  <c r="W389" i="1"/>
  <c r="V389" i="1"/>
  <c r="U389" i="1"/>
  <c r="T389" i="1"/>
  <c r="S389" i="1"/>
  <c r="AF388" i="1"/>
  <c r="AE388" i="1"/>
  <c r="AD388" i="1"/>
  <c r="AC388" i="1"/>
  <c r="AB388" i="1"/>
  <c r="AA388" i="1"/>
  <c r="Y388" i="1"/>
  <c r="X388" i="1"/>
  <c r="W388" i="1"/>
  <c r="V388" i="1"/>
  <c r="U388" i="1"/>
  <c r="T388" i="1"/>
  <c r="S388" i="1"/>
  <c r="AF387" i="1"/>
  <c r="AE387" i="1"/>
  <c r="AD387" i="1"/>
  <c r="AC387" i="1"/>
  <c r="AB387" i="1"/>
  <c r="AA387" i="1"/>
  <c r="Y387" i="1"/>
  <c r="X387" i="1"/>
  <c r="W387" i="1"/>
  <c r="V387" i="1"/>
  <c r="U387" i="1"/>
  <c r="T387" i="1"/>
  <c r="S387" i="1"/>
  <c r="AF386" i="1"/>
  <c r="AE386" i="1"/>
  <c r="AD386" i="1"/>
  <c r="AC386" i="1"/>
  <c r="AB386" i="1"/>
  <c r="AA386" i="1"/>
  <c r="Y386" i="1"/>
  <c r="X386" i="1"/>
  <c r="W386" i="1"/>
  <c r="V386" i="1"/>
  <c r="U386" i="1"/>
  <c r="T386" i="1"/>
  <c r="S386" i="1"/>
  <c r="AF385" i="1"/>
  <c r="AE385" i="1"/>
  <c r="AD385" i="1"/>
  <c r="AC385" i="1"/>
  <c r="AB385" i="1"/>
  <c r="AA385" i="1"/>
  <c r="Y385" i="1"/>
  <c r="X385" i="1"/>
  <c r="W385" i="1"/>
  <c r="V385" i="1"/>
  <c r="U385" i="1"/>
  <c r="T385" i="1"/>
  <c r="S385" i="1"/>
  <c r="AF384" i="1"/>
  <c r="AE384" i="1"/>
  <c r="AD384" i="1"/>
  <c r="AC384" i="1"/>
  <c r="AB384" i="1"/>
  <c r="AA384" i="1"/>
  <c r="Y384" i="1"/>
  <c r="X384" i="1"/>
  <c r="W384" i="1"/>
  <c r="V384" i="1"/>
  <c r="U384" i="1"/>
  <c r="T384" i="1"/>
  <c r="S384" i="1"/>
  <c r="AF383" i="1"/>
  <c r="AE383" i="1"/>
  <c r="AD383" i="1"/>
  <c r="AC383" i="1"/>
  <c r="AB383" i="1"/>
  <c r="AA383" i="1"/>
  <c r="Y383" i="1"/>
  <c r="X383" i="1"/>
  <c r="W383" i="1"/>
  <c r="V383" i="1"/>
  <c r="U383" i="1"/>
  <c r="T383" i="1"/>
  <c r="S383" i="1"/>
  <c r="AF382" i="1"/>
  <c r="AE382" i="1"/>
  <c r="AD382" i="1"/>
  <c r="AC382" i="1"/>
  <c r="AB382" i="1"/>
  <c r="AA382" i="1"/>
  <c r="Y382" i="1"/>
  <c r="X382" i="1"/>
  <c r="W382" i="1"/>
  <c r="V382" i="1"/>
  <c r="U382" i="1"/>
  <c r="T382" i="1"/>
  <c r="S382" i="1"/>
  <c r="AF378" i="1"/>
  <c r="AE378" i="1"/>
  <c r="AD378" i="1"/>
  <c r="AC378" i="1"/>
  <c r="AB378" i="1"/>
  <c r="AA378" i="1"/>
  <c r="Y378" i="1"/>
  <c r="X378" i="1"/>
  <c r="W378" i="1"/>
  <c r="V378" i="1"/>
  <c r="U378" i="1"/>
  <c r="T378" i="1"/>
  <c r="S378" i="1"/>
  <c r="AF377" i="1"/>
  <c r="AE377" i="1"/>
  <c r="AD377" i="1"/>
  <c r="AC377" i="1"/>
  <c r="AB377" i="1"/>
  <c r="AA377" i="1"/>
  <c r="Y377" i="1"/>
  <c r="X377" i="1"/>
  <c r="W377" i="1"/>
  <c r="V377" i="1"/>
  <c r="U377" i="1"/>
  <c r="T377" i="1"/>
  <c r="S377" i="1"/>
  <c r="AF375" i="1"/>
  <c r="AE375" i="1"/>
  <c r="AD375" i="1"/>
  <c r="AC375" i="1"/>
  <c r="AB375" i="1"/>
  <c r="AA375" i="1"/>
  <c r="Y375" i="1"/>
  <c r="X375" i="1"/>
  <c r="W375" i="1"/>
  <c r="V375" i="1"/>
  <c r="U375" i="1"/>
  <c r="T375" i="1"/>
  <c r="S375" i="1"/>
  <c r="AF373" i="1"/>
  <c r="AE373" i="1"/>
  <c r="AD373" i="1"/>
  <c r="AC373" i="1"/>
  <c r="AB373" i="1"/>
  <c r="AA373" i="1"/>
  <c r="Y373" i="1"/>
  <c r="X373" i="1"/>
  <c r="W373" i="1"/>
  <c r="V373" i="1"/>
  <c r="U373" i="1"/>
  <c r="T373" i="1"/>
  <c r="S373" i="1"/>
  <c r="AF371" i="1"/>
  <c r="AE371" i="1"/>
  <c r="AD371" i="1"/>
  <c r="AC371" i="1"/>
  <c r="AB371" i="1"/>
  <c r="AA371" i="1"/>
  <c r="Y371" i="1"/>
  <c r="X371" i="1"/>
  <c r="W371" i="1"/>
  <c r="V371" i="1"/>
  <c r="U371" i="1"/>
  <c r="T371" i="1"/>
  <c r="S371" i="1"/>
  <c r="AF370" i="1"/>
  <c r="AE370" i="1"/>
  <c r="AD370" i="1"/>
  <c r="AC370" i="1"/>
  <c r="AB370" i="1"/>
  <c r="AA370" i="1"/>
  <c r="Y370" i="1"/>
  <c r="X370" i="1"/>
  <c r="W370" i="1"/>
  <c r="V370" i="1"/>
  <c r="U370" i="1"/>
  <c r="T370" i="1"/>
  <c r="S370" i="1"/>
  <c r="AF368" i="1"/>
  <c r="AE368" i="1"/>
  <c r="AD368" i="1"/>
  <c r="AC368" i="1"/>
  <c r="AB368" i="1"/>
  <c r="AA368" i="1"/>
  <c r="Y368" i="1"/>
  <c r="X368" i="1"/>
  <c r="W368" i="1"/>
  <c r="V368" i="1"/>
  <c r="U368" i="1"/>
  <c r="T368" i="1"/>
  <c r="S368" i="1"/>
  <c r="AF366" i="1"/>
  <c r="AE366" i="1"/>
  <c r="AD366" i="1"/>
  <c r="AC366" i="1"/>
  <c r="AB366" i="1"/>
  <c r="AA366" i="1"/>
  <c r="Y366" i="1"/>
  <c r="X366" i="1"/>
  <c r="W366" i="1"/>
  <c r="V366" i="1"/>
  <c r="U366" i="1"/>
  <c r="T366" i="1"/>
  <c r="S366" i="1"/>
  <c r="AF364" i="1"/>
  <c r="AE364" i="1"/>
  <c r="AD364" i="1"/>
  <c r="AC364" i="1"/>
  <c r="AB364" i="1"/>
  <c r="AA364" i="1"/>
  <c r="Y364" i="1"/>
  <c r="X364" i="1"/>
  <c r="W364" i="1"/>
  <c r="V364" i="1"/>
  <c r="U364" i="1"/>
  <c r="T364" i="1"/>
  <c r="AF362" i="1"/>
  <c r="AE362" i="1"/>
  <c r="AD362" i="1"/>
  <c r="AC362" i="1"/>
  <c r="AB362" i="1"/>
  <c r="AA362" i="1"/>
  <c r="Y362" i="1"/>
  <c r="X362" i="1"/>
  <c r="W362" i="1"/>
  <c r="V362" i="1"/>
  <c r="U362" i="1"/>
  <c r="T362" i="1"/>
  <c r="S362" i="1"/>
  <c r="AF361" i="1"/>
  <c r="AE361" i="1"/>
  <c r="AD361" i="1"/>
  <c r="AC361" i="1"/>
  <c r="AB361" i="1"/>
  <c r="AA361" i="1"/>
  <c r="Y361" i="1"/>
  <c r="X361" i="1"/>
  <c r="W361" i="1"/>
  <c r="V361" i="1"/>
  <c r="U361" i="1"/>
  <c r="T361" i="1"/>
  <c r="S361" i="1"/>
  <c r="AF359" i="1"/>
  <c r="AE359" i="1"/>
  <c r="AD359" i="1"/>
  <c r="AC359" i="1"/>
  <c r="AB359" i="1"/>
  <c r="AA359" i="1"/>
  <c r="Y359" i="1"/>
  <c r="X359" i="1"/>
  <c r="W359" i="1"/>
  <c r="V359" i="1"/>
  <c r="U359" i="1"/>
  <c r="T359" i="1"/>
  <c r="S359" i="1"/>
  <c r="AK6" i="1"/>
  <c r="AK7" i="1"/>
  <c r="AK8" i="1"/>
  <c r="AK9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7" i="1"/>
  <c r="AK148" i="1"/>
  <c r="AK149" i="1"/>
  <c r="AK150" i="1"/>
  <c r="AK151" i="1"/>
  <c r="AK152" i="1"/>
  <c r="AK153" i="1"/>
  <c r="AK154" i="1"/>
  <c r="AK155" i="1"/>
  <c r="AK156" i="1"/>
  <c r="AK157" i="1"/>
  <c r="AK192" i="1"/>
  <c r="AK193" i="1"/>
  <c r="AK194" i="1"/>
  <c r="AK195" i="1"/>
  <c r="AK196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7" i="1"/>
  <c r="AK318" i="1"/>
  <c r="AK319" i="1"/>
  <c r="AK320" i="1"/>
  <c r="AK321" i="1"/>
  <c r="AK322" i="1"/>
  <c r="AK323" i="1"/>
  <c r="AK324" i="1"/>
  <c r="AK325" i="1"/>
  <c r="AK326" i="1"/>
  <c r="AK327" i="1"/>
  <c r="AK5" i="1"/>
  <c r="AF358" i="1"/>
  <c r="AE358" i="1"/>
  <c r="AD358" i="1"/>
  <c r="AC358" i="1"/>
  <c r="AB358" i="1"/>
  <c r="AA358" i="1"/>
  <c r="Y358" i="1"/>
  <c r="X358" i="1"/>
  <c r="W358" i="1"/>
  <c r="V358" i="1"/>
  <c r="U358" i="1"/>
  <c r="T358" i="1"/>
  <c r="S358" i="1"/>
  <c r="AF357" i="1"/>
  <c r="AE357" i="1"/>
  <c r="AD357" i="1"/>
  <c r="AC357" i="1"/>
  <c r="AB357" i="1"/>
  <c r="AA357" i="1"/>
  <c r="Y357" i="1"/>
  <c r="X357" i="1"/>
  <c r="W357" i="1"/>
  <c r="V357" i="1"/>
  <c r="U357" i="1"/>
  <c r="T357" i="1"/>
  <c r="S357" i="1"/>
  <c r="AF356" i="1"/>
  <c r="AE356" i="1"/>
  <c r="AD356" i="1"/>
  <c r="AC356" i="1"/>
  <c r="AB356" i="1"/>
  <c r="AA356" i="1"/>
  <c r="Y356" i="1"/>
  <c r="X356" i="1"/>
  <c r="W356" i="1"/>
  <c r="V356" i="1"/>
  <c r="U356" i="1"/>
  <c r="T356" i="1"/>
  <c r="S356" i="1"/>
  <c r="AF355" i="1"/>
  <c r="AE355" i="1"/>
  <c r="AD355" i="1"/>
  <c r="AC355" i="1"/>
  <c r="AB355" i="1"/>
  <c r="AA355" i="1"/>
  <c r="Y355" i="1"/>
  <c r="X355" i="1"/>
  <c r="W355" i="1"/>
  <c r="V355" i="1"/>
  <c r="U355" i="1"/>
  <c r="T355" i="1"/>
  <c r="S355" i="1"/>
  <c r="AA6" i="1"/>
  <c r="AB6" i="1"/>
  <c r="AC6" i="1"/>
  <c r="AD6" i="1"/>
  <c r="AE6" i="1"/>
  <c r="AF6" i="1"/>
  <c r="AA7" i="1"/>
  <c r="AB7" i="1"/>
  <c r="AC7" i="1"/>
  <c r="AD7" i="1"/>
  <c r="AE7" i="1"/>
  <c r="AF7" i="1"/>
  <c r="AA8" i="1"/>
  <c r="AB8" i="1"/>
  <c r="AC8" i="1"/>
  <c r="AD8" i="1"/>
  <c r="AE8" i="1"/>
  <c r="AF8" i="1"/>
  <c r="AA9" i="1"/>
  <c r="AB9" i="1"/>
  <c r="AC9" i="1"/>
  <c r="AD9" i="1"/>
  <c r="AE9" i="1"/>
  <c r="AF9" i="1"/>
  <c r="AA11" i="1"/>
  <c r="AB11" i="1"/>
  <c r="AC11" i="1"/>
  <c r="AD11" i="1"/>
  <c r="AE11" i="1"/>
  <c r="AF11" i="1"/>
  <c r="AA12" i="1"/>
  <c r="AB12" i="1"/>
  <c r="AC12" i="1"/>
  <c r="AD12" i="1"/>
  <c r="AE12" i="1"/>
  <c r="AF12" i="1"/>
  <c r="AA13" i="1"/>
  <c r="AB13" i="1"/>
  <c r="AC13" i="1"/>
  <c r="AD13" i="1"/>
  <c r="AE13" i="1"/>
  <c r="AF13" i="1"/>
  <c r="AA14" i="1"/>
  <c r="AB14" i="1"/>
  <c r="AC14" i="1"/>
  <c r="AD14" i="1"/>
  <c r="AE14" i="1"/>
  <c r="AF14" i="1"/>
  <c r="AA15" i="1"/>
  <c r="AB15" i="1"/>
  <c r="AC15" i="1"/>
  <c r="AD15" i="1"/>
  <c r="AE15" i="1"/>
  <c r="AF15" i="1"/>
  <c r="AA16" i="1"/>
  <c r="AB16" i="1"/>
  <c r="AC16" i="1"/>
  <c r="AD16" i="1"/>
  <c r="AE16" i="1"/>
  <c r="AF16" i="1"/>
  <c r="AA17" i="1"/>
  <c r="AB17" i="1"/>
  <c r="AC17" i="1"/>
  <c r="AD17" i="1"/>
  <c r="AE17" i="1"/>
  <c r="AF17" i="1"/>
  <c r="AA18" i="1"/>
  <c r="AB18" i="1"/>
  <c r="AC18" i="1"/>
  <c r="AD18" i="1"/>
  <c r="AE18" i="1"/>
  <c r="AF18" i="1"/>
  <c r="AA19" i="1"/>
  <c r="AB19" i="1"/>
  <c r="AC19" i="1"/>
  <c r="AD19" i="1"/>
  <c r="AE19" i="1"/>
  <c r="AF19" i="1"/>
  <c r="AA20" i="1"/>
  <c r="AB20" i="1"/>
  <c r="AC20" i="1"/>
  <c r="AD20" i="1"/>
  <c r="AE20" i="1"/>
  <c r="AF20" i="1"/>
  <c r="AA21" i="1"/>
  <c r="AB21" i="1"/>
  <c r="AC21" i="1"/>
  <c r="AD21" i="1"/>
  <c r="AE21" i="1"/>
  <c r="AF21" i="1"/>
  <c r="AA22" i="1"/>
  <c r="AB22" i="1"/>
  <c r="AC22" i="1"/>
  <c r="AD22" i="1"/>
  <c r="AE22" i="1"/>
  <c r="AF22" i="1"/>
  <c r="AA23" i="1"/>
  <c r="AB23" i="1"/>
  <c r="AC23" i="1"/>
  <c r="AD23" i="1"/>
  <c r="AE23" i="1"/>
  <c r="AF23" i="1"/>
  <c r="AA24" i="1"/>
  <c r="AB24" i="1"/>
  <c r="AC24" i="1"/>
  <c r="AD24" i="1"/>
  <c r="AE24" i="1"/>
  <c r="AF24" i="1"/>
  <c r="AA25" i="1"/>
  <c r="AB25" i="1"/>
  <c r="AC25" i="1"/>
  <c r="AD25" i="1"/>
  <c r="AE25" i="1"/>
  <c r="AF25" i="1"/>
  <c r="AA26" i="1"/>
  <c r="AB26" i="1"/>
  <c r="AC26" i="1"/>
  <c r="AD26" i="1"/>
  <c r="AE26" i="1"/>
  <c r="AF26" i="1"/>
  <c r="AA29" i="1"/>
  <c r="AB29" i="1"/>
  <c r="AC29" i="1"/>
  <c r="AD29" i="1"/>
  <c r="AE29" i="1"/>
  <c r="AF29" i="1"/>
  <c r="AA30" i="1"/>
  <c r="AB30" i="1"/>
  <c r="AC30" i="1"/>
  <c r="AD30" i="1"/>
  <c r="AE30" i="1"/>
  <c r="AF30" i="1"/>
  <c r="AA31" i="1"/>
  <c r="AB31" i="1"/>
  <c r="AC31" i="1"/>
  <c r="AD31" i="1"/>
  <c r="AE31" i="1"/>
  <c r="AF31" i="1"/>
  <c r="AA32" i="1"/>
  <c r="AB32" i="1"/>
  <c r="AC32" i="1"/>
  <c r="AD32" i="1"/>
  <c r="AE32" i="1"/>
  <c r="AF32" i="1"/>
  <c r="AA33" i="1"/>
  <c r="AB33" i="1"/>
  <c r="AC33" i="1"/>
  <c r="AD33" i="1"/>
  <c r="AE33" i="1"/>
  <c r="AF33" i="1"/>
  <c r="AA34" i="1"/>
  <c r="AB34" i="1"/>
  <c r="AC34" i="1"/>
  <c r="AD34" i="1"/>
  <c r="AE34" i="1"/>
  <c r="AF34" i="1"/>
  <c r="AA35" i="1"/>
  <c r="AB35" i="1"/>
  <c r="AC35" i="1"/>
  <c r="AD35" i="1"/>
  <c r="AE35" i="1"/>
  <c r="AF35" i="1"/>
  <c r="AA36" i="1"/>
  <c r="AB36" i="1"/>
  <c r="AC36" i="1"/>
  <c r="AD36" i="1"/>
  <c r="AE36" i="1"/>
  <c r="AF36" i="1"/>
  <c r="AA37" i="1"/>
  <c r="AB37" i="1"/>
  <c r="AC37" i="1"/>
  <c r="AD37" i="1"/>
  <c r="AE37" i="1"/>
  <c r="AF37" i="1"/>
  <c r="AA38" i="1"/>
  <c r="AB38" i="1"/>
  <c r="AC38" i="1"/>
  <c r="AD38" i="1"/>
  <c r="AE38" i="1"/>
  <c r="AF38" i="1"/>
  <c r="AA39" i="1"/>
  <c r="AB39" i="1"/>
  <c r="AC39" i="1"/>
  <c r="AD39" i="1"/>
  <c r="AE39" i="1"/>
  <c r="AF39" i="1"/>
  <c r="AA40" i="1"/>
  <c r="AB40" i="1"/>
  <c r="AC40" i="1"/>
  <c r="AD40" i="1"/>
  <c r="AE40" i="1"/>
  <c r="AF40" i="1"/>
  <c r="AA41" i="1"/>
  <c r="AB41" i="1"/>
  <c r="AC41" i="1"/>
  <c r="AD41" i="1"/>
  <c r="AE41" i="1"/>
  <c r="AF41" i="1"/>
  <c r="AA42" i="1"/>
  <c r="AB42" i="1"/>
  <c r="AC42" i="1"/>
  <c r="AD42" i="1"/>
  <c r="AE42" i="1"/>
  <c r="AF42" i="1"/>
  <c r="AA43" i="1"/>
  <c r="AB43" i="1"/>
  <c r="AC43" i="1"/>
  <c r="AD43" i="1"/>
  <c r="AE43" i="1"/>
  <c r="AF43" i="1"/>
  <c r="AA45" i="1"/>
  <c r="AB45" i="1"/>
  <c r="AC45" i="1"/>
  <c r="AD45" i="1"/>
  <c r="AE45" i="1"/>
  <c r="AF45" i="1"/>
  <c r="AA46" i="1"/>
  <c r="AB46" i="1"/>
  <c r="AC46" i="1"/>
  <c r="AD46" i="1"/>
  <c r="AE46" i="1"/>
  <c r="AF46" i="1"/>
  <c r="AA47" i="1"/>
  <c r="AB47" i="1"/>
  <c r="AC47" i="1"/>
  <c r="AD47" i="1"/>
  <c r="AE47" i="1"/>
  <c r="AF47" i="1"/>
  <c r="AA48" i="1"/>
  <c r="AB48" i="1"/>
  <c r="AC48" i="1"/>
  <c r="AD48" i="1"/>
  <c r="AE48" i="1"/>
  <c r="AF48" i="1"/>
  <c r="AA49" i="1"/>
  <c r="AB49" i="1"/>
  <c r="AC49" i="1"/>
  <c r="AD49" i="1"/>
  <c r="AE49" i="1"/>
  <c r="AF49" i="1"/>
  <c r="AA50" i="1"/>
  <c r="AB50" i="1"/>
  <c r="AC50" i="1"/>
  <c r="AD50" i="1"/>
  <c r="AE50" i="1"/>
  <c r="AF50" i="1"/>
  <c r="AA51" i="1"/>
  <c r="AB51" i="1"/>
  <c r="AC51" i="1"/>
  <c r="AD51" i="1"/>
  <c r="AE51" i="1"/>
  <c r="AF51" i="1"/>
  <c r="AA52" i="1"/>
  <c r="AB52" i="1"/>
  <c r="AC52" i="1"/>
  <c r="AD52" i="1"/>
  <c r="AE52" i="1"/>
  <c r="AF52" i="1"/>
  <c r="AA53" i="1"/>
  <c r="AB53" i="1"/>
  <c r="AC53" i="1"/>
  <c r="AD53" i="1"/>
  <c r="AE53" i="1"/>
  <c r="AF53" i="1"/>
  <c r="AA54" i="1"/>
  <c r="AB54" i="1"/>
  <c r="AC54" i="1"/>
  <c r="AD54" i="1"/>
  <c r="AE54" i="1"/>
  <c r="AF54" i="1"/>
  <c r="AA55" i="1"/>
  <c r="AB55" i="1"/>
  <c r="AC55" i="1"/>
  <c r="AD55" i="1"/>
  <c r="AE55" i="1"/>
  <c r="AF55" i="1"/>
  <c r="AA56" i="1"/>
  <c r="AB56" i="1"/>
  <c r="AC56" i="1"/>
  <c r="AD56" i="1"/>
  <c r="AE56" i="1"/>
  <c r="AF56" i="1"/>
  <c r="AA57" i="1"/>
  <c r="AB57" i="1"/>
  <c r="AC57" i="1"/>
  <c r="AD57" i="1"/>
  <c r="AE57" i="1"/>
  <c r="AF57" i="1"/>
  <c r="AA58" i="1"/>
  <c r="AB58" i="1"/>
  <c r="AC58" i="1"/>
  <c r="AD58" i="1"/>
  <c r="AE58" i="1"/>
  <c r="AF58" i="1"/>
  <c r="AA59" i="1"/>
  <c r="AB59" i="1"/>
  <c r="AC59" i="1"/>
  <c r="AD59" i="1"/>
  <c r="AE59" i="1"/>
  <c r="AF59" i="1"/>
  <c r="AA60" i="1"/>
  <c r="AB60" i="1"/>
  <c r="AC60" i="1"/>
  <c r="AD60" i="1"/>
  <c r="AE60" i="1"/>
  <c r="AF60" i="1"/>
  <c r="AA62" i="1"/>
  <c r="AB62" i="1"/>
  <c r="AC62" i="1"/>
  <c r="AD62" i="1"/>
  <c r="AE62" i="1"/>
  <c r="AF62" i="1"/>
  <c r="AA63" i="1"/>
  <c r="AB63" i="1"/>
  <c r="AC63" i="1"/>
  <c r="AD63" i="1"/>
  <c r="AE63" i="1"/>
  <c r="AF63" i="1"/>
  <c r="AA64" i="1"/>
  <c r="AB64" i="1"/>
  <c r="AC64" i="1"/>
  <c r="AD64" i="1"/>
  <c r="AE64" i="1"/>
  <c r="AF64" i="1"/>
  <c r="AA65" i="1"/>
  <c r="AB65" i="1"/>
  <c r="AC65" i="1"/>
  <c r="AD65" i="1"/>
  <c r="AE65" i="1"/>
  <c r="AF65" i="1"/>
  <c r="AA66" i="1"/>
  <c r="AB66" i="1"/>
  <c r="AC66" i="1"/>
  <c r="AD66" i="1"/>
  <c r="AE66" i="1"/>
  <c r="AF66" i="1"/>
  <c r="AA67" i="1"/>
  <c r="AB67" i="1"/>
  <c r="AC67" i="1"/>
  <c r="AD67" i="1"/>
  <c r="AE67" i="1"/>
  <c r="AF67" i="1"/>
  <c r="AA68" i="1"/>
  <c r="AB68" i="1"/>
  <c r="AC68" i="1"/>
  <c r="AD68" i="1"/>
  <c r="AE68" i="1"/>
  <c r="AF68" i="1"/>
  <c r="AA69" i="1"/>
  <c r="AB69" i="1"/>
  <c r="AC69" i="1"/>
  <c r="AD69" i="1"/>
  <c r="AE69" i="1"/>
  <c r="AF69" i="1"/>
  <c r="AA70" i="1"/>
  <c r="AB70" i="1"/>
  <c r="AC70" i="1"/>
  <c r="AD70" i="1"/>
  <c r="AE70" i="1"/>
  <c r="AF70" i="1"/>
  <c r="AA71" i="1"/>
  <c r="AB71" i="1"/>
  <c r="AC71" i="1"/>
  <c r="AD71" i="1"/>
  <c r="AE71" i="1"/>
  <c r="AF71" i="1"/>
  <c r="AA72" i="1"/>
  <c r="AB72" i="1"/>
  <c r="AC72" i="1"/>
  <c r="AD72" i="1"/>
  <c r="AE72" i="1"/>
  <c r="AF72" i="1"/>
  <c r="AA73" i="1"/>
  <c r="AB73" i="1"/>
  <c r="AC73" i="1"/>
  <c r="AD73" i="1"/>
  <c r="AE73" i="1"/>
  <c r="AF73" i="1"/>
  <c r="AA74" i="1"/>
  <c r="AB74" i="1"/>
  <c r="AC74" i="1"/>
  <c r="AD74" i="1"/>
  <c r="AE74" i="1"/>
  <c r="AF74" i="1"/>
  <c r="AA75" i="1"/>
  <c r="AB75" i="1"/>
  <c r="AC75" i="1"/>
  <c r="AD75" i="1"/>
  <c r="AE75" i="1"/>
  <c r="AF75" i="1"/>
  <c r="AA76" i="1"/>
  <c r="AB76" i="1"/>
  <c r="AC76" i="1"/>
  <c r="AD76" i="1"/>
  <c r="AE76" i="1"/>
  <c r="AF76" i="1"/>
  <c r="AA77" i="1"/>
  <c r="AB77" i="1"/>
  <c r="AC77" i="1"/>
  <c r="AD77" i="1"/>
  <c r="AE77" i="1"/>
  <c r="AF77" i="1"/>
  <c r="AA79" i="1"/>
  <c r="AB79" i="1"/>
  <c r="AC79" i="1"/>
  <c r="AD79" i="1"/>
  <c r="AE79" i="1"/>
  <c r="AF79" i="1"/>
  <c r="AA80" i="1"/>
  <c r="AB80" i="1"/>
  <c r="AC80" i="1"/>
  <c r="AD80" i="1"/>
  <c r="AE80" i="1"/>
  <c r="AF80" i="1"/>
  <c r="AA81" i="1"/>
  <c r="AB81" i="1"/>
  <c r="AC81" i="1"/>
  <c r="AD81" i="1"/>
  <c r="AE81" i="1"/>
  <c r="AF81" i="1"/>
  <c r="AA82" i="1"/>
  <c r="AB82" i="1"/>
  <c r="AC82" i="1"/>
  <c r="AD82" i="1"/>
  <c r="AE82" i="1"/>
  <c r="AF82" i="1"/>
  <c r="AA83" i="1"/>
  <c r="AB83" i="1"/>
  <c r="AC83" i="1"/>
  <c r="AD83" i="1"/>
  <c r="AE83" i="1"/>
  <c r="AF83" i="1"/>
  <c r="AA84" i="1"/>
  <c r="AB84" i="1"/>
  <c r="AC84" i="1"/>
  <c r="AD84" i="1"/>
  <c r="AE84" i="1"/>
  <c r="AF84" i="1"/>
  <c r="AA85" i="1"/>
  <c r="AB85" i="1"/>
  <c r="AC85" i="1"/>
  <c r="AD85" i="1"/>
  <c r="AE85" i="1"/>
  <c r="AF85" i="1"/>
  <c r="AA86" i="1"/>
  <c r="AB86" i="1"/>
  <c r="AC86" i="1"/>
  <c r="AD86" i="1"/>
  <c r="AE86" i="1"/>
  <c r="AF86" i="1"/>
  <c r="AA87" i="1"/>
  <c r="AB87" i="1"/>
  <c r="AC87" i="1"/>
  <c r="AD87" i="1"/>
  <c r="AE87" i="1"/>
  <c r="AF87" i="1"/>
  <c r="AA88" i="1"/>
  <c r="AB88" i="1"/>
  <c r="AC88" i="1"/>
  <c r="AD88" i="1"/>
  <c r="AE88" i="1"/>
  <c r="AF88" i="1"/>
  <c r="AA89" i="1"/>
  <c r="AB89" i="1"/>
  <c r="AC89" i="1"/>
  <c r="AD89" i="1"/>
  <c r="AE89" i="1"/>
  <c r="AF89" i="1"/>
  <c r="AA90" i="1"/>
  <c r="AB90" i="1"/>
  <c r="AC90" i="1"/>
  <c r="AD90" i="1"/>
  <c r="AE90" i="1"/>
  <c r="AF90" i="1"/>
  <c r="AA91" i="1"/>
  <c r="AB91" i="1"/>
  <c r="AC91" i="1"/>
  <c r="AD91" i="1"/>
  <c r="AE91" i="1"/>
  <c r="AF91" i="1"/>
  <c r="AA92" i="1"/>
  <c r="AB92" i="1"/>
  <c r="AC92" i="1"/>
  <c r="AD92" i="1"/>
  <c r="AE92" i="1"/>
  <c r="AF92" i="1"/>
  <c r="AA93" i="1"/>
  <c r="AB93" i="1"/>
  <c r="AC93" i="1"/>
  <c r="AD93" i="1"/>
  <c r="AE93" i="1"/>
  <c r="AF93" i="1"/>
  <c r="AA94" i="1"/>
  <c r="AB94" i="1"/>
  <c r="AC94" i="1"/>
  <c r="AD94" i="1"/>
  <c r="AE94" i="1"/>
  <c r="AF94" i="1"/>
  <c r="AA96" i="1"/>
  <c r="AB96" i="1"/>
  <c r="AC96" i="1"/>
  <c r="AD96" i="1"/>
  <c r="AE96" i="1"/>
  <c r="AF96" i="1"/>
  <c r="AA97" i="1"/>
  <c r="AB97" i="1"/>
  <c r="AC97" i="1"/>
  <c r="AD97" i="1"/>
  <c r="AE97" i="1"/>
  <c r="AF97" i="1"/>
  <c r="AA98" i="1"/>
  <c r="AB98" i="1"/>
  <c r="AC98" i="1"/>
  <c r="AD98" i="1"/>
  <c r="AE98" i="1"/>
  <c r="AF98" i="1"/>
  <c r="AA99" i="1"/>
  <c r="AB99" i="1"/>
  <c r="AC99" i="1"/>
  <c r="AD99" i="1"/>
  <c r="AE99" i="1"/>
  <c r="AF99" i="1"/>
  <c r="AA100" i="1"/>
  <c r="AB100" i="1"/>
  <c r="AC100" i="1"/>
  <c r="AD100" i="1"/>
  <c r="AE100" i="1"/>
  <c r="AF100" i="1"/>
  <c r="AA101" i="1"/>
  <c r="AB101" i="1"/>
  <c r="AC101" i="1"/>
  <c r="AD101" i="1"/>
  <c r="AE101" i="1"/>
  <c r="AF101" i="1"/>
  <c r="AA102" i="1"/>
  <c r="AB102" i="1"/>
  <c r="AC102" i="1"/>
  <c r="AD102" i="1"/>
  <c r="AE102" i="1"/>
  <c r="AF102" i="1"/>
  <c r="AA103" i="1"/>
  <c r="AB103" i="1"/>
  <c r="AC103" i="1"/>
  <c r="AD103" i="1"/>
  <c r="AE103" i="1"/>
  <c r="AF103" i="1"/>
  <c r="AA104" i="1"/>
  <c r="AB104" i="1"/>
  <c r="AC104" i="1"/>
  <c r="AD104" i="1"/>
  <c r="AE104" i="1"/>
  <c r="AF104" i="1"/>
  <c r="AA105" i="1"/>
  <c r="AB105" i="1"/>
  <c r="AC105" i="1"/>
  <c r="AD105" i="1"/>
  <c r="AE105" i="1"/>
  <c r="AF105" i="1"/>
  <c r="AA106" i="1"/>
  <c r="AB106" i="1"/>
  <c r="AC106" i="1"/>
  <c r="AD106" i="1"/>
  <c r="AE106" i="1"/>
  <c r="AF106" i="1"/>
  <c r="AA107" i="1"/>
  <c r="AB107" i="1"/>
  <c r="AC107" i="1"/>
  <c r="AD107" i="1"/>
  <c r="AE107" i="1"/>
  <c r="AF107" i="1"/>
  <c r="AA108" i="1"/>
  <c r="AB108" i="1"/>
  <c r="AC108" i="1"/>
  <c r="AD108" i="1"/>
  <c r="AE108" i="1"/>
  <c r="AF108" i="1"/>
  <c r="AA109" i="1"/>
  <c r="AB109" i="1"/>
  <c r="AC109" i="1"/>
  <c r="AD109" i="1"/>
  <c r="AE109" i="1"/>
  <c r="AF109" i="1"/>
  <c r="AA110" i="1"/>
  <c r="AB110" i="1"/>
  <c r="AC110" i="1"/>
  <c r="AD110" i="1"/>
  <c r="AE110" i="1"/>
  <c r="AF110" i="1"/>
  <c r="AA111" i="1"/>
  <c r="AB111" i="1"/>
  <c r="AC111" i="1"/>
  <c r="AD111" i="1"/>
  <c r="AE111" i="1"/>
  <c r="AF111" i="1"/>
  <c r="AA113" i="1"/>
  <c r="AB113" i="1"/>
  <c r="AC113" i="1"/>
  <c r="AD113" i="1"/>
  <c r="AE113" i="1"/>
  <c r="AF113" i="1"/>
  <c r="AA114" i="1"/>
  <c r="AB114" i="1"/>
  <c r="AC114" i="1"/>
  <c r="AD114" i="1"/>
  <c r="AE114" i="1"/>
  <c r="AF114" i="1"/>
  <c r="AA115" i="1"/>
  <c r="AB115" i="1"/>
  <c r="AC115" i="1"/>
  <c r="AD115" i="1"/>
  <c r="AE115" i="1"/>
  <c r="AF115" i="1"/>
  <c r="AA116" i="1"/>
  <c r="AB116" i="1"/>
  <c r="AC116" i="1"/>
  <c r="AD116" i="1"/>
  <c r="AE116" i="1"/>
  <c r="AF116" i="1"/>
  <c r="AA117" i="1"/>
  <c r="AB117" i="1"/>
  <c r="AC117" i="1"/>
  <c r="AD117" i="1"/>
  <c r="AE117" i="1"/>
  <c r="AF117" i="1"/>
  <c r="AA118" i="1"/>
  <c r="AB118" i="1"/>
  <c r="AC118" i="1"/>
  <c r="AD118" i="1"/>
  <c r="AE118" i="1"/>
  <c r="AF118" i="1"/>
  <c r="AA119" i="1"/>
  <c r="AB119" i="1"/>
  <c r="AC119" i="1"/>
  <c r="AD119" i="1"/>
  <c r="AE119" i="1"/>
  <c r="AF119" i="1"/>
  <c r="AA120" i="1"/>
  <c r="AB120" i="1"/>
  <c r="AC120" i="1"/>
  <c r="AD120" i="1"/>
  <c r="AE120" i="1"/>
  <c r="AF120" i="1"/>
  <c r="AA121" i="1"/>
  <c r="AB121" i="1"/>
  <c r="AC121" i="1"/>
  <c r="AD121" i="1"/>
  <c r="AE121" i="1"/>
  <c r="AF121" i="1"/>
  <c r="AA122" i="1"/>
  <c r="AB122" i="1"/>
  <c r="AC122" i="1"/>
  <c r="AD122" i="1"/>
  <c r="AE122" i="1"/>
  <c r="AF122" i="1"/>
  <c r="AA123" i="1"/>
  <c r="AB123" i="1"/>
  <c r="AC123" i="1"/>
  <c r="AD123" i="1"/>
  <c r="AE123" i="1"/>
  <c r="AF123" i="1"/>
  <c r="AA124" i="1"/>
  <c r="AB124" i="1"/>
  <c r="AC124" i="1"/>
  <c r="AD124" i="1"/>
  <c r="AE124" i="1"/>
  <c r="AF124" i="1"/>
  <c r="AA125" i="1"/>
  <c r="AB125" i="1"/>
  <c r="AC125" i="1"/>
  <c r="AD125" i="1"/>
  <c r="AE125" i="1"/>
  <c r="AF125" i="1"/>
  <c r="AA126" i="1"/>
  <c r="AB126" i="1"/>
  <c r="AC126" i="1"/>
  <c r="AD126" i="1"/>
  <c r="AE126" i="1"/>
  <c r="AF126" i="1"/>
  <c r="AA127" i="1"/>
  <c r="AB127" i="1"/>
  <c r="AC127" i="1"/>
  <c r="AD127" i="1"/>
  <c r="AE127" i="1"/>
  <c r="AF127" i="1"/>
  <c r="AA128" i="1"/>
  <c r="AB128" i="1"/>
  <c r="AC128" i="1"/>
  <c r="AD128" i="1"/>
  <c r="AE128" i="1"/>
  <c r="AF128" i="1"/>
  <c r="AA130" i="1"/>
  <c r="AB130" i="1"/>
  <c r="AC130" i="1"/>
  <c r="AD130" i="1"/>
  <c r="AE130" i="1"/>
  <c r="AF130" i="1"/>
  <c r="AA131" i="1"/>
  <c r="AB131" i="1"/>
  <c r="AC131" i="1"/>
  <c r="AD131" i="1"/>
  <c r="AE131" i="1"/>
  <c r="AF131" i="1"/>
  <c r="AA132" i="1"/>
  <c r="AB132" i="1"/>
  <c r="AC132" i="1"/>
  <c r="AD132" i="1"/>
  <c r="AE132" i="1"/>
  <c r="AF132" i="1"/>
  <c r="AA133" i="1"/>
  <c r="AB133" i="1"/>
  <c r="AC133" i="1"/>
  <c r="AD133" i="1"/>
  <c r="AE133" i="1"/>
  <c r="AF133" i="1"/>
  <c r="AA134" i="1"/>
  <c r="AB134" i="1"/>
  <c r="AC134" i="1"/>
  <c r="AD134" i="1"/>
  <c r="AE134" i="1"/>
  <c r="AF134" i="1"/>
  <c r="AA135" i="1"/>
  <c r="AB135" i="1"/>
  <c r="AC135" i="1"/>
  <c r="AD135" i="1"/>
  <c r="AE135" i="1"/>
  <c r="AF135" i="1"/>
  <c r="AA136" i="1"/>
  <c r="AB136" i="1"/>
  <c r="AC136" i="1"/>
  <c r="AD136" i="1"/>
  <c r="AE136" i="1"/>
  <c r="AF136" i="1"/>
  <c r="AA137" i="1"/>
  <c r="AB137" i="1"/>
  <c r="AC137" i="1"/>
  <c r="AD137" i="1"/>
  <c r="AE137" i="1"/>
  <c r="AF137" i="1"/>
  <c r="AA138" i="1"/>
  <c r="AB138" i="1"/>
  <c r="AC138" i="1"/>
  <c r="AD138" i="1"/>
  <c r="AE138" i="1"/>
  <c r="AF138" i="1"/>
  <c r="AA139" i="1"/>
  <c r="AB139" i="1"/>
  <c r="AC139" i="1"/>
  <c r="AD139" i="1"/>
  <c r="AE139" i="1"/>
  <c r="AF139" i="1"/>
  <c r="AA140" i="1"/>
  <c r="AB140" i="1"/>
  <c r="AC140" i="1"/>
  <c r="AD140" i="1"/>
  <c r="AE140" i="1"/>
  <c r="AF140" i="1"/>
  <c r="AA141" i="1"/>
  <c r="AB141" i="1"/>
  <c r="AC141" i="1"/>
  <c r="AD141" i="1"/>
  <c r="AE141" i="1"/>
  <c r="AF141" i="1"/>
  <c r="AA142" i="1"/>
  <c r="AB142" i="1"/>
  <c r="AC142" i="1"/>
  <c r="AD142" i="1"/>
  <c r="AE142" i="1"/>
  <c r="AF142" i="1"/>
  <c r="AA143" i="1"/>
  <c r="AB143" i="1"/>
  <c r="AC143" i="1"/>
  <c r="AD143" i="1"/>
  <c r="AE143" i="1"/>
  <c r="AF143" i="1"/>
  <c r="AA144" i="1"/>
  <c r="AB144" i="1"/>
  <c r="AC144" i="1"/>
  <c r="AD144" i="1"/>
  <c r="AE144" i="1"/>
  <c r="AF144" i="1"/>
  <c r="AA145" i="1"/>
  <c r="AB145" i="1"/>
  <c r="AC145" i="1"/>
  <c r="AD145" i="1"/>
  <c r="AE145" i="1"/>
  <c r="AF145" i="1"/>
  <c r="AA147" i="1"/>
  <c r="AB147" i="1"/>
  <c r="AC147" i="1"/>
  <c r="AD147" i="1"/>
  <c r="AE147" i="1"/>
  <c r="AF147" i="1"/>
  <c r="AA148" i="1"/>
  <c r="AB148" i="1"/>
  <c r="AC148" i="1"/>
  <c r="AD148" i="1"/>
  <c r="AE148" i="1"/>
  <c r="AF148" i="1"/>
  <c r="AA149" i="1"/>
  <c r="AB149" i="1"/>
  <c r="AC149" i="1"/>
  <c r="AD149" i="1"/>
  <c r="AE149" i="1"/>
  <c r="AF149" i="1"/>
  <c r="AA150" i="1"/>
  <c r="AB150" i="1"/>
  <c r="AC150" i="1"/>
  <c r="AD150" i="1"/>
  <c r="AE150" i="1"/>
  <c r="AF150" i="1"/>
  <c r="AA151" i="1"/>
  <c r="AB151" i="1"/>
  <c r="AC151" i="1"/>
  <c r="AD151" i="1"/>
  <c r="AE151" i="1"/>
  <c r="AF151" i="1"/>
  <c r="AA152" i="1"/>
  <c r="AB152" i="1"/>
  <c r="AC152" i="1"/>
  <c r="AD152" i="1"/>
  <c r="AE152" i="1"/>
  <c r="AF152" i="1"/>
  <c r="AA153" i="1"/>
  <c r="AB153" i="1"/>
  <c r="AC153" i="1"/>
  <c r="AD153" i="1"/>
  <c r="AE153" i="1"/>
  <c r="AF153" i="1"/>
  <c r="AA154" i="1"/>
  <c r="AB154" i="1"/>
  <c r="AC154" i="1"/>
  <c r="AD154" i="1"/>
  <c r="AE154" i="1"/>
  <c r="AF154" i="1"/>
  <c r="AA155" i="1"/>
  <c r="AB155" i="1"/>
  <c r="AC155" i="1"/>
  <c r="AD155" i="1"/>
  <c r="AE155" i="1"/>
  <c r="AF155" i="1"/>
  <c r="AA156" i="1"/>
  <c r="AB156" i="1"/>
  <c r="AC156" i="1"/>
  <c r="AD156" i="1"/>
  <c r="AE156" i="1"/>
  <c r="AF156" i="1"/>
  <c r="AA157" i="1"/>
  <c r="AB157" i="1"/>
  <c r="AC157" i="1"/>
  <c r="AD157" i="1"/>
  <c r="AE157" i="1"/>
  <c r="AF157" i="1"/>
  <c r="AA192" i="1"/>
  <c r="AB192" i="1"/>
  <c r="AC192" i="1"/>
  <c r="AD192" i="1"/>
  <c r="AE192" i="1"/>
  <c r="AF192" i="1"/>
  <c r="AA193" i="1"/>
  <c r="AB193" i="1"/>
  <c r="AC193" i="1"/>
  <c r="AD193" i="1"/>
  <c r="AE193" i="1"/>
  <c r="AF193" i="1"/>
  <c r="AA194" i="1"/>
  <c r="AB194" i="1"/>
  <c r="AC194" i="1"/>
  <c r="AD194" i="1"/>
  <c r="AE194" i="1"/>
  <c r="AF194" i="1"/>
  <c r="AA195" i="1"/>
  <c r="AB195" i="1"/>
  <c r="AC195" i="1"/>
  <c r="AD195" i="1"/>
  <c r="AE195" i="1"/>
  <c r="AF195" i="1"/>
  <c r="AA196" i="1"/>
  <c r="AB196" i="1"/>
  <c r="AC196" i="1"/>
  <c r="AD196" i="1"/>
  <c r="AE196" i="1"/>
  <c r="AF196" i="1"/>
  <c r="AA198" i="1"/>
  <c r="AB198" i="1"/>
  <c r="AC198" i="1"/>
  <c r="AD198" i="1"/>
  <c r="AE198" i="1"/>
  <c r="AF198" i="1"/>
  <c r="AA199" i="1"/>
  <c r="AB199" i="1"/>
  <c r="AC199" i="1"/>
  <c r="AD199" i="1"/>
  <c r="AE199" i="1"/>
  <c r="AF199" i="1"/>
  <c r="AA200" i="1"/>
  <c r="AB200" i="1"/>
  <c r="AC200" i="1"/>
  <c r="AD200" i="1"/>
  <c r="AE200" i="1"/>
  <c r="AF200" i="1"/>
  <c r="AA201" i="1"/>
  <c r="AB201" i="1"/>
  <c r="AC201" i="1"/>
  <c r="AD201" i="1"/>
  <c r="AE201" i="1"/>
  <c r="AF201" i="1"/>
  <c r="AA202" i="1"/>
  <c r="AB202" i="1"/>
  <c r="AC202" i="1"/>
  <c r="AD202" i="1"/>
  <c r="AE202" i="1"/>
  <c r="AF202" i="1"/>
  <c r="AA203" i="1"/>
  <c r="AB203" i="1"/>
  <c r="AC203" i="1"/>
  <c r="AD203" i="1"/>
  <c r="AE203" i="1"/>
  <c r="AF203" i="1"/>
  <c r="AA204" i="1"/>
  <c r="AB204" i="1"/>
  <c r="AC204" i="1"/>
  <c r="AD204" i="1"/>
  <c r="AE204" i="1"/>
  <c r="AF204" i="1"/>
  <c r="AA205" i="1"/>
  <c r="AB205" i="1"/>
  <c r="AC205" i="1"/>
  <c r="AD205" i="1"/>
  <c r="AE205" i="1"/>
  <c r="AF205" i="1"/>
  <c r="AA206" i="1"/>
  <c r="AB206" i="1"/>
  <c r="AC206" i="1"/>
  <c r="AD206" i="1"/>
  <c r="AE206" i="1"/>
  <c r="AF206" i="1"/>
  <c r="AA207" i="1"/>
  <c r="AB207" i="1"/>
  <c r="AC207" i="1"/>
  <c r="AD207" i="1"/>
  <c r="AE207" i="1"/>
  <c r="AF207" i="1"/>
  <c r="AA208" i="1"/>
  <c r="AB208" i="1"/>
  <c r="AC208" i="1"/>
  <c r="AD208" i="1"/>
  <c r="AE208" i="1"/>
  <c r="AF208" i="1"/>
  <c r="AA209" i="1"/>
  <c r="AB209" i="1"/>
  <c r="AC209" i="1"/>
  <c r="AD209" i="1"/>
  <c r="AE209" i="1"/>
  <c r="AF209" i="1"/>
  <c r="AA210" i="1"/>
  <c r="AB210" i="1"/>
  <c r="AC210" i="1"/>
  <c r="AD210" i="1"/>
  <c r="AE210" i="1"/>
  <c r="AF210" i="1"/>
  <c r="AA211" i="1"/>
  <c r="AB211" i="1"/>
  <c r="AC211" i="1"/>
  <c r="AD211" i="1"/>
  <c r="AE211" i="1"/>
  <c r="AF211" i="1"/>
  <c r="AA212" i="1"/>
  <c r="AB212" i="1"/>
  <c r="AC212" i="1"/>
  <c r="AD212" i="1"/>
  <c r="AE212" i="1"/>
  <c r="AF212" i="1"/>
  <c r="AA213" i="1"/>
  <c r="AB213" i="1"/>
  <c r="AC213" i="1"/>
  <c r="AD213" i="1"/>
  <c r="AE213" i="1"/>
  <c r="AF213" i="1"/>
  <c r="AA215" i="1"/>
  <c r="AB215" i="1"/>
  <c r="AC215" i="1"/>
  <c r="AD215" i="1"/>
  <c r="AE215" i="1"/>
  <c r="AF215" i="1"/>
  <c r="AA216" i="1"/>
  <c r="AB216" i="1"/>
  <c r="AC216" i="1"/>
  <c r="AD216" i="1"/>
  <c r="AE216" i="1"/>
  <c r="AF216" i="1"/>
  <c r="AA217" i="1"/>
  <c r="AB217" i="1"/>
  <c r="AC217" i="1"/>
  <c r="AD217" i="1"/>
  <c r="AE217" i="1"/>
  <c r="AF217" i="1"/>
  <c r="AA218" i="1"/>
  <c r="AB218" i="1"/>
  <c r="AC218" i="1"/>
  <c r="AD218" i="1"/>
  <c r="AE218" i="1"/>
  <c r="AF218" i="1"/>
  <c r="AA219" i="1"/>
  <c r="AB219" i="1"/>
  <c r="AC219" i="1"/>
  <c r="AD219" i="1"/>
  <c r="AE219" i="1"/>
  <c r="AF219" i="1"/>
  <c r="AA220" i="1"/>
  <c r="AB220" i="1"/>
  <c r="AC220" i="1"/>
  <c r="AD220" i="1"/>
  <c r="AE220" i="1"/>
  <c r="AF220" i="1"/>
  <c r="AA221" i="1"/>
  <c r="AB221" i="1"/>
  <c r="AC221" i="1"/>
  <c r="AD221" i="1"/>
  <c r="AE221" i="1"/>
  <c r="AF221" i="1"/>
  <c r="AA222" i="1"/>
  <c r="AB222" i="1"/>
  <c r="AC222" i="1"/>
  <c r="AD222" i="1"/>
  <c r="AE222" i="1"/>
  <c r="AF222" i="1"/>
  <c r="AA223" i="1"/>
  <c r="AB223" i="1"/>
  <c r="AC223" i="1"/>
  <c r="AD223" i="1"/>
  <c r="AE223" i="1"/>
  <c r="AF223" i="1"/>
  <c r="AA224" i="1"/>
  <c r="AB224" i="1"/>
  <c r="AC224" i="1"/>
  <c r="AD224" i="1"/>
  <c r="AE224" i="1"/>
  <c r="AF224" i="1"/>
  <c r="AA225" i="1"/>
  <c r="AB225" i="1"/>
  <c r="AC225" i="1"/>
  <c r="AD225" i="1"/>
  <c r="AE225" i="1"/>
  <c r="AF225" i="1"/>
  <c r="AA226" i="1"/>
  <c r="AB226" i="1"/>
  <c r="AC226" i="1"/>
  <c r="AD226" i="1"/>
  <c r="AE226" i="1"/>
  <c r="AF226" i="1"/>
  <c r="AA227" i="1"/>
  <c r="AB227" i="1"/>
  <c r="AC227" i="1"/>
  <c r="AD227" i="1"/>
  <c r="AE227" i="1"/>
  <c r="AF227" i="1"/>
  <c r="AA228" i="1"/>
  <c r="AB228" i="1"/>
  <c r="AC228" i="1"/>
  <c r="AD228" i="1"/>
  <c r="AE228" i="1"/>
  <c r="AF228" i="1"/>
  <c r="AA229" i="1"/>
  <c r="AB229" i="1"/>
  <c r="AC229" i="1"/>
  <c r="AD229" i="1"/>
  <c r="AE229" i="1"/>
  <c r="AF229" i="1"/>
  <c r="AA230" i="1"/>
  <c r="AB230" i="1"/>
  <c r="AC230" i="1"/>
  <c r="AD230" i="1"/>
  <c r="AE230" i="1"/>
  <c r="AF230" i="1"/>
  <c r="AA232" i="1"/>
  <c r="AB232" i="1"/>
  <c r="AC232" i="1"/>
  <c r="AD232" i="1"/>
  <c r="AE232" i="1"/>
  <c r="AF232" i="1"/>
  <c r="AA233" i="1"/>
  <c r="AB233" i="1"/>
  <c r="AC233" i="1"/>
  <c r="AD233" i="1"/>
  <c r="AE233" i="1"/>
  <c r="AF233" i="1"/>
  <c r="AA234" i="1"/>
  <c r="AB234" i="1"/>
  <c r="AC234" i="1"/>
  <c r="AD234" i="1"/>
  <c r="AE234" i="1"/>
  <c r="AF234" i="1"/>
  <c r="AA235" i="1"/>
  <c r="AB235" i="1"/>
  <c r="AC235" i="1"/>
  <c r="AD235" i="1"/>
  <c r="AE235" i="1"/>
  <c r="AF235" i="1"/>
  <c r="AA236" i="1"/>
  <c r="AB236" i="1"/>
  <c r="AC236" i="1"/>
  <c r="AD236" i="1"/>
  <c r="AE236" i="1"/>
  <c r="AF236" i="1"/>
  <c r="AA237" i="1"/>
  <c r="AB237" i="1"/>
  <c r="AC237" i="1"/>
  <c r="AD237" i="1"/>
  <c r="AE237" i="1"/>
  <c r="AF237" i="1"/>
  <c r="AA238" i="1"/>
  <c r="AB238" i="1"/>
  <c r="AC238" i="1"/>
  <c r="AD238" i="1"/>
  <c r="AE238" i="1"/>
  <c r="AF238" i="1"/>
  <c r="AA239" i="1"/>
  <c r="AB239" i="1"/>
  <c r="AC239" i="1"/>
  <c r="AD239" i="1"/>
  <c r="AE239" i="1"/>
  <c r="AF239" i="1"/>
  <c r="AA240" i="1"/>
  <c r="AB240" i="1"/>
  <c r="AC240" i="1"/>
  <c r="AD240" i="1"/>
  <c r="AE240" i="1"/>
  <c r="AF240" i="1"/>
  <c r="AA241" i="1"/>
  <c r="AB241" i="1"/>
  <c r="AC241" i="1"/>
  <c r="AD241" i="1"/>
  <c r="AE241" i="1"/>
  <c r="AF241" i="1"/>
  <c r="AA242" i="1"/>
  <c r="AB242" i="1"/>
  <c r="AC242" i="1"/>
  <c r="AD242" i="1"/>
  <c r="AE242" i="1"/>
  <c r="AF242" i="1"/>
  <c r="AA243" i="1"/>
  <c r="AB243" i="1"/>
  <c r="AC243" i="1"/>
  <c r="AD243" i="1"/>
  <c r="AE243" i="1"/>
  <c r="AF243" i="1"/>
  <c r="AA244" i="1"/>
  <c r="AB244" i="1"/>
  <c r="AC244" i="1"/>
  <c r="AD244" i="1"/>
  <c r="AE244" i="1"/>
  <c r="AF244" i="1"/>
  <c r="AA245" i="1"/>
  <c r="AB245" i="1"/>
  <c r="AC245" i="1"/>
  <c r="AD245" i="1"/>
  <c r="AE245" i="1"/>
  <c r="AF245" i="1"/>
  <c r="AA246" i="1"/>
  <c r="AB246" i="1"/>
  <c r="AC246" i="1"/>
  <c r="AD246" i="1"/>
  <c r="AE246" i="1"/>
  <c r="AF246" i="1"/>
  <c r="AA247" i="1"/>
  <c r="AB247" i="1"/>
  <c r="AC247" i="1"/>
  <c r="AD247" i="1"/>
  <c r="AE247" i="1"/>
  <c r="AF247" i="1"/>
  <c r="AA249" i="1"/>
  <c r="AB249" i="1"/>
  <c r="AC249" i="1"/>
  <c r="AD249" i="1"/>
  <c r="AE249" i="1"/>
  <c r="AF249" i="1"/>
  <c r="AA250" i="1"/>
  <c r="AB250" i="1"/>
  <c r="AC250" i="1"/>
  <c r="AD250" i="1"/>
  <c r="AE250" i="1"/>
  <c r="AF250" i="1"/>
  <c r="AA251" i="1"/>
  <c r="AB251" i="1"/>
  <c r="AC251" i="1"/>
  <c r="AD251" i="1"/>
  <c r="AE251" i="1"/>
  <c r="AF251" i="1"/>
  <c r="AA252" i="1"/>
  <c r="AB252" i="1"/>
  <c r="AC252" i="1"/>
  <c r="AD252" i="1"/>
  <c r="AE252" i="1"/>
  <c r="AF252" i="1"/>
  <c r="AA253" i="1"/>
  <c r="AB253" i="1"/>
  <c r="AC253" i="1"/>
  <c r="AD253" i="1"/>
  <c r="AE253" i="1"/>
  <c r="AF253" i="1"/>
  <c r="AA254" i="1"/>
  <c r="AB254" i="1"/>
  <c r="AC254" i="1"/>
  <c r="AD254" i="1"/>
  <c r="AE254" i="1"/>
  <c r="AF254" i="1"/>
  <c r="AA255" i="1"/>
  <c r="AB255" i="1"/>
  <c r="AC255" i="1"/>
  <c r="AD255" i="1"/>
  <c r="AE255" i="1"/>
  <c r="AF255" i="1"/>
  <c r="AA256" i="1"/>
  <c r="AB256" i="1"/>
  <c r="AC256" i="1"/>
  <c r="AD256" i="1"/>
  <c r="AE256" i="1"/>
  <c r="AF256" i="1"/>
  <c r="AA257" i="1"/>
  <c r="AB257" i="1"/>
  <c r="AC257" i="1"/>
  <c r="AD257" i="1"/>
  <c r="AE257" i="1"/>
  <c r="AF257" i="1"/>
  <c r="AA258" i="1"/>
  <c r="AB258" i="1"/>
  <c r="AC258" i="1"/>
  <c r="AD258" i="1"/>
  <c r="AE258" i="1"/>
  <c r="AF258" i="1"/>
  <c r="AA259" i="1"/>
  <c r="AB259" i="1"/>
  <c r="AC259" i="1"/>
  <c r="AD259" i="1"/>
  <c r="AE259" i="1"/>
  <c r="AF259" i="1"/>
  <c r="AA260" i="1"/>
  <c r="AB260" i="1"/>
  <c r="AC260" i="1"/>
  <c r="AD260" i="1"/>
  <c r="AE260" i="1"/>
  <c r="AF260" i="1"/>
  <c r="AA261" i="1"/>
  <c r="AB261" i="1"/>
  <c r="AC261" i="1"/>
  <c r="AD261" i="1"/>
  <c r="AE261" i="1"/>
  <c r="AF261" i="1"/>
  <c r="AA262" i="1"/>
  <c r="AB262" i="1"/>
  <c r="AC262" i="1"/>
  <c r="AD262" i="1"/>
  <c r="AE262" i="1"/>
  <c r="AF262" i="1"/>
  <c r="AA263" i="1"/>
  <c r="AB263" i="1"/>
  <c r="AC263" i="1"/>
  <c r="AD263" i="1"/>
  <c r="AE263" i="1"/>
  <c r="AF263" i="1"/>
  <c r="AA264" i="1"/>
  <c r="AB264" i="1"/>
  <c r="AC264" i="1"/>
  <c r="AD264" i="1"/>
  <c r="AE264" i="1"/>
  <c r="AF264" i="1"/>
  <c r="AA266" i="1"/>
  <c r="AB266" i="1"/>
  <c r="AC266" i="1"/>
  <c r="AD266" i="1"/>
  <c r="AE266" i="1"/>
  <c r="AF266" i="1"/>
  <c r="AA267" i="1"/>
  <c r="AB267" i="1"/>
  <c r="AC267" i="1"/>
  <c r="AD267" i="1"/>
  <c r="AE267" i="1"/>
  <c r="AF267" i="1"/>
  <c r="AA268" i="1"/>
  <c r="AB268" i="1"/>
  <c r="AC268" i="1"/>
  <c r="AD268" i="1"/>
  <c r="AE268" i="1"/>
  <c r="AF268" i="1"/>
  <c r="AA269" i="1"/>
  <c r="AB269" i="1"/>
  <c r="AC269" i="1"/>
  <c r="AD269" i="1"/>
  <c r="AE269" i="1"/>
  <c r="AF269" i="1"/>
  <c r="AA270" i="1"/>
  <c r="AB270" i="1"/>
  <c r="AC270" i="1"/>
  <c r="AD270" i="1"/>
  <c r="AE270" i="1"/>
  <c r="AF270" i="1"/>
  <c r="AA271" i="1"/>
  <c r="AB271" i="1"/>
  <c r="AC271" i="1"/>
  <c r="AD271" i="1"/>
  <c r="AE271" i="1"/>
  <c r="AF271" i="1"/>
  <c r="AA272" i="1"/>
  <c r="AB272" i="1"/>
  <c r="AC272" i="1"/>
  <c r="AD272" i="1"/>
  <c r="AE272" i="1"/>
  <c r="AF272" i="1"/>
  <c r="AA273" i="1"/>
  <c r="AB273" i="1"/>
  <c r="AC273" i="1"/>
  <c r="AD273" i="1"/>
  <c r="AE273" i="1"/>
  <c r="AF273" i="1"/>
  <c r="AA274" i="1"/>
  <c r="AB274" i="1"/>
  <c r="AC274" i="1"/>
  <c r="AD274" i="1"/>
  <c r="AE274" i="1"/>
  <c r="AF274" i="1"/>
  <c r="AA275" i="1"/>
  <c r="AB275" i="1"/>
  <c r="AC275" i="1"/>
  <c r="AD275" i="1"/>
  <c r="AE275" i="1"/>
  <c r="AF275" i="1"/>
  <c r="AA276" i="1"/>
  <c r="AB276" i="1"/>
  <c r="AC276" i="1"/>
  <c r="AD276" i="1"/>
  <c r="AE276" i="1"/>
  <c r="AF276" i="1"/>
  <c r="AA277" i="1"/>
  <c r="AB277" i="1"/>
  <c r="AC277" i="1"/>
  <c r="AD277" i="1"/>
  <c r="AE277" i="1"/>
  <c r="AF277" i="1"/>
  <c r="AA278" i="1"/>
  <c r="AB278" i="1"/>
  <c r="AC278" i="1"/>
  <c r="AD278" i="1"/>
  <c r="AE278" i="1"/>
  <c r="AF278" i="1"/>
  <c r="AA279" i="1"/>
  <c r="AB279" i="1"/>
  <c r="AC279" i="1"/>
  <c r="AD279" i="1"/>
  <c r="AE279" i="1"/>
  <c r="AF279" i="1"/>
  <c r="AA280" i="1"/>
  <c r="AB280" i="1"/>
  <c r="AC280" i="1"/>
  <c r="AD280" i="1"/>
  <c r="AE280" i="1"/>
  <c r="AF280" i="1"/>
  <c r="AA281" i="1"/>
  <c r="AB281" i="1"/>
  <c r="AC281" i="1"/>
  <c r="AD281" i="1"/>
  <c r="AE281" i="1"/>
  <c r="AF281" i="1"/>
  <c r="AA283" i="1"/>
  <c r="AB283" i="1"/>
  <c r="AC283" i="1"/>
  <c r="AD283" i="1"/>
  <c r="AE283" i="1"/>
  <c r="AF283" i="1"/>
  <c r="AA284" i="1"/>
  <c r="AB284" i="1"/>
  <c r="AC284" i="1"/>
  <c r="AD284" i="1"/>
  <c r="AE284" i="1"/>
  <c r="AF284" i="1"/>
  <c r="AA285" i="1"/>
  <c r="AB285" i="1"/>
  <c r="AC285" i="1"/>
  <c r="AD285" i="1"/>
  <c r="AE285" i="1"/>
  <c r="AF285" i="1"/>
  <c r="AA286" i="1"/>
  <c r="AB286" i="1"/>
  <c r="AC286" i="1"/>
  <c r="AD286" i="1"/>
  <c r="AE286" i="1"/>
  <c r="AF286" i="1"/>
  <c r="AA287" i="1"/>
  <c r="AB287" i="1"/>
  <c r="AC287" i="1"/>
  <c r="AD287" i="1"/>
  <c r="AE287" i="1"/>
  <c r="AF287" i="1"/>
  <c r="AA288" i="1"/>
  <c r="AB288" i="1"/>
  <c r="AC288" i="1"/>
  <c r="AD288" i="1"/>
  <c r="AE288" i="1"/>
  <c r="AF288" i="1"/>
  <c r="AA289" i="1"/>
  <c r="AB289" i="1"/>
  <c r="AC289" i="1"/>
  <c r="AD289" i="1"/>
  <c r="AE289" i="1"/>
  <c r="AF289" i="1"/>
  <c r="AA290" i="1"/>
  <c r="AB290" i="1"/>
  <c r="AC290" i="1"/>
  <c r="AD290" i="1"/>
  <c r="AE290" i="1"/>
  <c r="AF290" i="1"/>
  <c r="AA291" i="1"/>
  <c r="AB291" i="1"/>
  <c r="AC291" i="1"/>
  <c r="AD291" i="1"/>
  <c r="AE291" i="1"/>
  <c r="AF291" i="1"/>
  <c r="AA292" i="1"/>
  <c r="AB292" i="1"/>
  <c r="AC292" i="1"/>
  <c r="AD292" i="1"/>
  <c r="AE292" i="1"/>
  <c r="AF292" i="1"/>
  <c r="AA293" i="1"/>
  <c r="AB293" i="1"/>
  <c r="AC293" i="1"/>
  <c r="AD293" i="1"/>
  <c r="AE293" i="1"/>
  <c r="AF293" i="1"/>
  <c r="AA294" i="1"/>
  <c r="AB294" i="1"/>
  <c r="AC294" i="1"/>
  <c r="AD294" i="1"/>
  <c r="AE294" i="1"/>
  <c r="AF294" i="1"/>
  <c r="AA295" i="1"/>
  <c r="AB295" i="1"/>
  <c r="AC295" i="1"/>
  <c r="AD295" i="1"/>
  <c r="AE295" i="1"/>
  <c r="AF295" i="1"/>
  <c r="AA296" i="1"/>
  <c r="AB296" i="1"/>
  <c r="AC296" i="1"/>
  <c r="AD296" i="1"/>
  <c r="AE296" i="1"/>
  <c r="AF296" i="1"/>
  <c r="AA297" i="1"/>
  <c r="AB297" i="1"/>
  <c r="AC297" i="1"/>
  <c r="AD297" i="1"/>
  <c r="AE297" i="1"/>
  <c r="AF297" i="1"/>
  <c r="AA298" i="1"/>
  <c r="AB298" i="1"/>
  <c r="AC298" i="1"/>
  <c r="AD298" i="1"/>
  <c r="AE298" i="1"/>
  <c r="AF298" i="1"/>
  <c r="AA300" i="1"/>
  <c r="AB300" i="1"/>
  <c r="AC300" i="1"/>
  <c r="AD300" i="1"/>
  <c r="AE300" i="1"/>
  <c r="AF300" i="1"/>
  <c r="AA301" i="1"/>
  <c r="AB301" i="1"/>
  <c r="AC301" i="1"/>
  <c r="AD301" i="1"/>
  <c r="AE301" i="1"/>
  <c r="AF301" i="1"/>
  <c r="AA302" i="1"/>
  <c r="AB302" i="1"/>
  <c r="AC302" i="1"/>
  <c r="AD302" i="1"/>
  <c r="AE302" i="1"/>
  <c r="AF302" i="1"/>
  <c r="AA303" i="1"/>
  <c r="AB303" i="1"/>
  <c r="AC303" i="1"/>
  <c r="AD303" i="1"/>
  <c r="AE303" i="1"/>
  <c r="AF303" i="1"/>
  <c r="AA304" i="1"/>
  <c r="AB304" i="1"/>
  <c r="AC304" i="1"/>
  <c r="AD304" i="1"/>
  <c r="AE304" i="1"/>
  <c r="AF304" i="1"/>
  <c r="AA305" i="1"/>
  <c r="AB305" i="1"/>
  <c r="AC305" i="1"/>
  <c r="AD305" i="1"/>
  <c r="AE305" i="1"/>
  <c r="AF305" i="1"/>
  <c r="AA306" i="1"/>
  <c r="AB306" i="1"/>
  <c r="AC306" i="1"/>
  <c r="AD306" i="1"/>
  <c r="AE306" i="1"/>
  <c r="AF306" i="1"/>
  <c r="AA307" i="1"/>
  <c r="AB307" i="1"/>
  <c r="AC307" i="1"/>
  <c r="AD307" i="1"/>
  <c r="AE307" i="1"/>
  <c r="AF307" i="1"/>
  <c r="AA308" i="1"/>
  <c r="AB308" i="1"/>
  <c r="AC308" i="1"/>
  <c r="AD308" i="1"/>
  <c r="AE308" i="1"/>
  <c r="AF308" i="1"/>
  <c r="AA309" i="1"/>
  <c r="AB309" i="1"/>
  <c r="AC309" i="1"/>
  <c r="AD309" i="1"/>
  <c r="AE309" i="1"/>
  <c r="AF309" i="1"/>
  <c r="AA310" i="1"/>
  <c r="AB310" i="1"/>
  <c r="AC310" i="1"/>
  <c r="AD310" i="1"/>
  <c r="AE310" i="1"/>
  <c r="AF310" i="1"/>
  <c r="AA311" i="1"/>
  <c r="AB311" i="1"/>
  <c r="AC311" i="1"/>
  <c r="AD311" i="1"/>
  <c r="AE311" i="1"/>
  <c r="AF311" i="1"/>
  <c r="AA312" i="1"/>
  <c r="AB312" i="1"/>
  <c r="AC312" i="1"/>
  <c r="AD312" i="1"/>
  <c r="AE312" i="1"/>
  <c r="AF312" i="1"/>
  <c r="AA313" i="1"/>
  <c r="AB313" i="1"/>
  <c r="AC313" i="1"/>
  <c r="AD313" i="1"/>
  <c r="AE313" i="1"/>
  <c r="AF313" i="1"/>
  <c r="AA314" i="1"/>
  <c r="AB314" i="1"/>
  <c r="AC314" i="1"/>
  <c r="AD314" i="1"/>
  <c r="AE314" i="1"/>
  <c r="AF314" i="1"/>
  <c r="AA315" i="1"/>
  <c r="AB315" i="1"/>
  <c r="AC315" i="1"/>
  <c r="AD315" i="1"/>
  <c r="AE315" i="1"/>
  <c r="AF315" i="1"/>
  <c r="AA317" i="1"/>
  <c r="AB317" i="1"/>
  <c r="AC317" i="1"/>
  <c r="AD317" i="1"/>
  <c r="AE317" i="1"/>
  <c r="AF317" i="1"/>
  <c r="AA318" i="1"/>
  <c r="AB318" i="1"/>
  <c r="AC318" i="1"/>
  <c r="AD318" i="1"/>
  <c r="AE318" i="1"/>
  <c r="AF318" i="1"/>
  <c r="AA319" i="1"/>
  <c r="AB319" i="1"/>
  <c r="AC319" i="1"/>
  <c r="AD319" i="1"/>
  <c r="AE319" i="1"/>
  <c r="AF319" i="1"/>
  <c r="AA320" i="1"/>
  <c r="AB320" i="1"/>
  <c r="AC320" i="1"/>
  <c r="AD320" i="1"/>
  <c r="AE320" i="1"/>
  <c r="AF320" i="1"/>
  <c r="AA321" i="1"/>
  <c r="AB321" i="1"/>
  <c r="AC321" i="1"/>
  <c r="AD321" i="1"/>
  <c r="AE321" i="1"/>
  <c r="AF321" i="1"/>
  <c r="AA322" i="1"/>
  <c r="AB322" i="1"/>
  <c r="AC322" i="1"/>
  <c r="AD322" i="1"/>
  <c r="AE322" i="1"/>
  <c r="AF322" i="1"/>
  <c r="AA323" i="1"/>
  <c r="AB323" i="1"/>
  <c r="AC323" i="1"/>
  <c r="AD323" i="1"/>
  <c r="AE323" i="1"/>
  <c r="AF323" i="1"/>
  <c r="AA324" i="1"/>
  <c r="AB324" i="1"/>
  <c r="AC324" i="1"/>
  <c r="AD324" i="1"/>
  <c r="AE324" i="1"/>
  <c r="AF324" i="1"/>
  <c r="AA325" i="1"/>
  <c r="AB325" i="1"/>
  <c r="AC325" i="1"/>
  <c r="AD325" i="1"/>
  <c r="AE325" i="1"/>
  <c r="AF325" i="1"/>
  <c r="AA326" i="1"/>
  <c r="AB326" i="1"/>
  <c r="AC326" i="1"/>
  <c r="AD326" i="1"/>
  <c r="AE326" i="1"/>
  <c r="AF326" i="1"/>
  <c r="AA327" i="1"/>
  <c r="AB327" i="1"/>
  <c r="AC327" i="1"/>
  <c r="AD327" i="1"/>
  <c r="AE327" i="1"/>
  <c r="AF327" i="1"/>
  <c r="AA328" i="1"/>
  <c r="AB328" i="1"/>
  <c r="AC328" i="1"/>
  <c r="AD328" i="1"/>
  <c r="AE328" i="1"/>
  <c r="AF328" i="1"/>
  <c r="AA329" i="1"/>
  <c r="AB329" i="1"/>
  <c r="AC329" i="1"/>
  <c r="AD329" i="1"/>
  <c r="AE329" i="1"/>
  <c r="AF329" i="1"/>
  <c r="AA330" i="1"/>
  <c r="AB330" i="1"/>
  <c r="AC330" i="1"/>
  <c r="AD330" i="1"/>
  <c r="AE330" i="1"/>
  <c r="AF330" i="1"/>
  <c r="AA331" i="1"/>
  <c r="AB331" i="1"/>
  <c r="AC331" i="1"/>
  <c r="AD331" i="1"/>
  <c r="AE331" i="1"/>
  <c r="AF331" i="1"/>
  <c r="AA332" i="1"/>
  <c r="AB332" i="1"/>
  <c r="AC332" i="1"/>
  <c r="AD332" i="1"/>
  <c r="AE332" i="1"/>
  <c r="AF332" i="1"/>
  <c r="AA333" i="1"/>
  <c r="AB333" i="1"/>
  <c r="AC333" i="1"/>
  <c r="AD333" i="1"/>
  <c r="AE333" i="1"/>
  <c r="AF333" i="1"/>
  <c r="AA334" i="1"/>
  <c r="AB334" i="1"/>
  <c r="AC334" i="1"/>
  <c r="AD334" i="1"/>
  <c r="AE334" i="1"/>
  <c r="AF334" i="1"/>
  <c r="AA336" i="1"/>
  <c r="AB336" i="1"/>
  <c r="AC336" i="1"/>
  <c r="AD336" i="1"/>
  <c r="AE336" i="1"/>
  <c r="AF336" i="1"/>
  <c r="AA337" i="1"/>
  <c r="AB337" i="1"/>
  <c r="AC337" i="1"/>
  <c r="AD337" i="1"/>
  <c r="AE337" i="1"/>
  <c r="AF337" i="1"/>
  <c r="AA338" i="1"/>
  <c r="AB338" i="1"/>
  <c r="AC338" i="1"/>
  <c r="AD338" i="1"/>
  <c r="AE338" i="1"/>
  <c r="AF338" i="1"/>
  <c r="AA339" i="1"/>
  <c r="AB339" i="1"/>
  <c r="AC339" i="1"/>
  <c r="AD339" i="1"/>
  <c r="AE339" i="1"/>
  <c r="AF339" i="1"/>
  <c r="AA340" i="1"/>
  <c r="AB340" i="1"/>
  <c r="AC340" i="1"/>
  <c r="AD340" i="1"/>
  <c r="AE340" i="1"/>
  <c r="AF340" i="1"/>
  <c r="AA342" i="1"/>
  <c r="AB342" i="1"/>
  <c r="AC342" i="1"/>
  <c r="AD342" i="1"/>
  <c r="AE342" i="1"/>
  <c r="AF342" i="1"/>
  <c r="AA343" i="1"/>
  <c r="AB343" i="1"/>
  <c r="AC343" i="1"/>
  <c r="AD343" i="1"/>
  <c r="AE343" i="1"/>
  <c r="AF343" i="1"/>
  <c r="AA344" i="1"/>
  <c r="AB344" i="1"/>
  <c r="AC344" i="1"/>
  <c r="AD344" i="1"/>
  <c r="AE344" i="1"/>
  <c r="AF344" i="1"/>
  <c r="AA345" i="1"/>
  <c r="AB345" i="1"/>
  <c r="AC345" i="1"/>
  <c r="AD345" i="1"/>
  <c r="AE345" i="1"/>
  <c r="AF345" i="1"/>
  <c r="AA346" i="1"/>
  <c r="AB346" i="1"/>
  <c r="AC346" i="1"/>
  <c r="AD346" i="1"/>
  <c r="AE346" i="1"/>
  <c r="AF346" i="1"/>
  <c r="AA347" i="1"/>
  <c r="AB347" i="1"/>
  <c r="AC347" i="1"/>
  <c r="AD347" i="1"/>
  <c r="AE347" i="1"/>
  <c r="AF347" i="1"/>
  <c r="AA348" i="1"/>
  <c r="AB348" i="1"/>
  <c r="AC348" i="1"/>
  <c r="AD348" i="1"/>
  <c r="AE348" i="1"/>
  <c r="AF348" i="1"/>
  <c r="AA349" i="1"/>
  <c r="AB349" i="1"/>
  <c r="AC349" i="1"/>
  <c r="AD349" i="1"/>
  <c r="AE349" i="1"/>
  <c r="AF349" i="1"/>
  <c r="AA350" i="1"/>
  <c r="AB350" i="1"/>
  <c r="AC350" i="1"/>
  <c r="AD350" i="1"/>
  <c r="AE350" i="1"/>
  <c r="AF350" i="1"/>
  <c r="AA351" i="1"/>
  <c r="AB351" i="1"/>
  <c r="AC351" i="1"/>
  <c r="AD351" i="1"/>
  <c r="AE351" i="1"/>
  <c r="AF351" i="1"/>
  <c r="AA352" i="1"/>
  <c r="AB352" i="1"/>
  <c r="AC352" i="1"/>
  <c r="AD352" i="1"/>
  <c r="AE352" i="1"/>
  <c r="AF352" i="1"/>
  <c r="AA353" i="1"/>
  <c r="AB353" i="1"/>
  <c r="AC353" i="1"/>
  <c r="AD353" i="1"/>
  <c r="AE353" i="1"/>
  <c r="AF353" i="1"/>
  <c r="AA354" i="1"/>
  <c r="AB354" i="1"/>
  <c r="AC354" i="1"/>
  <c r="AD354" i="1"/>
  <c r="AE354" i="1"/>
  <c r="AF354" i="1"/>
  <c r="AF5" i="1"/>
  <c r="AE5" i="1"/>
  <c r="AD5" i="1"/>
  <c r="AC5" i="1"/>
  <c r="AB5" i="1"/>
  <c r="AA5" i="1"/>
  <c r="S329" i="1"/>
  <c r="T329" i="1"/>
  <c r="U329" i="1"/>
  <c r="V329" i="1"/>
  <c r="W329" i="1"/>
  <c r="X329" i="1"/>
  <c r="Y329" i="1"/>
  <c r="S330" i="1"/>
  <c r="T330" i="1"/>
  <c r="U330" i="1"/>
  <c r="V330" i="1"/>
  <c r="W330" i="1"/>
  <c r="X330" i="1"/>
  <c r="Y330" i="1"/>
  <c r="S331" i="1"/>
  <c r="T331" i="1"/>
  <c r="U331" i="1"/>
  <c r="V331" i="1"/>
  <c r="W331" i="1"/>
  <c r="X331" i="1"/>
  <c r="Y331" i="1"/>
  <c r="S332" i="1"/>
  <c r="T332" i="1"/>
  <c r="U332" i="1"/>
  <c r="V332" i="1"/>
  <c r="W332" i="1"/>
  <c r="X332" i="1"/>
  <c r="Y332" i="1"/>
  <c r="S333" i="1"/>
  <c r="T333" i="1"/>
  <c r="U333" i="1"/>
  <c r="V333" i="1"/>
  <c r="W333" i="1"/>
  <c r="X333" i="1"/>
  <c r="Y333" i="1"/>
  <c r="S334" i="1"/>
  <c r="T334" i="1"/>
  <c r="U334" i="1"/>
  <c r="V334" i="1"/>
  <c r="W334" i="1"/>
  <c r="X334" i="1"/>
  <c r="Y334" i="1"/>
  <c r="S336" i="1"/>
  <c r="T336" i="1"/>
  <c r="U336" i="1"/>
  <c r="V336" i="1"/>
  <c r="W336" i="1"/>
  <c r="X336" i="1"/>
  <c r="Y336" i="1"/>
  <c r="S337" i="1"/>
  <c r="T337" i="1"/>
  <c r="U337" i="1"/>
  <c r="V337" i="1"/>
  <c r="W337" i="1"/>
  <c r="X337" i="1"/>
  <c r="Y337" i="1"/>
  <c r="S338" i="1"/>
  <c r="T338" i="1"/>
  <c r="U338" i="1"/>
  <c r="V338" i="1"/>
  <c r="W338" i="1"/>
  <c r="X338" i="1"/>
  <c r="Y338" i="1"/>
  <c r="S339" i="1"/>
  <c r="T339" i="1"/>
  <c r="U339" i="1"/>
  <c r="V339" i="1"/>
  <c r="W339" i="1"/>
  <c r="X339" i="1"/>
  <c r="Y339" i="1"/>
  <c r="S340" i="1"/>
  <c r="T340" i="1"/>
  <c r="U340" i="1"/>
  <c r="V340" i="1"/>
  <c r="W340" i="1"/>
  <c r="X340" i="1"/>
  <c r="Y340" i="1"/>
  <c r="S342" i="1"/>
  <c r="T342" i="1"/>
  <c r="U342" i="1"/>
  <c r="V342" i="1"/>
  <c r="W342" i="1"/>
  <c r="X342" i="1"/>
  <c r="Y342" i="1"/>
  <c r="S343" i="1"/>
  <c r="T343" i="1"/>
  <c r="U343" i="1"/>
  <c r="V343" i="1"/>
  <c r="W343" i="1"/>
  <c r="X343" i="1"/>
  <c r="Y343" i="1"/>
  <c r="S344" i="1"/>
  <c r="T344" i="1"/>
  <c r="U344" i="1"/>
  <c r="V344" i="1"/>
  <c r="W344" i="1"/>
  <c r="X344" i="1"/>
  <c r="Y344" i="1"/>
  <c r="S345" i="1"/>
  <c r="T345" i="1"/>
  <c r="U345" i="1"/>
  <c r="V345" i="1"/>
  <c r="W345" i="1"/>
  <c r="X345" i="1"/>
  <c r="Y345" i="1"/>
  <c r="S346" i="1"/>
  <c r="T346" i="1"/>
  <c r="U346" i="1"/>
  <c r="V346" i="1"/>
  <c r="W346" i="1"/>
  <c r="X346" i="1"/>
  <c r="Y346" i="1"/>
  <c r="S347" i="1"/>
  <c r="T347" i="1"/>
  <c r="U347" i="1"/>
  <c r="V347" i="1"/>
  <c r="W347" i="1"/>
  <c r="X347" i="1"/>
  <c r="Y347" i="1"/>
  <c r="S348" i="1"/>
  <c r="T348" i="1"/>
  <c r="U348" i="1"/>
  <c r="V348" i="1"/>
  <c r="W348" i="1"/>
  <c r="X348" i="1"/>
  <c r="Y348" i="1"/>
  <c r="S349" i="1"/>
  <c r="T349" i="1"/>
  <c r="U349" i="1"/>
  <c r="V349" i="1"/>
  <c r="W349" i="1"/>
  <c r="X349" i="1"/>
  <c r="Y349" i="1"/>
  <c r="S350" i="1"/>
  <c r="T350" i="1"/>
  <c r="U350" i="1"/>
  <c r="V350" i="1"/>
  <c r="W350" i="1"/>
  <c r="X350" i="1"/>
  <c r="Y350" i="1"/>
  <c r="S351" i="1"/>
  <c r="T351" i="1"/>
  <c r="U351" i="1"/>
  <c r="V351" i="1"/>
  <c r="W351" i="1"/>
  <c r="X351" i="1"/>
  <c r="Y351" i="1"/>
  <c r="S352" i="1"/>
  <c r="T352" i="1"/>
  <c r="U352" i="1"/>
  <c r="V352" i="1"/>
  <c r="W352" i="1"/>
  <c r="X352" i="1"/>
  <c r="Y352" i="1"/>
  <c r="S353" i="1"/>
  <c r="T353" i="1"/>
  <c r="U353" i="1"/>
  <c r="V353" i="1"/>
  <c r="W353" i="1"/>
  <c r="X353" i="1"/>
  <c r="Y353" i="1"/>
  <c r="S354" i="1"/>
  <c r="T354" i="1"/>
  <c r="U354" i="1"/>
  <c r="V354" i="1"/>
  <c r="W354" i="1"/>
  <c r="X354" i="1"/>
  <c r="Y354" i="1"/>
  <c r="S6" i="1"/>
  <c r="T6" i="1"/>
  <c r="U6" i="1"/>
  <c r="V6" i="1"/>
  <c r="W6" i="1"/>
  <c r="X6" i="1"/>
  <c r="Y6" i="1"/>
  <c r="S7" i="1"/>
  <c r="T7" i="1"/>
  <c r="U7" i="1"/>
  <c r="V7" i="1"/>
  <c r="W7" i="1"/>
  <c r="X7" i="1"/>
  <c r="Y7" i="1"/>
  <c r="S8" i="1"/>
  <c r="T8" i="1"/>
  <c r="U8" i="1"/>
  <c r="V8" i="1"/>
  <c r="W8" i="1"/>
  <c r="X8" i="1"/>
  <c r="Y8" i="1"/>
  <c r="S9" i="1"/>
  <c r="T9" i="1"/>
  <c r="U9" i="1"/>
  <c r="V9" i="1"/>
  <c r="W9" i="1"/>
  <c r="X9" i="1"/>
  <c r="Y9" i="1"/>
  <c r="S11" i="1"/>
  <c r="T11" i="1"/>
  <c r="U11" i="1"/>
  <c r="V11" i="1"/>
  <c r="W11" i="1"/>
  <c r="X11" i="1"/>
  <c r="Y11" i="1"/>
  <c r="S12" i="1"/>
  <c r="T12" i="1"/>
  <c r="U12" i="1"/>
  <c r="V12" i="1"/>
  <c r="W12" i="1"/>
  <c r="X12" i="1"/>
  <c r="Y12" i="1"/>
  <c r="S13" i="1"/>
  <c r="T13" i="1"/>
  <c r="U13" i="1"/>
  <c r="V13" i="1"/>
  <c r="W13" i="1"/>
  <c r="X13" i="1"/>
  <c r="Y13" i="1"/>
  <c r="S14" i="1"/>
  <c r="T14" i="1"/>
  <c r="U14" i="1"/>
  <c r="V14" i="1"/>
  <c r="W14" i="1"/>
  <c r="X14" i="1"/>
  <c r="Y14" i="1"/>
  <c r="S15" i="1"/>
  <c r="T15" i="1"/>
  <c r="U15" i="1"/>
  <c r="V15" i="1"/>
  <c r="W15" i="1"/>
  <c r="X15" i="1"/>
  <c r="Y15" i="1"/>
  <c r="S16" i="1"/>
  <c r="T16" i="1"/>
  <c r="U16" i="1"/>
  <c r="V16" i="1"/>
  <c r="W16" i="1"/>
  <c r="X16" i="1"/>
  <c r="Y16" i="1"/>
  <c r="S17" i="1"/>
  <c r="T17" i="1"/>
  <c r="U17" i="1"/>
  <c r="V17" i="1"/>
  <c r="W17" i="1"/>
  <c r="X17" i="1"/>
  <c r="Y17" i="1"/>
  <c r="S18" i="1"/>
  <c r="T18" i="1"/>
  <c r="U18" i="1"/>
  <c r="V18" i="1"/>
  <c r="W18" i="1"/>
  <c r="X18" i="1"/>
  <c r="Y18" i="1"/>
  <c r="S19" i="1"/>
  <c r="T19" i="1"/>
  <c r="U19" i="1"/>
  <c r="V19" i="1"/>
  <c r="W19" i="1"/>
  <c r="X19" i="1"/>
  <c r="Y19" i="1"/>
  <c r="S20" i="1"/>
  <c r="T20" i="1"/>
  <c r="U20" i="1"/>
  <c r="V20" i="1"/>
  <c r="W20" i="1"/>
  <c r="X20" i="1"/>
  <c r="Y20" i="1"/>
  <c r="S21" i="1"/>
  <c r="T21" i="1"/>
  <c r="U21" i="1"/>
  <c r="V21" i="1"/>
  <c r="W21" i="1"/>
  <c r="X21" i="1"/>
  <c r="Y21" i="1"/>
  <c r="S22" i="1"/>
  <c r="T22" i="1"/>
  <c r="U22" i="1"/>
  <c r="V22" i="1"/>
  <c r="W22" i="1"/>
  <c r="X22" i="1"/>
  <c r="Y22" i="1"/>
  <c r="S23" i="1"/>
  <c r="T23" i="1"/>
  <c r="U23" i="1"/>
  <c r="V23" i="1"/>
  <c r="W23" i="1"/>
  <c r="X23" i="1"/>
  <c r="Y23" i="1"/>
  <c r="S24" i="1"/>
  <c r="T24" i="1"/>
  <c r="U24" i="1"/>
  <c r="V24" i="1"/>
  <c r="W24" i="1"/>
  <c r="X24" i="1"/>
  <c r="Y24" i="1"/>
  <c r="S25" i="1"/>
  <c r="T25" i="1"/>
  <c r="U25" i="1"/>
  <c r="V25" i="1"/>
  <c r="W25" i="1"/>
  <c r="X25" i="1"/>
  <c r="Y25" i="1"/>
  <c r="S26" i="1"/>
  <c r="T26" i="1"/>
  <c r="U26" i="1"/>
  <c r="V26" i="1"/>
  <c r="W26" i="1"/>
  <c r="X26" i="1"/>
  <c r="Y26" i="1"/>
  <c r="S29" i="1"/>
  <c r="T29" i="1"/>
  <c r="U29" i="1"/>
  <c r="V29" i="1"/>
  <c r="W29" i="1"/>
  <c r="X29" i="1"/>
  <c r="Y29" i="1"/>
  <c r="S30" i="1"/>
  <c r="T30" i="1"/>
  <c r="U30" i="1"/>
  <c r="V30" i="1"/>
  <c r="W30" i="1"/>
  <c r="X30" i="1"/>
  <c r="Y30" i="1"/>
  <c r="S31" i="1"/>
  <c r="T31" i="1"/>
  <c r="U31" i="1"/>
  <c r="V31" i="1"/>
  <c r="W31" i="1"/>
  <c r="X31" i="1"/>
  <c r="Y31" i="1"/>
  <c r="S32" i="1"/>
  <c r="T32" i="1"/>
  <c r="U32" i="1"/>
  <c r="V32" i="1"/>
  <c r="W32" i="1"/>
  <c r="X32" i="1"/>
  <c r="Y32" i="1"/>
  <c r="S33" i="1"/>
  <c r="T33" i="1"/>
  <c r="U33" i="1"/>
  <c r="V33" i="1"/>
  <c r="W33" i="1"/>
  <c r="X33" i="1"/>
  <c r="Y33" i="1"/>
  <c r="S34" i="1"/>
  <c r="T34" i="1"/>
  <c r="U34" i="1"/>
  <c r="V34" i="1"/>
  <c r="W34" i="1"/>
  <c r="X34" i="1"/>
  <c r="Y34" i="1"/>
  <c r="S35" i="1"/>
  <c r="T35" i="1"/>
  <c r="U35" i="1"/>
  <c r="V35" i="1"/>
  <c r="W35" i="1"/>
  <c r="X35" i="1"/>
  <c r="Y35" i="1"/>
  <c r="S36" i="1"/>
  <c r="T36" i="1"/>
  <c r="U36" i="1"/>
  <c r="V36" i="1"/>
  <c r="W36" i="1"/>
  <c r="X36" i="1"/>
  <c r="Y36" i="1"/>
  <c r="S37" i="1"/>
  <c r="T37" i="1"/>
  <c r="U37" i="1"/>
  <c r="V37" i="1"/>
  <c r="W37" i="1"/>
  <c r="X37" i="1"/>
  <c r="Y37" i="1"/>
  <c r="S38" i="1"/>
  <c r="T38" i="1"/>
  <c r="U38" i="1"/>
  <c r="V38" i="1"/>
  <c r="W38" i="1"/>
  <c r="X38" i="1"/>
  <c r="Y38" i="1"/>
  <c r="S39" i="1"/>
  <c r="T39" i="1"/>
  <c r="U39" i="1"/>
  <c r="V39" i="1"/>
  <c r="W39" i="1"/>
  <c r="X39" i="1"/>
  <c r="Y39" i="1"/>
  <c r="S40" i="1"/>
  <c r="T40" i="1"/>
  <c r="U40" i="1"/>
  <c r="V40" i="1"/>
  <c r="W40" i="1"/>
  <c r="X40" i="1"/>
  <c r="Y40" i="1"/>
  <c r="S41" i="1"/>
  <c r="T41" i="1"/>
  <c r="U41" i="1"/>
  <c r="V41" i="1"/>
  <c r="W41" i="1"/>
  <c r="X41" i="1"/>
  <c r="Y41" i="1"/>
  <c r="S42" i="1"/>
  <c r="T42" i="1"/>
  <c r="U42" i="1"/>
  <c r="V42" i="1"/>
  <c r="W42" i="1"/>
  <c r="X42" i="1"/>
  <c r="Y42" i="1"/>
  <c r="S43" i="1"/>
  <c r="T43" i="1"/>
  <c r="U43" i="1"/>
  <c r="V43" i="1"/>
  <c r="W43" i="1"/>
  <c r="X43" i="1"/>
  <c r="Y43" i="1"/>
  <c r="S45" i="1"/>
  <c r="T45" i="1"/>
  <c r="U45" i="1"/>
  <c r="V45" i="1"/>
  <c r="W45" i="1"/>
  <c r="X45" i="1"/>
  <c r="Y45" i="1"/>
  <c r="S46" i="1"/>
  <c r="T46" i="1"/>
  <c r="U46" i="1"/>
  <c r="V46" i="1"/>
  <c r="W46" i="1"/>
  <c r="X46" i="1"/>
  <c r="Y46" i="1"/>
  <c r="S47" i="1"/>
  <c r="T47" i="1"/>
  <c r="U47" i="1"/>
  <c r="V47" i="1"/>
  <c r="W47" i="1"/>
  <c r="X47" i="1"/>
  <c r="Y47" i="1"/>
  <c r="S48" i="1"/>
  <c r="T48" i="1"/>
  <c r="U48" i="1"/>
  <c r="V48" i="1"/>
  <c r="W48" i="1"/>
  <c r="X48" i="1"/>
  <c r="Y48" i="1"/>
  <c r="S49" i="1"/>
  <c r="T49" i="1"/>
  <c r="U49" i="1"/>
  <c r="V49" i="1"/>
  <c r="W49" i="1"/>
  <c r="X49" i="1"/>
  <c r="Y49" i="1"/>
  <c r="S50" i="1"/>
  <c r="T50" i="1"/>
  <c r="U50" i="1"/>
  <c r="V50" i="1"/>
  <c r="W50" i="1"/>
  <c r="X50" i="1"/>
  <c r="Y50" i="1"/>
  <c r="S51" i="1"/>
  <c r="T51" i="1"/>
  <c r="U51" i="1"/>
  <c r="V51" i="1"/>
  <c r="W51" i="1"/>
  <c r="X51" i="1"/>
  <c r="Y51" i="1"/>
  <c r="S52" i="1"/>
  <c r="T52" i="1"/>
  <c r="U52" i="1"/>
  <c r="V52" i="1"/>
  <c r="W52" i="1"/>
  <c r="X52" i="1"/>
  <c r="Y52" i="1"/>
  <c r="S53" i="1"/>
  <c r="T53" i="1"/>
  <c r="U53" i="1"/>
  <c r="V53" i="1"/>
  <c r="W53" i="1"/>
  <c r="X53" i="1"/>
  <c r="Y53" i="1"/>
  <c r="S54" i="1"/>
  <c r="T54" i="1"/>
  <c r="U54" i="1"/>
  <c r="V54" i="1"/>
  <c r="W54" i="1"/>
  <c r="X54" i="1"/>
  <c r="Y54" i="1"/>
  <c r="S55" i="1"/>
  <c r="T55" i="1"/>
  <c r="U55" i="1"/>
  <c r="V55" i="1"/>
  <c r="W55" i="1"/>
  <c r="X55" i="1"/>
  <c r="Y55" i="1"/>
  <c r="S56" i="1"/>
  <c r="T56" i="1"/>
  <c r="U56" i="1"/>
  <c r="V56" i="1"/>
  <c r="W56" i="1"/>
  <c r="X56" i="1"/>
  <c r="Y56" i="1"/>
  <c r="S57" i="1"/>
  <c r="T57" i="1"/>
  <c r="U57" i="1"/>
  <c r="V57" i="1"/>
  <c r="W57" i="1"/>
  <c r="X57" i="1"/>
  <c r="Y57" i="1"/>
  <c r="S58" i="1"/>
  <c r="T58" i="1"/>
  <c r="U58" i="1"/>
  <c r="V58" i="1"/>
  <c r="W58" i="1"/>
  <c r="X58" i="1"/>
  <c r="Y58" i="1"/>
  <c r="S59" i="1"/>
  <c r="T59" i="1"/>
  <c r="U59" i="1"/>
  <c r="V59" i="1"/>
  <c r="W59" i="1"/>
  <c r="X59" i="1"/>
  <c r="Y59" i="1"/>
  <c r="S60" i="1"/>
  <c r="T60" i="1"/>
  <c r="U60" i="1"/>
  <c r="V60" i="1"/>
  <c r="W60" i="1"/>
  <c r="X60" i="1"/>
  <c r="Y60" i="1"/>
  <c r="S62" i="1"/>
  <c r="T62" i="1"/>
  <c r="U62" i="1"/>
  <c r="V62" i="1"/>
  <c r="W62" i="1"/>
  <c r="X62" i="1"/>
  <c r="Y62" i="1"/>
  <c r="S63" i="1"/>
  <c r="T63" i="1"/>
  <c r="U63" i="1"/>
  <c r="V63" i="1"/>
  <c r="W63" i="1"/>
  <c r="X63" i="1"/>
  <c r="Y63" i="1"/>
  <c r="S64" i="1"/>
  <c r="T64" i="1"/>
  <c r="U64" i="1"/>
  <c r="V64" i="1"/>
  <c r="W64" i="1"/>
  <c r="X64" i="1"/>
  <c r="Y64" i="1"/>
  <c r="S65" i="1"/>
  <c r="T65" i="1"/>
  <c r="U65" i="1"/>
  <c r="V65" i="1"/>
  <c r="W65" i="1"/>
  <c r="X65" i="1"/>
  <c r="Y65" i="1"/>
  <c r="S66" i="1"/>
  <c r="T66" i="1"/>
  <c r="U66" i="1"/>
  <c r="V66" i="1"/>
  <c r="W66" i="1"/>
  <c r="X66" i="1"/>
  <c r="Y66" i="1"/>
  <c r="S67" i="1"/>
  <c r="T67" i="1"/>
  <c r="U67" i="1"/>
  <c r="V67" i="1"/>
  <c r="W67" i="1"/>
  <c r="X67" i="1"/>
  <c r="Y67" i="1"/>
  <c r="S68" i="1"/>
  <c r="T68" i="1"/>
  <c r="U68" i="1"/>
  <c r="V68" i="1"/>
  <c r="W68" i="1"/>
  <c r="X68" i="1"/>
  <c r="Y68" i="1"/>
  <c r="S69" i="1"/>
  <c r="T69" i="1"/>
  <c r="U69" i="1"/>
  <c r="V69" i="1"/>
  <c r="W69" i="1"/>
  <c r="X69" i="1"/>
  <c r="Y69" i="1"/>
  <c r="S70" i="1"/>
  <c r="T70" i="1"/>
  <c r="U70" i="1"/>
  <c r="V70" i="1"/>
  <c r="W70" i="1"/>
  <c r="X70" i="1"/>
  <c r="Y70" i="1"/>
  <c r="S71" i="1"/>
  <c r="T71" i="1"/>
  <c r="U71" i="1"/>
  <c r="V71" i="1"/>
  <c r="W71" i="1"/>
  <c r="X71" i="1"/>
  <c r="Y71" i="1"/>
  <c r="S72" i="1"/>
  <c r="T72" i="1"/>
  <c r="U72" i="1"/>
  <c r="V72" i="1"/>
  <c r="W72" i="1"/>
  <c r="X72" i="1"/>
  <c r="Y72" i="1"/>
  <c r="S73" i="1"/>
  <c r="T73" i="1"/>
  <c r="U73" i="1"/>
  <c r="V73" i="1"/>
  <c r="W73" i="1"/>
  <c r="X73" i="1"/>
  <c r="Y73" i="1"/>
  <c r="S74" i="1"/>
  <c r="T74" i="1"/>
  <c r="U74" i="1"/>
  <c r="V74" i="1"/>
  <c r="W74" i="1"/>
  <c r="X74" i="1"/>
  <c r="Y74" i="1"/>
  <c r="S75" i="1"/>
  <c r="T75" i="1"/>
  <c r="U75" i="1"/>
  <c r="V75" i="1"/>
  <c r="W75" i="1"/>
  <c r="X75" i="1"/>
  <c r="Y75" i="1"/>
  <c r="S76" i="1"/>
  <c r="T76" i="1"/>
  <c r="U76" i="1"/>
  <c r="V76" i="1"/>
  <c r="W76" i="1"/>
  <c r="X76" i="1"/>
  <c r="Y76" i="1"/>
  <c r="S77" i="1"/>
  <c r="T77" i="1"/>
  <c r="U77" i="1"/>
  <c r="V77" i="1"/>
  <c r="W77" i="1"/>
  <c r="X77" i="1"/>
  <c r="Y77" i="1"/>
  <c r="S79" i="1"/>
  <c r="T79" i="1"/>
  <c r="U79" i="1"/>
  <c r="V79" i="1"/>
  <c r="W79" i="1"/>
  <c r="X79" i="1"/>
  <c r="Y79" i="1"/>
  <c r="S80" i="1"/>
  <c r="T80" i="1"/>
  <c r="U80" i="1"/>
  <c r="V80" i="1"/>
  <c r="W80" i="1"/>
  <c r="X80" i="1"/>
  <c r="Y80" i="1"/>
  <c r="S81" i="1"/>
  <c r="T81" i="1"/>
  <c r="U81" i="1"/>
  <c r="V81" i="1"/>
  <c r="W81" i="1"/>
  <c r="X81" i="1"/>
  <c r="Y81" i="1"/>
  <c r="S82" i="1"/>
  <c r="T82" i="1"/>
  <c r="U82" i="1"/>
  <c r="V82" i="1"/>
  <c r="W82" i="1"/>
  <c r="X82" i="1"/>
  <c r="Y82" i="1"/>
  <c r="S83" i="1"/>
  <c r="T83" i="1"/>
  <c r="U83" i="1"/>
  <c r="V83" i="1"/>
  <c r="W83" i="1"/>
  <c r="X83" i="1"/>
  <c r="Y83" i="1"/>
  <c r="S84" i="1"/>
  <c r="T84" i="1"/>
  <c r="U84" i="1"/>
  <c r="V84" i="1"/>
  <c r="W84" i="1"/>
  <c r="X84" i="1"/>
  <c r="Y84" i="1"/>
  <c r="S85" i="1"/>
  <c r="T85" i="1"/>
  <c r="U85" i="1"/>
  <c r="V85" i="1"/>
  <c r="W85" i="1"/>
  <c r="X85" i="1"/>
  <c r="Y85" i="1"/>
  <c r="S86" i="1"/>
  <c r="T86" i="1"/>
  <c r="U86" i="1"/>
  <c r="V86" i="1"/>
  <c r="W86" i="1"/>
  <c r="X86" i="1"/>
  <c r="Y86" i="1"/>
  <c r="S87" i="1"/>
  <c r="T87" i="1"/>
  <c r="U87" i="1"/>
  <c r="V87" i="1"/>
  <c r="W87" i="1"/>
  <c r="X87" i="1"/>
  <c r="Y87" i="1"/>
  <c r="S88" i="1"/>
  <c r="T88" i="1"/>
  <c r="U88" i="1"/>
  <c r="V88" i="1"/>
  <c r="W88" i="1"/>
  <c r="X88" i="1"/>
  <c r="Y88" i="1"/>
  <c r="S89" i="1"/>
  <c r="T89" i="1"/>
  <c r="U89" i="1"/>
  <c r="V89" i="1"/>
  <c r="W89" i="1"/>
  <c r="X89" i="1"/>
  <c r="Y89" i="1"/>
  <c r="S90" i="1"/>
  <c r="T90" i="1"/>
  <c r="U90" i="1"/>
  <c r="V90" i="1"/>
  <c r="W90" i="1"/>
  <c r="X90" i="1"/>
  <c r="Y90" i="1"/>
  <c r="S91" i="1"/>
  <c r="T91" i="1"/>
  <c r="U91" i="1"/>
  <c r="V91" i="1"/>
  <c r="W91" i="1"/>
  <c r="X91" i="1"/>
  <c r="Y91" i="1"/>
  <c r="S92" i="1"/>
  <c r="T92" i="1"/>
  <c r="U92" i="1"/>
  <c r="V92" i="1"/>
  <c r="W92" i="1"/>
  <c r="X92" i="1"/>
  <c r="Y92" i="1"/>
  <c r="S93" i="1"/>
  <c r="T93" i="1"/>
  <c r="U93" i="1"/>
  <c r="V93" i="1"/>
  <c r="W93" i="1"/>
  <c r="X93" i="1"/>
  <c r="Y93" i="1"/>
  <c r="S94" i="1"/>
  <c r="T94" i="1"/>
  <c r="U94" i="1"/>
  <c r="V94" i="1"/>
  <c r="W94" i="1"/>
  <c r="X94" i="1"/>
  <c r="Y94" i="1"/>
  <c r="S96" i="1"/>
  <c r="T96" i="1"/>
  <c r="U96" i="1"/>
  <c r="V96" i="1"/>
  <c r="W96" i="1"/>
  <c r="X96" i="1"/>
  <c r="Y96" i="1"/>
  <c r="S97" i="1"/>
  <c r="T97" i="1"/>
  <c r="U97" i="1"/>
  <c r="V97" i="1"/>
  <c r="W97" i="1"/>
  <c r="X97" i="1"/>
  <c r="Y97" i="1"/>
  <c r="S98" i="1"/>
  <c r="T98" i="1"/>
  <c r="U98" i="1"/>
  <c r="V98" i="1"/>
  <c r="W98" i="1"/>
  <c r="X98" i="1"/>
  <c r="Y98" i="1"/>
  <c r="S99" i="1"/>
  <c r="T99" i="1"/>
  <c r="U99" i="1"/>
  <c r="V99" i="1"/>
  <c r="W99" i="1"/>
  <c r="X99" i="1"/>
  <c r="Y99" i="1"/>
  <c r="S100" i="1"/>
  <c r="T100" i="1"/>
  <c r="U100" i="1"/>
  <c r="V100" i="1"/>
  <c r="W100" i="1"/>
  <c r="X100" i="1"/>
  <c r="Y100" i="1"/>
  <c r="S101" i="1"/>
  <c r="T101" i="1"/>
  <c r="U101" i="1"/>
  <c r="V101" i="1"/>
  <c r="W101" i="1"/>
  <c r="X101" i="1"/>
  <c r="Y101" i="1"/>
  <c r="S102" i="1"/>
  <c r="T102" i="1"/>
  <c r="U102" i="1"/>
  <c r="V102" i="1"/>
  <c r="W102" i="1"/>
  <c r="X102" i="1"/>
  <c r="Y102" i="1"/>
  <c r="S103" i="1"/>
  <c r="T103" i="1"/>
  <c r="U103" i="1"/>
  <c r="V103" i="1"/>
  <c r="W103" i="1"/>
  <c r="X103" i="1"/>
  <c r="Y103" i="1"/>
  <c r="S104" i="1"/>
  <c r="T104" i="1"/>
  <c r="U104" i="1"/>
  <c r="V104" i="1"/>
  <c r="W104" i="1"/>
  <c r="X104" i="1"/>
  <c r="Y104" i="1"/>
  <c r="S105" i="1"/>
  <c r="T105" i="1"/>
  <c r="U105" i="1"/>
  <c r="V105" i="1"/>
  <c r="W105" i="1"/>
  <c r="X105" i="1"/>
  <c r="Y105" i="1"/>
  <c r="S106" i="1"/>
  <c r="T106" i="1"/>
  <c r="U106" i="1"/>
  <c r="V106" i="1"/>
  <c r="W106" i="1"/>
  <c r="X106" i="1"/>
  <c r="Y106" i="1"/>
  <c r="S107" i="1"/>
  <c r="T107" i="1"/>
  <c r="U107" i="1"/>
  <c r="V107" i="1"/>
  <c r="W107" i="1"/>
  <c r="X107" i="1"/>
  <c r="Y107" i="1"/>
  <c r="S108" i="1"/>
  <c r="T108" i="1"/>
  <c r="U108" i="1"/>
  <c r="V108" i="1"/>
  <c r="W108" i="1"/>
  <c r="X108" i="1"/>
  <c r="Y108" i="1"/>
  <c r="S109" i="1"/>
  <c r="T109" i="1"/>
  <c r="U109" i="1"/>
  <c r="V109" i="1"/>
  <c r="W109" i="1"/>
  <c r="X109" i="1"/>
  <c r="Y109" i="1"/>
  <c r="S110" i="1"/>
  <c r="T110" i="1"/>
  <c r="U110" i="1"/>
  <c r="V110" i="1"/>
  <c r="W110" i="1"/>
  <c r="X110" i="1"/>
  <c r="Y110" i="1"/>
  <c r="S111" i="1"/>
  <c r="T111" i="1"/>
  <c r="U111" i="1"/>
  <c r="V111" i="1"/>
  <c r="W111" i="1"/>
  <c r="X111" i="1"/>
  <c r="Y111" i="1"/>
  <c r="S113" i="1"/>
  <c r="T113" i="1"/>
  <c r="U113" i="1"/>
  <c r="V113" i="1"/>
  <c r="W113" i="1"/>
  <c r="X113" i="1"/>
  <c r="Y113" i="1"/>
  <c r="S114" i="1"/>
  <c r="T114" i="1"/>
  <c r="U114" i="1"/>
  <c r="V114" i="1"/>
  <c r="W114" i="1"/>
  <c r="X114" i="1"/>
  <c r="Y114" i="1"/>
  <c r="S115" i="1"/>
  <c r="T115" i="1"/>
  <c r="U115" i="1"/>
  <c r="V115" i="1"/>
  <c r="W115" i="1"/>
  <c r="X115" i="1"/>
  <c r="Y115" i="1"/>
  <c r="S116" i="1"/>
  <c r="T116" i="1"/>
  <c r="U116" i="1"/>
  <c r="V116" i="1"/>
  <c r="W116" i="1"/>
  <c r="X116" i="1"/>
  <c r="Y116" i="1"/>
  <c r="S117" i="1"/>
  <c r="T117" i="1"/>
  <c r="U117" i="1"/>
  <c r="V117" i="1"/>
  <c r="W117" i="1"/>
  <c r="X117" i="1"/>
  <c r="Y117" i="1"/>
  <c r="S118" i="1"/>
  <c r="T118" i="1"/>
  <c r="U118" i="1"/>
  <c r="V118" i="1"/>
  <c r="W118" i="1"/>
  <c r="X118" i="1"/>
  <c r="Y118" i="1"/>
  <c r="S119" i="1"/>
  <c r="T119" i="1"/>
  <c r="U119" i="1"/>
  <c r="V119" i="1"/>
  <c r="W119" i="1"/>
  <c r="X119" i="1"/>
  <c r="Y119" i="1"/>
  <c r="S120" i="1"/>
  <c r="T120" i="1"/>
  <c r="U120" i="1"/>
  <c r="V120" i="1"/>
  <c r="W120" i="1"/>
  <c r="X120" i="1"/>
  <c r="Y120" i="1"/>
  <c r="S121" i="1"/>
  <c r="T121" i="1"/>
  <c r="U121" i="1"/>
  <c r="V121" i="1"/>
  <c r="W121" i="1"/>
  <c r="X121" i="1"/>
  <c r="Y121" i="1"/>
  <c r="S122" i="1"/>
  <c r="T122" i="1"/>
  <c r="U122" i="1"/>
  <c r="V122" i="1"/>
  <c r="W122" i="1"/>
  <c r="X122" i="1"/>
  <c r="Y122" i="1"/>
  <c r="S123" i="1"/>
  <c r="T123" i="1"/>
  <c r="U123" i="1"/>
  <c r="V123" i="1"/>
  <c r="W123" i="1"/>
  <c r="X123" i="1"/>
  <c r="Y123" i="1"/>
  <c r="S124" i="1"/>
  <c r="T124" i="1"/>
  <c r="U124" i="1"/>
  <c r="V124" i="1"/>
  <c r="W124" i="1"/>
  <c r="X124" i="1"/>
  <c r="Y124" i="1"/>
  <c r="S125" i="1"/>
  <c r="T125" i="1"/>
  <c r="U125" i="1"/>
  <c r="V125" i="1"/>
  <c r="W125" i="1"/>
  <c r="X125" i="1"/>
  <c r="Y125" i="1"/>
  <c r="S126" i="1"/>
  <c r="T126" i="1"/>
  <c r="U126" i="1"/>
  <c r="V126" i="1"/>
  <c r="W126" i="1"/>
  <c r="X126" i="1"/>
  <c r="Y126" i="1"/>
  <c r="S127" i="1"/>
  <c r="T127" i="1"/>
  <c r="U127" i="1"/>
  <c r="V127" i="1"/>
  <c r="W127" i="1"/>
  <c r="X127" i="1"/>
  <c r="Y127" i="1"/>
  <c r="S128" i="1"/>
  <c r="T128" i="1"/>
  <c r="U128" i="1"/>
  <c r="V128" i="1"/>
  <c r="W128" i="1"/>
  <c r="X128" i="1"/>
  <c r="Y128" i="1"/>
  <c r="S130" i="1"/>
  <c r="T130" i="1"/>
  <c r="U130" i="1"/>
  <c r="V130" i="1"/>
  <c r="W130" i="1"/>
  <c r="X130" i="1"/>
  <c r="Y130" i="1"/>
  <c r="S131" i="1"/>
  <c r="T131" i="1"/>
  <c r="U131" i="1"/>
  <c r="V131" i="1"/>
  <c r="W131" i="1"/>
  <c r="X131" i="1"/>
  <c r="Y131" i="1"/>
  <c r="S132" i="1"/>
  <c r="T132" i="1"/>
  <c r="U132" i="1"/>
  <c r="V132" i="1"/>
  <c r="W132" i="1"/>
  <c r="X132" i="1"/>
  <c r="Y132" i="1"/>
  <c r="S133" i="1"/>
  <c r="T133" i="1"/>
  <c r="U133" i="1"/>
  <c r="V133" i="1"/>
  <c r="W133" i="1"/>
  <c r="X133" i="1"/>
  <c r="Y133" i="1"/>
  <c r="S134" i="1"/>
  <c r="T134" i="1"/>
  <c r="U134" i="1"/>
  <c r="V134" i="1"/>
  <c r="W134" i="1"/>
  <c r="X134" i="1"/>
  <c r="Y134" i="1"/>
  <c r="S135" i="1"/>
  <c r="T135" i="1"/>
  <c r="U135" i="1"/>
  <c r="V135" i="1"/>
  <c r="W135" i="1"/>
  <c r="X135" i="1"/>
  <c r="Y135" i="1"/>
  <c r="S136" i="1"/>
  <c r="T136" i="1"/>
  <c r="U136" i="1"/>
  <c r="V136" i="1"/>
  <c r="W136" i="1"/>
  <c r="X136" i="1"/>
  <c r="Y136" i="1"/>
  <c r="S137" i="1"/>
  <c r="T137" i="1"/>
  <c r="U137" i="1"/>
  <c r="V137" i="1"/>
  <c r="W137" i="1"/>
  <c r="X137" i="1"/>
  <c r="Y137" i="1"/>
  <c r="S138" i="1"/>
  <c r="T138" i="1"/>
  <c r="U138" i="1"/>
  <c r="V138" i="1"/>
  <c r="W138" i="1"/>
  <c r="X138" i="1"/>
  <c r="Y138" i="1"/>
  <c r="S139" i="1"/>
  <c r="T139" i="1"/>
  <c r="U139" i="1"/>
  <c r="V139" i="1"/>
  <c r="W139" i="1"/>
  <c r="X139" i="1"/>
  <c r="Y139" i="1"/>
  <c r="S140" i="1"/>
  <c r="T140" i="1"/>
  <c r="U140" i="1"/>
  <c r="V140" i="1"/>
  <c r="W140" i="1"/>
  <c r="X140" i="1"/>
  <c r="Y140" i="1"/>
  <c r="S141" i="1"/>
  <c r="T141" i="1"/>
  <c r="U141" i="1"/>
  <c r="V141" i="1"/>
  <c r="W141" i="1"/>
  <c r="X141" i="1"/>
  <c r="Y141" i="1"/>
  <c r="S142" i="1"/>
  <c r="T142" i="1"/>
  <c r="U142" i="1"/>
  <c r="V142" i="1"/>
  <c r="W142" i="1"/>
  <c r="X142" i="1"/>
  <c r="Y142" i="1"/>
  <c r="S143" i="1"/>
  <c r="T143" i="1"/>
  <c r="U143" i="1"/>
  <c r="V143" i="1"/>
  <c r="W143" i="1"/>
  <c r="X143" i="1"/>
  <c r="Y143" i="1"/>
  <c r="S144" i="1"/>
  <c r="T144" i="1"/>
  <c r="U144" i="1"/>
  <c r="V144" i="1"/>
  <c r="W144" i="1"/>
  <c r="X144" i="1"/>
  <c r="Y144" i="1"/>
  <c r="S145" i="1"/>
  <c r="T145" i="1"/>
  <c r="U145" i="1"/>
  <c r="V145" i="1"/>
  <c r="W145" i="1"/>
  <c r="X145" i="1"/>
  <c r="Y145" i="1"/>
  <c r="S147" i="1"/>
  <c r="T147" i="1"/>
  <c r="U147" i="1"/>
  <c r="V147" i="1"/>
  <c r="W147" i="1"/>
  <c r="X147" i="1"/>
  <c r="Y147" i="1"/>
  <c r="S148" i="1"/>
  <c r="T148" i="1"/>
  <c r="U148" i="1"/>
  <c r="V148" i="1"/>
  <c r="W148" i="1"/>
  <c r="X148" i="1"/>
  <c r="Y148" i="1"/>
  <c r="S149" i="1"/>
  <c r="T149" i="1"/>
  <c r="U149" i="1"/>
  <c r="V149" i="1"/>
  <c r="W149" i="1"/>
  <c r="X149" i="1"/>
  <c r="Y149" i="1"/>
  <c r="S150" i="1"/>
  <c r="T150" i="1"/>
  <c r="U150" i="1"/>
  <c r="V150" i="1"/>
  <c r="W150" i="1"/>
  <c r="X150" i="1"/>
  <c r="Y150" i="1"/>
  <c r="S151" i="1"/>
  <c r="T151" i="1"/>
  <c r="U151" i="1"/>
  <c r="V151" i="1"/>
  <c r="W151" i="1"/>
  <c r="X151" i="1"/>
  <c r="Y151" i="1"/>
  <c r="S152" i="1"/>
  <c r="T152" i="1"/>
  <c r="U152" i="1"/>
  <c r="V152" i="1"/>
  <c r="W152" i="1"/>
  <c r="X152" i="1"/>
  <c r="Y152" i="1"/>
  <c r="S153" i="1"/>
  <c r="T153" i="1"/>
  <c r="U153" i="1"/>
  <c r="V153" i="1"/>
  <c r="W153" i="1"/>
  <c r="X153" i="1"/>
  <c r="Y153" i="1"/>
  <c r="S154" i="1"/>
  <c r="T154" i="1"/>
  <c r="U154" i="1"/>
  <c r="V154" i="1"/>
  <c r="W154" i="1"/>
  <c r="X154" i="1"/>
  <c r="Y154" i="1"/>
  <c r="S155" i="1"/>
  <c r="T155" i="1"/>
  <c r="U155" i="1"/>
  <c r="V155" i="1"/>
  <c r="W155" i="1"/>
  <c r="X155" i="1"/>
  <c r="Y155" i="1"/>
  <c r="S156" i="1"/>
  <c r="T156" i="1"/>
  <c r="U156" i="1"/>
  <c r="V156" i="1"/>
  <c r="W156" i="1"/>
  <c r="X156" i="1"/>
  <c r="Y156" i="1"/>
  <c r="S157" i="1"/>
  <c r="T157" i="1"/>
  <c r="U157" i="1"/>
  <c r="V157" i="1"/>
  <c r="W157" i="1"/>
  <c r="X157" i="1"/>
  <c r="Y157" i="1"/>
  <c r="S192" i="1"/>
  <c r="T192" i="1"/>
  <c r="U192" i="1"/>
  <c r="V192" i="1"/>
  <c r="W192" i="1"/>
  <c r="X192" i="1"/>
  <c r="Y192" i="1"/>
  <c r="S193" i="1"/>
  <c r="T193" i="1"/>
  <c r="U193" i="1"/>
  <c r="V193" i="1"/>
  <c r="W193" i="1"/>
  <c r="X193" i="1"/>
  <c r="Y193" i="1"/>
  <c r="S194" i="1"/>
  <c r="T194" i="1"/>
  <c r="U194" i="1"/>
  <c r="V194" i="1"/>
  <c r="W194" i="1"/>
  <c r="X194" i="1"/>
  <c r="Y194" i="1"/>
  <c r="S195" i="1"/>
  <c r="T195" i="1"/>
  <c r="U195" i="1"/>
  <c r="V195" i="1"/>
  <c r="W195" i="1"/>
  <c r="X195" i="1"/>
  <c r="Y195" i="1"/>
  <c r="S196" i="1"/>
  <c r="T196" i="1"/>
  <c r="U196" i="1"/>
  <c r="V196" i="1"/>
  <c r="W196" i="1"/>
  <c r="X196" i="1"/>
  <c r="Y196" i="1"/>
  <c r="S198" i="1"/>
  <c r="T198" i="1"/>
  <c r="U198" i="1"/>
  <c r="V198" i="1"/>
  <c r="W198" i="1"/>
  <c r="X198" i="1"/>
  <c r="Y198" i="1"/>
  <c r="S199" i="1"/>
  <c r="T199" i="1"/>
  <c r="U199" i="1"/>
  <c r="V199" i="1"/>
  <c r="W199" i="1"/>
  <c r="X199" i="1"/>
  <c r="Y199" i="1"/>
  <c r="S200" i="1"/>
  <c r="T200" i="1"/>
  <c r="U200" i="1"/>
  <c r="V200" i="1"/>
  <c r="W200" i="1"/>
  <c r="X200" i="1"/>
  <c r="Y200" i="1"/>
  <c r="S201" i="1"/>
  <c r="T201" i="1"/>
  <c r="U201" i="1"/>
  <c r="V201" i="1"/>
  <c r="W201" i="1"/>
  <c r="X201" i="1"/>
  <c r="Y201" i="1"/>
  <c r="S202" i="1"/>
  <c r="T202" i="1"/>
  <c r="U202" i="1"/>
  <c r="V202" i="1"/>
  <c r="W202" i="1"/>
  <c r="X202" i="1"/>
  <c r="Y202" i="1"/>
  <c r="S203" i="1"/>
  <c r="T203" i="1"/>
  <c r="U203" i="1"/>
  <c r="V203" i="1"/>
  <c r="W203" i="1"/>
  <c r="X203" i="1"/>
  <c r="Y203" i="1"/>
  <c r="S204" i="1"/>
  <c r="T204" i="1"/>
  <c r="U204" i="1"/>
  <c r="V204" i="1"/>
  <c r="W204" i="1"/>
  <c r="X204" i="1"/>
  <c r="Y204" i="1"/>
  <c r="S205" i="1"/>
  <c r="T205" i="1"/>
  <c r="U205" i="1"/>
  <c r="V205" i="1"/>
  <c r="W205" i="1"/>
  <c r="X205" i="1"/>
  <c r="Y205" i="1"/>
  <c r="S206" i="1"/>
  <c r="T206" i="1"/>
  <c r="U206" i="1"/>
  <c r="V206" i="1"/>
  <c r="W206" i="1"/>
  <c r="X206" i="1"/>
  <c r="Y206" i="1"/>
  <c r="S207" i="1"/>
  <c r="T207" i="1"/>
  <c r="U207" i="1"/>
  <c r="V207" i="1"/>
  <c r="W207" i="1"/>
  <c r="X207" i="1"/>
  <c r="Y207" i="1"/>
  <c r="S208" i="1"/>
  <c r="T208" i="1"/>
  <c r="U208" i="1"/>
  <c r="V208" i="1"/>
  <c r="W208" i="1"/>
  <c r="X208" i="1"/>
  <c r="Y208" i="1"/>
  <c r="S209" i="1"/>
  <c r="T209" i="1"/>
  <c r="U209" i="1"/>
  <c r="V209" i="1"/>
  <c r="W209" i="1"/>
  <c r="X209" i="1"/>
  <c r="Y209" i="1"/>
  <c r="S210" i="1"/>
  <c r="T210" i="1"/>
  <c r="U210" i="1"/>
  <c r="V210" i="1"/>
  <c r="W210" i="1"/>
  <c r="X210" i="1"/>
  <c r="Y210" i="1"/>
  <c r="S211" i="1"/>
  <c r="T211" i="1"/>
  <c r="U211" i="1"/>
  <c r="V211" i="1"/>
  <c r="W211" i="1"/>
  <c r="X211" i="1"/>
  <c r="Y211" i="1"/>
  <c r="S212" i="1"/>
  <c r="T212" i="1"/>
  <c r="U212" i="1"/>
  <c r="V212" i="1"/>
  <c r="W212" i="1"/>
  <c r="X212" i="1"/>
  <c r="Y212" i="1"/>
  <c r="S213" i="1"/>
  <c r="T213" i="1"/>
  <c r="U213" i="1"/>
  <c r="V213" i="1"/>
  <c r="W213" i="1"/>
  <c r="X213" i="1"/>
  <c r="Y213" i="1"/>
  <c r="S215" i="1"/>
  <c r="T215" i="1"/>
  <c r="U215" i="1"/>
  <c r="V215" i="1"/>
  <c r="W215" i="1"/>
  <c r="X215" i="1"/>
  <c r="Y215" i="1"/>
  <c r="S216" i="1"/>
  <c r="T216" i="1"/>
  <c r="U216" i="1"/>
  <c r="V216" i="1"/>
  <c r="W216" i="1"/>
  <c r="X216" i="1"/>
  <c r="Y216" i="1"/>
  <c r="S217" i="1"/>
  <c r="T217" i="1"/>
  <c r="U217" i="1"/>
  <c r="V217" i="1"/>
  <c r="W217" i="1"/>
  <c r="X217" i="1"/>
  <c r="Y217" i="1"/>
  <c r="S218" i="1"/>
  <c r="T218" i="1"/>
  <c r="U218" i="1"/>
  <c r="V218" i="1"/>
  <c r="W218" i="1"/>
  <c r="X218" i="1"/>
  <c r="Y218" i="1"/>
  <c r="S219" i="1"/>
  <c r="T219" i="1"/>
  <c r="U219" i="1"/>
  <c r="V219" i="1"/>
  <c r="W219" i="1"/>
  <c r="X219" i="1"/>
  <c r="Y219" i="1"/>
  <c r="S220" i="1"/>
  <c r="T220" i="1"/>
  <c r="U220" i="1"/>
  <c r="V220" i="1"/>
  <c r="W220" i="1"/>
  <c r="X220" i="1"/>
  <c r="Y220" i="1"/>
  <c r="S221" i="1"/>
  <c r="T221" i="1"/>
  <c r="U221" i="1"/>
  <c r="V221" i="1"/>
  <c r="W221" i="1"/>
  <c r="X221" i="1"/>
  <c r="Y221" i="1"/>
  <c r="S222" i="1"/>
  <c r="T222" i="1"/>
  <c r="U222" i="1"/>
  <c r="V222" i="1"/>
  <c r="W222" i="1"/>
  <c r="X222" i="1"/>
  <c r="Y222" i="1"/>
  <c r="S223" i="1"/>
  <c r="T223" i="1"/>
  <c r="U223" i="1"/>
  <c r="V223" i="1"/>
  <c r="W223" i="1"/>
  <c r="X223" i="1"/>
  <c r="Y223" i="1"/>
  <c r="S224" i="1"/>
  <c r="T224" i="1"/>
  <c r="U224" i="1"/>
  <c r="V224" i="1"/>
  <c r="W224" i="1"/>
  <c r="X224" i="1"/>
  <c r="Y224" i="1"/>
  <c r="S225" i="1"/>
  <c r="T225" i="1"/>
  <c r="U225" i="1"/>
  <c r="V225" i="1"/>
  <c r="W225" i="1"/>
  <c r="X225" i="1"/>
  <c r="Y225" i="1"/>
  <c r="S226" i="1"/>
  <c r="T226" i="1"/>
  <c r="U226" i="1"/>
  <c r="V226" i="1"/>
  <c r="W226" i="1"/>
  <c r="X226" i="1"/>
  <c r="Y226" i="1"/>
  <c r="S227" i="1"/>
  <c r="T227" i="1"/>
  <c r="U227" i="1"/>
  <c r="V227" i="1"/>
  <c r="W227" i="1"/>
  <c r="X227" i="1"/>
  <c r="Y227" i="1"/>
  <c r="S228" i="1"/>
  <c r="T228" i="1"/>
  <c r="U228" i="1"/>
  <c r="V228" i="1"/>
  <c r="W228" i="1"/>
  <c r="X228" i="1"/>
  <c r="Y228" i="1"/>
  <c r="S229" i="1"/>
  <c r="T229" i="1"/>
  <c r="U229" i="1"/>
  <c r="V229" i="1"/>
  <c r="W229" i="1"/>
  <c r="X229" i="1"/>
  <c r="Y229" i="1"/>
  <c r="S230" i="1"/>
  <c r="T230" i="1"/>
  <c r="U230" i="1"/>
  <c r="V230" i="1"/>
  <c r="W230" i="1"/>
  <c r="X230" i="1"/>
  <c r="Y230" i="1"/>
  <c r="S232" i="1"/>
  <c r="T232" i="1"/>
  <c r="U232" i="1"/>
  <c r="V232" i="1"/>
  <c r="W232" i="1"/>
  <c r="X232" i="1"/>
  <c r="Y232" i="1"/>
  <c r="S233" i="1"/>
  <c r="T233" i="1"/>
  <c r="U233" i="1"/>
  <c r="V233" i="1"/>
  <c r="W233" i="1"/>
  <c r="X233" i="1"/>
  <c r="Y233" i="1"/>
  <c r="S234" i="1"/>
  <c r="T234" i="1"/>
  <c r="U234" i="1"/>
  <c r="V234" i="1"/>
  <c r="W234" i="1"/>
  <c r="X234" i="1"/>
  <c r="Y234" i="1"/>
  <c r="S235" i="1"/>
  <c r="T235" i="1"/>
  <c r="U235" i="1"/>
  <c r="V235" i="1"/>
  <c r="W235" i="1"/>
  <c r="X235" i="1"/>
  <c r="Y235" i="1"/>
  <c r="S236" i="1"/>
  <c r="T236" i="1"/>
  <c r="U236" i="1"/>
  <c r="V236" i="1"/>
  <c r="W236" i="1"/>
  <c r="X236" i="1"/>
  <c r="Y236" i="1"/>
  <c r="S237" i="1"/>
  <c r="T237" i="1"/>
  <c r="U237" i="1"/>
  <c r="V237" i="1"/>
  <c r="W237" i="1"/>
  <c r="X237" i="1"/>
  <c r="Y237" i="1"/>
  <c r="S238" i="1"/>
  <c r="T238" i="1"/>
  <c r="U238" i="1"/>
  <c r="V238" i="1"/>
  <c r="W238" i="1"/>
  <c r="X238" i="1"/>
  <c r="Y238" i="1"/>
  <c r="S239" i="1"/>
  <c r="T239" i="1"/>
  <c r="U239" i="1"/>
  <c r="V239" i="1"/>
  <c r="W239" i="1"/>
  <c r="X239" i="1"/>
  <c r="Y239" i="1"/>
  <c r="S240" i="1"/>
  <c r="T240" i="1"/>
  <c r="U240" i="1"/>
  <c r="V240" i="1"/>
  <c r="W240" i="1"/>
  <c r="X240" i="1"/>
  <c r="Y240" i="1"/>
  <c r="S241" i="1"/>
  <c r="T241" i="1"/>
  <c r="U241" i="1"/>
  <c r="V241" i="1"/>
  <c r="W241" i="1"/>
  <c r="X241" i="1"/>
  <c r="Y241" i="1"/>
  <c r="S242" i="1"/>
  <c r="T242" i="1"/>
  <c r="U242" i="1"/>
  <c r="V242" i="1"/>
  <c r="W242" i="1"/>
  <c r="X242" i="1"/>
  <c r="Y242" i="1"/>
  <c r="S243" i="1"/>
  <c r="T243" i="1"/>
  <c r="U243" i="1"/>
  <c r="V243" i="1"/>
  <c r="W243" i="1"/>
  <c r="X243" i="1"/>
  <c r="Y243" i="1"/>
  <c r="S244" i="1"/>
  <c r="T244" i="1"/>
  <c r="U244" i="1"/>
  <c r="V244" i="1"/>
  <c r="W244" i="1"/>
  <c r="X244" i="1"/>
  <c r="Y244" i="1"/>
  <c r="S245" i="1"/>
  <c r="T245" i="1"/>
  <c r="U245" i="1"/>
  <c r="V245" i="1"/>
  <c r="W245" i="1"/>
  <c r="X245" i="1"/>
  <c r="Y245" i="1"/>
  <c r="S246" i="1"/>
  <c r="T246" i="1"/>
  <c r="U246" i="1"/>
  <c r="V246" i="1"/>
  <c r="W246" i="1"/>
  <c r="X246" i="1"/>
  <c r="Y246" i="1"/>
  <c r="S247" i="1"/>
  <c r="T247" i="1"/>
  <c r="U247" i="1"/>
  <c r="V247" i="1"/>
  <c r="W247" i="1"/>
  <c r="X247" i="1"/>
  <c r="Y247" i="1"/>
  <c r="S249" i="1"/>
  <c r="T249" i="1"/>
  <c r="U249" i="1"/>
  <c r="V249" i="1"/>
  <c r="W249" i="1"/>
  <c r="X249" i="1"/>
  <c r="Y249" i="1"/>
  <c r="S250" i="1"/>
  <c r="T250" i="1"/>
  <c r="U250" i="1"/>
  <c r="V250" i="1"/>
  <c r="W250" i="1"/>
  <c r="X250" i="1"/>
  <c r="Y250" i="1"/>
  <c r="S251" i="1"/>
  <c r="T251" i="1"/>
  <c r="U251" i="1"/>
  <c r="V251" i="1"/>
  <c r="W251" i="1"/>
  <c r="X251" i="1"/>
  <c r="Y251" i="1"/>
  <c r="S252" i="1"/>
  <c r="T252" i="1"/>
  <c r="U252" i="1"/>
  <c r="V252" i="1"/>
  <c r="W252" i="1"/>
  <c r="X252" i="1"/>
  <c r="Y252" i="1"/>
  <c r="S253" i="1"/>
  <c r="T253" i="1"/>
  <c r="U253" i="1"/>
  <c r="V253" i="1"/>
  <c r="W253" i="1"/>
  <c r="X253" i="1"/>
  <c r="Y253" i="1"/>
  <c r="S254" i="1"/>
  <c r="T254" i="1"/>
  <c r="U254" i="1"/>
  <c r="V254" i="1"/>
  <c r="W254" i="1"/>
  <c r="X254" i="1"/>
  <c r="Y254" i="1"/>
  <c r="S255" i="1"/>
  <c r="T255" i="1"/>
  <c r="U255" i="1"/>
  <c r="V255" i="1"/>
  <c r="W255" i="1"/>
  <c r="X255" i="1"/>
  <c r="Y255" i="1"/>
  <c r="S256" i="1"/>
  <c r="T256" i="1"/>
  <c r="U256" i="1"/>
  <c r="V256" i="1"/>
  <c r="W256" i="1"/>
  <c r="X256" i="1"/>
  <c r="Y256" i="1"/>
  <c r="S257" i="1"/>
  <c r="T257" i="1"/>
  <c r="U257" i="1"/>
  <c r="V257" i="1"/>
  <c r="W257" i="1"/>
  <c r="X257" i="1"/>
  <c r="Y257" i="1"/>
  <c r="S258" i="1"/>
  <c r="T258" i="1"/>
  <c r="U258" i="1"/>
  <c r="V258" i="1"/>
  <c r="W258" i="1"/>
  <c r="X258" i="1"/>
  <c r="Y258" i="1"/>
  <c r="S259" i="1"/>
  <c r="T259" i="1"/>
  <c r="U259" i="1"/>
  <c r="V259" i="1"/>
  <c r="W259" i="1"/>
  <c r="X259" i="1"/>
  <c r="Y259" i="1"/>
  <c r="S260" i="1"/>
  <c r="T260" i="1"/>
  <c r="U260" i="1"/>
  <c r="V260" i="1"/>
  <c r="W260" i="1"/>
  <c r="X260" i="1"/>
  <c r="Y260" i="1"/>
  <c r="S261" i="1"/>
  <c r="T261" i="1"/>
  <c r="U261" i="1"/>
  <c r="V261" i="1"/>
  <c r="W261" i="1"/>
  <c r="X261" i="1"/>
  <c r="Y261" i="1"/>
  <c r="S262" i="1"/>
  <c r="T262" i="1"/>
  <c r="U262" i="1"/>
  <c r="V262" i="1"/>
  <c r="W262" i="1"/>
  <c r="X262" i="1"/>
  <c r="Y262" i="1"/>
  <c r="S263" i="1"/>
  <c r="T263" i="1"/>
  <c r="U263" i="1"/>
  <c r="V263" i="1"/>
  <c r="W263" i="1"/>
  <c r="X263" i="1"/>
  <c r="Y263" i="1"/>
  <c r="S264" i="1"/>
  <c r="T264" i="1"/>
  <c r="U264" i="1"/>
  <c r="V264" i="1"/>
  <c r="W264" i="1"/>
  <c r="X264" i="1"/>
  <c r="Y264" i="1"/>
  <c r="S266" i="1"/>
  <c r="T266" i="1"/>
  <c r="U266" i="1"/>
  <c r="V266" i="1"/>
  <c r="W266" i="1"/>
  <c r="X266" i="1"/>
  <c r="Y266" i="1"/>
  <c r="S267" i="1"/>
  <c r="T267" i="1"/>
  <c r="U267" i="1"/>
  <c r="V267" i="1"/>
  <c r="W267" i="1"/>
  <c r="X267" i="1"/>
  <c r="Y267" i="1"/>
  <c r="S268" i="1"/>
  <c r="T268" i="1"/>
  <c r="U268" i="1"/>
  <c r="V268" i="1"/>
  <c r="W268" i="1"/>
  <c r="X268" i="1"/>
  <c r="Y268" i="1"/>
  <c r="S269" i="1"/>
  <c r="T269" i="1"/>
  <c r="U269" i="1"/>
  <c r="V269" i="1"/>
  <c r="W269" i="1"/>
  <c r="X269" i="1"/>
  <c r="Y269" i="1"/>
  <c r="S270" i="1"/>
  <c r="T270" i="1"/>
  <c r="U270" i="1"/>
  <c r="V270" i="1"/>
  <c r="W270" i="1"/>
  <c r="X270" i="1"/>
  <c r="Y270" i="1"/>
  <c r="S271" i="1"/>
  <c r="T271" i="1"/>
  <c r="U271" i="1"/>
  <c r="V271" i="1"/>
  <c r="W271" i="1"/>
  <c r="X271" i="1"/>
  <c r="Y271" i="1"/>
  <c r="S272" i="1"/>
  <c r="T272" i="1"/>
  <c r="U272" i="1"/>
  <c r="V272" i="1"/>
  <c r="W272" i="1"/>
  <c r="X272" i="1"/>
  <c r="Y272" i="1"/>
  <c r="S273" i="1"/>
  <c r="T273" i="1"/>
  <c r="U273" i="1"/>
  <c r="V273" i="1"/>
  <c r="W273" i="1"/>
  <c r="X273" i="1"/>
  <c r="Y273" i="1"/>
  <c r="S274" i="1"/>
  <c r="T274" i="1"/>
  <c r="U274" i="1"/>
  <c r="V274" i="1"/>
  <c r="W274" i="1"/>
  <c r="X274" i="1"/>
  <c r="Y274" i="1"/>
  <c r="S275" i="1"/>
  <c r="T275" i="1"/>
  <c r="U275" i="1"/>
  <c r="V275" i="1"/>
  <c r="W275" i="1"/>
  <c r="X275" i="1"/>
  <c r="Y275" i="1"/>
  <c r="S276" i="1"/>
  <c r="T276" i="1"/>
  <c r="U276" i="1"/>
  <c r="V276" i="1"/>
  <c r="W276" i="1"/>
  <c r="X276" i="1"/>
  <c r="Y276" i="1"/>
  <c r="S277" i="1"/>
  <c r="T277" i="1"/>
  <c r="U277" i="1"/>
  <c r="V277" i="1"/>
  <c r="W277" i="1"/>
  <c r="X277" i="1"/>
  <c r="Y277" i="1"/>
  <c r="S278" i="1"/>
  <c r="T278" i="1"/>
  <c r="U278" i="1"/>
  <c r="V278" i="1"/>
  <c r="W278" i="1"/>
  <c r="X278" i="1"/>
  <c r="Y278" i="1"/>
  <c r="S279" i="1"/>
  <c r="T279" i="1"/>
  <c r="U279" i="1"/>
  <c r="V279" i="1"/>
  <c r="W279" i="1"/>
  <c r="X279" i="1"/>
  <c r="Y279" i="1"/>
  <c r="S280" i="1"/>
  <c r="T280" i="1"/>
  <c r="U280" i="1"/>
  <c r="V280" i="1"/>
  <c r="W280" i="1"/>
  <c r="X280" i="1"/>
  <c r="Y280" i="1"/>
  <c r="S281" i="1"/>
  <c r="T281" i="1"/>
  <c r="U281" i="1"/>
  <c r="V281" i="1"/>
  <c r="W281" i="1"/>
  <c r="X281" i="1"/>
  <c r="Y281" i="1"/>
  <c r="S283" i="1"/>
  <c r="T283" i="1"/>
  <c r="U283" i="1"/>
  <c r="V283" i="1"/>
  <c r="W283" i="1"/>
  <c r="X283" i="1"/>
  <c r="Y283" i="1"/>
  <c r="S284" i="1"/>
  <c r="T284" i="1"/>
  <c r="U284" i="1"/>
  <c r="V284" i="1"/>
  <c r="W284" i="1"/>
  <c r="X284" i="1"/>
  <c r="Y284" i="1"/>
  <c r="S285" i="1"/>
  <c r="T285" i="1"/>
  <c r="U285" i="1"/>
  <c r="V285" i="1"/>
  <c r="W285" i="1"/>
  <c r="X285" i="1"/>
  <c r="Y285" i="1"/>
  <c r="S286" i="1"/>
  <c r="T286" i="1"/>
  <c r="U286" i="1"/>
  <c r="V286" i="1"/>
  <c r="W286" i="1"/>
  <c r="X286" i="1"/>
  <c r="Y286" i="1"/>
  <c r="S287" i="1"/>
  <c r="T287" i="1"/>
  <c r="U287" i="1"/>
  <c r="V287" i="1"/>
  <c r="W287" i="1"/>
  <c r="X287" i="1"/>
  <c r="Y287" i="1"/>
  <c r="S288" i="1"/>
  <c r="T288" i="1"/>
  <c r="U288" i="1"/>
  <c r="V288" i="1"/>
  <c r="W288" i="1"/>
  <c r="X288" i="1"/>
  <c r="Y288" i="1"/>
  <c r="S289" i="1"/>
  <c r="T289" i="1"/>
  <c r="U289" i="1"/>
  <c r="V289" i="1"/>
  <c r="W289" i="1"/>
  <c r="X289" i="1"/>
  <c r="Y289" i="1"/>
  <c r="S290" i="1"/>
  <c r="T290" i="1"/>
  <c r="U290" i="1"/>
  <c r="V290" i="1"/>
  <c r="W290" i="1"/>
  <c r="X290" i="1"/>
  <c r="Y290" i="1"/>
  <c r="S291" i="1"/>
  <c r="T291" i="1"/>
  <c r="U291" i="1"/>
  <c r="V291" i="1"/>
  <c r="W291" i="1"/>
  <c r="X291" i="1"/>
  <c r="Y291" i="1"/>
  <c r="S292" i="1"/>
  <c r="T292" i="1"/>
  <c r="U292" i="1"/>
  <c r="V292" i="1"/>
  <c r="W292" i="1"/>
  <c r="X292" i="1"/>
  <c r="Y292" i="1"/>
  <c r="S293" i="1"/>
  <c r="T293" i="1"/>
  <c r="U293" i="1"/>
  <c r="V293" i="1"/>
  <c r="W293" i="1"/>
  <c r="X293" i="1"/>
  <c r="Y293" i="1"/>
  <c r="S294" i="1"/>
  <c r="T294" i="1"/>
  <c r="U294" i="1"/>
  <c r="V294" i="1"/>
  <c r="W294" i="1"/>
  <c r="X294" i="1"/>
  <c r="Y294" i="1"/>
  <c r="S295" i="1"/>
  <c r="T295" i="1"/>
  <c r="U295" i="1"/>
  <c r="V295" i="1"/>
  <c r="W295" i="1"/>
  <c r="X295" i="1"/>
  <c r="Y295" i="1"/>
  <c r="S296" i="1"/>
  <c r="T296" i="1"/>
  <c r="U296" i="1"/>
  <c r="V296" i="1"/>
  <c r="W296" i="1"/>
  <c r="X296" i="1"/>
  <c r="Y296" i="1"/>
  <c r="S297" i="1"/>
  <c r="T297" i="1"/>
  <c r="U297" i="1"/>
  <c r="V297" i="1"/>
  <c r="W297" i="1"/>
  <c r="X297" i="1"/>
  <c r="Y297" i="1"/>
  <c r="S298" i="1"/>
  <c r="T298" i="1"/>
  <c r="U298" i="1"/>
  <c r="V298" i="1"/>
  <c r="W298" i="1"/>
  <c r="X298" i="1"/>
  <c r="Y298" i="1"/>
  <c r="S300" i="1"/>
  <c r="T300" i="1"/>
  <c r="U300" i="1"/>
  <c r="V300" i="1"/>
  <c r="W300" i="1"/>
  <c r="X300" i="1"/>
  <c r="Y300" i="1"/>
  <c r="S301" i="1"/>
  <c r="T301" i="1"/>
  <c r="U301" i="1"/>
  <c r="V301" i="1"/>
  <c r="W301" i="1"/>
  <c r="X301" i="1"/>
  <c r="Y301" i="1"/>
  <c r="S302" i="1"/>
  <c r="T302" i="1"/>
  <c r="U302" i="1"/>
  <c r="V302" i="1"/>
  <c r="W302" i="1"/>
  <c r="X302" i="1"/>
  <c r="Y302" i="1"/>
  <c r="S303" i="1"/>
  <c r="T303" i="1"/>
  <c r="U303" i="1"/>
  <c r="V303" i="1"/>
  <c r="W303" i="1"/>
  <c r="X303" i="1"/>
  <c r="Y303" i="1"/>
  <c r="S304" i="1"/>
  <c r="T304" i="1"/>
  <c r="U304" i="1"/>
  <c r="V304" i="1"/>
  <c r="W304" i="1"/>
  <c r="X304" i="1"/>
  <c r="Y304" i="1"/>
  <c r="S305" i="1"/>
  <c r="T305" i="1"/>
  <c r="U305" i="1"/>
  <c r="V305" i="1"/>
  <c r="W305" i="1"/>
  <c r="X305" i="1"/>
  <c r="Y305" i="1"/>
  <c r="S306" i="1"/>
  <c r="T306" i="1"/>
  <c r="U306" i="1"/>
  <c r="V306" i="1"/>
  <c r="W306" i="1"/>
  <c r="X306" i="1"/>
  <c r="Y306" i="1"/>
  <c r="S307" i="1"/>
  <c r="T307" i="1"/>
  <c r="U307" i="1"/>
  <c r="V307" i="1"/>
  <c r="W307" i="1"/>
  <c r="X307" i="1"/>
  <c r="Y307" i="1"/>
  <c r="S308" i="1"/>
  <c r="T308" i="1"/>
  <c r="U308" i="1"/>
  <c r="V308" i="1"/>
  <c r="W308" i="1"/>
  <c r="X308" i="1"/>
  <c r="Y308" i="1"/>
  <c r="S309" i="1"/>
  <c r="T309" i="1"/>
  <c r="U309" i="1"/>
  <c r="V309" i="1"/>
  <c r="W309" i="1"/>
  <c r="X309" i="1"/>
  <c r="Y309" i="1"/>
  <c r="S310" i="1"/>
  <c r="T310" i="1"/>
  <c r="U310" i="1"/>
  <c r="V310" i="1"/>
  <c r="W310" i="1"/>
  <c r="X310" i="1"/>
  <c r="Y310" i="1"/>
  <c r="S311" i="1"/>
  <c r="T311" i="1"/>
  <c r="U311" i="1"/>
  <c r="V311" i="1"/>
  <c r="W311" i="1"/>
  <c r="X311" i="1"/>
  <c r="Y311" i="1"/>
  <c r="S312" i="1"/>
  <c r="T312" i="1"/>
  <c r="U312" i="1"/>
  <c r="V312" i="1"/>
  <c r="W312" i="1"/>
  <c r="X312" i="1"/>
  <c r="Y312" i="1"/>
  <c r="S313" i="1"/>
  <c r="T313" i="1"/>
  <c r="U313" i="1"/>
  <c r="V313" i="1"/>
  <c r="W313" i="1"/>
  <c r="X313" i="1"/>
  <c r="Y313" i="1"/>
  <c r="S314" i="1"/>
  <c r="T314" i="1"/>
  <c r="U314" i="1"/>
  <c r="V314" i="1"/>
  <c r="W314" i="1"/>
  <c r="X314" i="1"/>
  <c r="Y314" i="1"/>
  <c r="S315" i="1"/>
  <c r="T315" i="1"/>
  <c r="U315" i="1"/>
  <c r="V315" i="1"/>
  <c r="W315" i="1"/>
  <c r="X315" i="1"/>
  <c r="Y315" i="1"/>
  <c r="S317" i="1"/>
  <c r="T317" i="1"/>
  <c r="U317" i="1"/>
  <c r="V317" i="1"/>
  <c r="W317" i="1"/>
  <c r="X317" i="1"/>
  <c r="Y317" i="1"/>
  <c r="S318" i="1"/>
  <c r="T318" i="1"/>
  <c r="U318" i="1"/>
  <c r="V318" i="1"/>
  <c r="W318" i="1"/>
  <c r="X318" i="1"/>
  <c r="Y318" i="1"/>
  <c r="S319" i="1"/>
  <c r="T319" i="1"/>
  <c r="U319" i="1"/>
  <c r="V319" i="1"/>
  <c r="W319" i="1"/>
  <c r="X319" i="1"/>
  <c r="Y319" i="1"/>
  <c r="S320" i="1"/>
  <c r="T320" i="1"/>
  <c r="U320" i="1"/>
  <c r="V320" i="1"/>
  <c r="W320" i="1"/>
  <c r="X320" i="1"/>
  <c r="Y320" i="1"/>
  <c r="S321" i="1"/>
  <c r="T321" i="1"/>
  <c r="U321" i="1"/>
  <c r="V321" i="1"/>
  <c r="W321" i="1"/>
  <c r="X321" i="1"/>
  <c r="Y321" i="1"/>
  <c r="S322" i="1"/>
  <c r="T322" i="1"/>
  <c r="U322" i="1"/>
  <c r="V322" i="1"/>
  <c r="W322" i="1"/>
  <c r="X322" i="1"/>
  <c r="Y322" i="1"/>
  <c r="S323" i="1"/>
  <c r="T323" i="1"/>
  <c r="U323" i="1"/>
  <c r="V323" i="1"/>
  <c r="W323" i="1"/>
  <c r="X323" i="1"/>
  <c r="Y323" i="1"/>
  <c r="S324" i="1"/>
  <c r="T324" i="1"/>
  <c r="U324" i="1"/>
  <c r="V324" i="1"/>
  <c r="W324" i="1"/>
  <c r="X324" i="1"/>
  <c r="Y324" i="1"/>
  <c r="S325" i="1"/>
  <c r="T325" i="1"/>
  <c r="U325" i="1"/>
  <c r="V325" i="1"/>
  <c r="W325" i="1"/>
  <c r="X325" i="1"/>
  <c r="Y325" i="1"/>
  <c r="S326" i="1"/>
  <c r="T326" i="1"/>
  <c r="U326" i="1"/>
  <c r="V326" i="1"/>
  <c r="W326" i="1"/>
  <c r="X326" i="1"/>
  <c r="Y326" i="1"/>
  <c r="S327" i="1"/>
  <c r="T327" i="1"/>
  <c r="U327" i="1"/>
  <c r="V327" i="1"/>
  <c r="W327" i="1"/>
  <c r="X327" i="1"/>
  <c r="Y327" i="1"/>
  <c r="S328" i="1"/>
  <c r="T328" i="1"/>
  <c r="U328" i="1"/>
  <c r="V328" i="1"/>
  <c r="W328" i="1"/>
  <c r="X328" i="1"/>
  <c r="Y328" i="1"/>
  <c r="Y5" i="1"/>
  <c r="X5" i="1"/>
  <c r="W5" i="1"/>
  <c r="V5" i="1"/>
  <c r="U5" i="1"/>
  <c r="T5" i="1"/>
  <c r="S5" i="1"/>
  <c r="AL827" i="1" l="1"/>
  <c r="AL937" i="1"/>
  <c r="AL904" i="1"/>
  <c r="AL878" i="1"/>
  <c r="AL887" i="1"/>
  <c r="AL855" i="1"/>
  <c r="AL920" i="1"/>
  <c r="AL862" i="1"/>
  <c r="AL936" i="1"/>
  <c r="AL909" i="1"/>
  <c r="AL901" i="1"/>
  <c r="AL881" i="1"/>
  <c r="AL883" i="1"/>
  <c r="AL845" i="1"/>
  <c r="AL844" i="1"/>
  <c r="AL898" i="1"/>
  <c r="AL892" i="1"/>
  <c r="AL886" i="1"/>
  <c r="AL864" i="1"/>
  <c r="AL848" i="1"/>
  <c r="AL908" i="1"/>
  <c r="AL899" i="1"/>
  <c r="AL919" i="1"/>
  <c r="AL931" i="1"/>
  <c r="AL839" i="1"/>
  <c r="AL876" i="1"/>
  <c r="AL923" i="1"/>
  <c r="AL836" i="1"/>
  <c r="AL903" i="1"/>
  <c r="AL896" i="1"/>
  <c r="AL884" i="1"/>
  <c r="AL854" i="1"/>
  <c r="AL846" i="1"/>
  <c r="AL833" i="1"/>
  <c r="AL910" i="1"/>
  <c r="AL929" i="1"/>
  <c r="AL905" i="1"/>
  <c r="AL900" i="1"/>
  <c r="AL888" i="1"/>
  <c r="AL861" i="1"/>
  <c r="AL877" i="1"/>
  <c r="AL866" i="1"/>
  <c r="AL829" i="1"/>
  <c r="AL842" i="1"/>
  <c r="AK495" i="1"/>
  <c r="AH495" i="1" s="1"/>
  <c r="AK487" i="1"/>
  <c r="AH487" i="1" s="1"/>
  <c r="AL924" i="1"/>
  <c r="AL890" i="1"/>
  <c r="AL873" i="1"/>
  <c r="AL847" i="1"/>
  <c r="AL870" i="1"/>
  <c r="AL891" i="1"/>
  <c r="AL838" i="1"/>
  <c r="AL902" i="1"/>
  <c r="AL922" i="1"/>
  <c r="AL858" i="1"/>
  <c r="AL932" i="1"/>
  <c r="AK483" i="1"/>
  <c r="AK491" i="1"/>
  <c r="AK499" i="1"/>
  <c r="AH499" i="1" s="1"/>
  <c r="AK632" i="1"/>
  <c r="AK480" i="1"/>
  <c r="AL856" i="1"/>
  <c r="AK476" i="1"/>
  <c r="AL832" i="1"/>
  <c r="AL916" i="1"/>
  <c r="AL882" i="1"/>
  <c r="AL867" i="1"/>
  <c r="AL893" i="1"/>
  <c r="AL831" i="1"/>
  <c r="AK472" i="1"/>
  <c r="AK494" i="1"/>
  <c r="AH494" i="1" s="1"/>
  <c r="AK498" i="1"/>
  <c r="AH498" i="1" s="1"/>
  <c r="AL906" i="1"/>
  <c r="AL852" i="1"/>
  <c r="AL911" i="1"/>
  <c r="AL871" i="1"/>
  <c r="AL917" i="1"/>
  <c r="AL897" i="1"/>
  <c r="AL879" i="1"/>
  <c r="AL868" i="1"/>
  <c r="AL857" i="1"/>
  <c r="AL895" i="1"/>
  <c r="AL843" i="1"/>
  <c r="AL935" i="1"/>
  <c r="AH863" i="1"/>
  <c r="AJ863" i="1" s="1"/>
  <c r="AL863" i="1"/>
  <c r="AK475" i="1"/>
  <c r="AK479" i="1"/>
  <c r="AK482" i="1"/>
  <c r="AH482" i="1" s="1"/>
  <c r="AK486" i="1"/>
  <c r="AH486" i="1" s="1"/>
  <c r="AK490" i="1"/>
  <c r="AL834" i="1"/>
  <c r="AL918" i="1"/>
  <c r="AL869" i="1"/>
  <c r="AL853" i="1"/>
  <c r="AL930" i="1"/>
  <c r="AL830" i="1"/>
  <c r="AK471" i="1"/>
  <c r="AK493" i="1"/>
  <c r="AH493" i="1" s="1"/>
  <c r="AK497" i="1"/>
  <c r="AH497" i="1" s="1"/>
  <c r="AL824" i="1"/>
  <c r="AL894" i="1"/>
  <c r="AL912" i="1"/>
  <c r="AH828" i="1"/>
  <c r="AJ828" i="1" s="1"/>
  <c r="AL828" i="1"/>
  <c r="AL914" i="1"/>
  <c r="AL851" i="1"/>
  <c r="AL928" i="1"/>
  <c r="AK474" i="1"/>
  <c r="AH474" i="1" s="1"/>
  <c r="AK477" i="1"/>
  <c r="AH477" i="1" s="1"/>
  <c r="AK481" i="1"/>
  <c r="AH481" i="1" s="1"/>
  <c r="AK489" i="1"/>
  <c r="AH489" i="1" s="1"/>
  <c r="AL825" i="1"/>
  <c r="AL926" i="1"/>
  <c r="AL915" i="1"/>
  <c r="AL907" i="1"/>
  <c r="AL880" i="1"/>
  <c r="AL865" i="1"/>
  <c r="AL860" i="1"/>
  <c r="AL840" i="1"/>
  <c r="AL889" i="1"/>
  <c r="AL874" i="1"/>
  <c r="AL875" i="1"/>
  <c r="AL933" i="1"/>
  <c r="AL850" i="1"/>
  <c r="AL841" i="1"/>
  <c r="AL934" i="1"/>
  <c r="AK492" i="1"/>
  <c r="AH492" i="1" s="1"/>
  <c r="AK496" i="1"/>
  <c r="AH496" i="1" s="1"/>
  <c r="AL885" i="1"/>
  <c r="Z927" i="1"/>
  <c r="AK927" i="1"/>
  <c r="AH927" i="1" s="1"/>
  <c r="AK328" i="1"/>
  <c r="AH328" i="1" s="1"/>
  <c r="AK333" i="1"/>
  <c r="AH333" i="1" s="1"/>
  <c r="AK462" i="1"/>
  <c r="AK473" i="1"/>
  <c r="AH473" i="1" s="1"/>
  <c r="AK484" i="1"/>
  <c r="AH484" i="1" s="1"/>
  <c r="AK488" i="1"/>
  <c r="AH488" i="1" s="1"/>
  <c r="AL826" i="1"/>
  <c r="AL837" i="1"/>
  <c r="AL913" i="1"/>
  <c r="AL835" i="1"/>
  <c r="AL921" i="1"/>
  <c r="AL872" i="1"/>
  <c r="AL859" i="1"/>
  <c r="AL925" i="1"/>
  <c r="AL849" i="1"/>
  <c r="AK458" i="1"/>
  <c r="AK459" i="1"/>
  <c r="AK461" i="1"/>
  <c r="AH461" i="1" s="1"/>
  <c r="AK457" i="1"/>
  <c r="AK460" i="1"/>
  <c r="AK456" i="1"/>
  <c r="AK453" i="1"/>
  <c r="AK450" i="1"/>
  <c r="AK447" i="1"/>
  <c r="AK444" i="1"/>
  <c r="AH444" i="1" s="1"/>
  <c r="AK446" i="1"/>
  <c r="AK449" i="1"/>
  <c r="AK452" i="1"/>
  <c r="AK445" i="1"/>
  <c r="AK448" i="1"/>
  <c r="AH448" i="1" s="1"/>
  <c r="AK451" i="1"/>
  <c r="AH451" i="1" s="1"/>
  <c r="AK437" i="1"/>
  <c r="AK440" i="1"/>
  <c r="AK443" i="1"/>
  <c r="AK439" i="1"/>
  <c r="AK438" i="1"/>
  <c r="AH438" i="1" s="1"/>
  <c r="AK441" i="1"/>
  <c r="AK442" i="1"/>
  <c r="AK436" i="1"/>
  <c r="AH436" i="1" s="1"/>
  <c r="AK431" i="1"/>
  <c r="AH431" i="1" s="1"/>
  <c r="AK433" i="1"/>
  <c r="AH433" i="1" s="1"/>
  <c r="AK435" i="1"/>
  <c r="AH435" i="1" s="1"/>
  <c r="AK434" i="1"/>
  <c r="AK430" i="1"/>
  <c r="AK429" i="1"/>
  <c r="AK425" i="1"/>
  <c r="AK421" i="1"/>
  <c r="AK424" i="1"/>
  <c r="AH424" i="1" s="1"/>
  <c r="AK428" i="1"/>
  <c r="AH428" i="1" s="1"/>
  <c r="AK423" i="1"/>
  <c r="AH423" i="1" s="1"/>
  <c r="AK427" i="1"/>
  <c r="AK420" i="1"/>
  <c r="AK426" i="1"/>
  <c r="AH426" i="1" s="1"/>
  <c r="AK422" i="1"/>
  <c r="AK419" i="1"/>
  <c r="AH419" i="1" s="1"/>
  <c r="AK417" i="1"/>
  <c r="AK415" i="1"/>
  <c r="AH415" i="1" s="1"/>
  <c r="AK418" i="1"/>
  <c r="AH418" i="1" s="1"/>
  <c r="AK416" i="1"/>
  <c r="AH416" i="1" s="1"/>
  <c r="AK411" i="1"/>
  <c r="AH411" i="1" s="1"/>
  <c r="AK408" i="1"/>
  <c r="AK407" i="1"/>
  <c r="AK410" i="1"/>
  <c r="AK409" i="1"/>
  <c r="AH409" i="1" s="1"/>
  <c r="AK406" i="1"/>
  <c r="AK405" i="1"/>
  <c r="AH405" i="1" s="1"/>
  <c r="AK404" i="1"/>
  <c r="AH404" i="1" s="1"/>
  <c r="AK403" i="1"/>
  <c r="AK329" i="1"/>
  <c r="AK332" i="1"/>
  <c r="AH332" i="1" s="1"/>
  <c r="AK334" i="1"/>
  <c r="AH334" i="1" s="1"/>
  <c r="AK330" i="1"/>
  <c r="AH330" i="1" s="1"/>
  <c r="AK331" i="1"/>
  <c r="AH331" i="1" s="1"/>
  <c r="AK402" i="1"/>
  <c r="AH402" i="1" s="1"/>
  <c r="AK372" i="1"/>
  <c r="AK401" i="1"/>
  <c r="AK400" i="1"/>
  <c r="AH400" i="1" s="1"/>
  <c r="AK399" i="1"/>
  <c r="AK398" i="1"/>
  <c r="AK391" i="1"/>
  <c r="AK388" i="1"/>
  <c r="AH388" i="1" s="1"/>
  <c r="AK392" i="1"/>
  <c r="AH392" i="1" s="1"/>
  <c r="AK395" i="1"/>
  <c r="AK394" i="1"/>
  <c r="AK387" i="1"/>
  <c r="AK397" i="1"/>
  <c r="AK390" i="1"/>
  <c r="AK386" i="1"/>
  <c r="AH386" i="1" s="1"/>
  <c r="AK393" i="1"/>
  <c r="AK396" i="1"/>
  <c r="AK389" i="1"/>
  <c r="AK385" i="1"/>
  <c r="AK384" i="1"/>
  <c r="AK383" i="1"/>
  <c r="AH383" i="1" s="1"/>
  <c r="AK382" i="1"/>
  <c r="AK377" i="1"/>
  <c r="AK373" i="1"/>
  <c r="AK378" i="1"/>
  <c r="AK374" i="1"/>
  <c r="AK375" i="1"/>
  <c r="AH375" i="1" s="1"/>
  <c r="AK368" i="1"/>
  <c r="AK365" i="1"/>
  <c r="AK366" i="1"/>
  <c r="AK371" i="1"/>
  <c r="AK367" i="1"/>
  <c r="AK369" i="1"/>
  <c r="AK364" i="1"/>
  <c r="AK370" i="1"/>
  <c r="AK363" i="1"/>
  <c r="AH363" i="1" s="1"/>
  <c r="AK356" i="1"/>
  <c r="AK355" i="1"/>
  <c r="AH355" i="1" s="1"/>
  <c r="AK360" i="1"/>
  <c r="AK359" i="1"/>
  <c r="AK358" i="1"/>
  <c r="AK362" i="1"/>
  <c r="AK357" i="1"/>
  <c r="AK361" i="1"/>
  <c r="AK349" i="1"/>
  <c r="AK350" i="1"/>
  <c r="AK354" i="1"/>
  <c r="AK351" i="1"/>
  <c r="AH351" i="1" s="1"/>
  <c r="AK353" i="1"/>
  <c r="AK352" i="1"/>
  <c r="AK348" i="1"/>
  <c r="AK345" i="1"/>
  <c r="AH345" i="1" s="1"/>
  <c r="AK346" i="1"/>
  <c r="AH346" i="1" s="1"/>
  <c r="AK347" i="1"/>
  <c r="AH347" i="1" s="1"/>
  <c r="AK343" i="1"/>
  <c r="AH343" i="1" s="1"/>
  <c r="AK344" i="1"/>
  <c r="AH344" i="1" s="1"/>
  <c r="AK342" i="1"/>
  <c r="AH342" i="1" s="1"/>
  <c r="AK339" i="1"/>
  <c r="AH339" i="1" s="1"/>
  <c r="AK340" i="1"/>
  <c r="AH340" i="1" s="1"/>
  <c r="AK338" i="1"/>
  <c r="AH338" i="1" s="1"/>
  <c r="AK341" i="1"/>
  <c r="AH341" i="1" s="1"/>
  <c r="AK337" i="1"/>
  <c r="AK336" i="1"/>
  <c r="AJ824" i="1"/>
  <c r="AJ843" i="1"/>
  <c r="AJ166" i="1"/>
  <c r="AJ161" i="1"/>
  <c r="AJ889" i="1"/>
  <c r="AJ914" i="1"/>
  <c r="AJ853" i="1"/>
  <c r="AJ937" i="1"/>
  <c r="AJ923" i="1"/>
  <c r="AJ932" i="1"/>
  <c r="AJ839" i="1"/>
  <c r="AJ854" i="1"/>
  <c r="H444" i="3"/>
  <c r="H444" i="4" s="1"/>
  <c r="AM39" i="5" s="1"/>
  <c r="E444" i="4"/>
  <c r="H439" i="3"/>
  <c r="H439" i="4" s="1"/>
  <c r="AM34" i="5" s="1"/>
  <c r="D439" i="4"/>
  <c r="H428" i="3"/>
  <c r="H428" i="4" s="1"/>
  <c r="AM23" i="5" s="1"/>
  <c r="E428" i="4"/>
  <c r="H423" i="3"/>
  <c r="H423" i="4" s="1"/>
  <c r="AM18" i="5" s="1"/>
  <c r="D423" i="4"/>
  <c r="AJ920" i="1"/>
  <c r="H438" i="3"/>
  <c r="H438" i="4" s="1"/>
  <c r="AM33" i="5" s="1"/>
  <c r="E438" i="4"/>
  <c r="H422" i="3"/>
  <c r="H422" i="4" s="1"/>
  <c r="AM17" i="5" s="1"/>
  <c r="E422" i="4"/>
  <c r="AH871" i="1"/>
  <c r="AJ871" i="1" s="1"/>
  <c r="AH862" i="1"/>
  <c r="AJ862" i="1" s="1"/>
  <c r="AH849" i="1"/>
  <c r="AJ849" i="1" s="1"/>
  <c r="H448" i="3"/>
  <c r="H448" i="4" s="1"/>
  <c r="AM43" i="5" s="1"/>
  <c r="E448" i="4"/>
  <c r="H443" i="3"/>
  <c r="H443" i="4" s="1"/>
  <c r="AM38" i="5" s="1"/>
  <c r="D443" i="4"/>
  <c r="H432" i="3"/>
  <c r="H432" i="4" s="1"/>
  <c r="AM27" i="5" s="1"/>
  <c r="E432" i="4"/>
  <c r="H427" i="3"/>
  <c r="H427" i="4" s="1"/>
  <c r="AM22" i="5" s="1"/>
  <c r="D427" i="4"/>
  <c r="H416" i="3"/>
  <c r="H416" i="4" s="1"/>
  <c r="AM11" i="5" s="1"/>
  <c r="E416" i="4"/>
  <c r="AH838" i="1"/>
  <c r="AJ838" i="1" s="1"/>
  <c r="H442" i="3"/>
  <c r="H442" i="4" s="1"/>
  <c r="AM37" i="5" s="1"/>
  <c r="E442" i="4"/>
  <c r="H426" i="3"/>
  <c r="H426" i="4" s="1"/>
  <c r="AM21" i="5" s="1"/>
  <c r="E426" i="4"/>
  <c r="AJ164" i="1"/>
  <c r="H447" i="3"/>
  <c r="H447" i="4" s="1"/>
  <c r="AM42" i="5" s="1"/>
  <c r="D447" i="4"/>
  <c r="H436" i="3"/>
  <c r="H436" i="4" s="1"/>
  <c r="AM31" i="5" s="1"/>
  <c r="E436" i="4"/>
  <c r="H431" i="3"/>
  <c r="H431" i="4" s="1"/>
  <c r="AM26" i="5" s="1"/>
  <c r="D431" i="4"/>
  <c r="H420" i="3"/>
  <c r="H420" i="4" s="1"/>
  <c r="AM15" i="5" s="1"/>
  <c r="E420" i="4"/>
  <c r="AH874" i="1"/>
  <c r="AJ874" i="1" s="1"/>
  <c r="AJ931" i="1"/>
  <c r="AJ934" i="1"/>
  <c r="H446" i="3"/>
  <c r="H446" i="4" s="1"/>
  <c r="AM41" i="5" s="1"/>
  <c r="E446" i="4"/>
  <c r="H430" i="3"/>
  <c r="H430" i="4" s="1"/>
  <c r="AM25" i="5" s="1"/>
  <c r="E430" i="4"/>
  <c r="AJ925" i="1"/>
  <c r="AH856" i="1"/>
  <c r="AJ856" i="1" s="1"/>
  <c r="AJ830" i="1"/>
  <c r="H451" i="3"/>
  <c r="H451" i="4" s="1"/>
  <c r="AM46" i="5" s="1"/>
  <c r="D451" i="4"/>
  <c r="H440" i="3"/>
  <c r="H440" i="4" s="1"/>
  <c r="AM35" i="5" s="1"/>
  <c r="E440" i="4"/>
  <c r="H435" i="3"/>
  <c r="H435" i="4" s="1"/>
  <c r="AM30" i="5" s="1"/>
  <c r="D435" i="4"/>
  <c r="H424" i="3"/>
  <c r="H424" i="4" s="1"/>
  <c r="AM19" i="5" s="1"/>
  <c r="E424" i="4"/>
  <c r="H419" i="3"/>
  <c r="H419" i="4" s="1"/>
  <c r="AM14" i="5" s="1"/>
  <c r="D419" i="4"/>
  <c r="AJ882" i="1"/>
  <c r="AJ936" i="1"/>
  <c r="H450" i="3"/>
  <c r="H450" i="4" s="1"/>
  <c r="AM45" i="5" s="1"/>
  <c r="E450" i="4"/>
  <c r="H434" i="3"/>
  <c r="H434" i="4" s="1"/>
  <c r="AM29" i="5" s="1"/>
  <c r="E434" i="4"/>
  <c r="H418" i="3"/>
  <c r="H418" i="4" s="1"/>
  <c r="AM13" i="5" s="1"/>
  <c r="E418" i="4"/>
  <c r="AH887" i="1"/>
  <c r="AJ887" i="1" s="1"/>
  <c r="AH870" i="1"/>
  <c r="AJ870" i="1" s="1"/>
  <c r="AH867" i="1"/>
  <c r="AJ867" i="1" s="1"/>
  <c r="AH878" i="1"/>
  <c r="AJ878" i="1" s="1"/>
  <c r="AH875" i="1"/>
  <c r="AJ875" i="1" s="1"/>
  <c r="AH842" i="1"/>
  <c r="AJ842" i="1" s="1"/>
  <c r="AH841" i="1"/>
  <c r="AJ841" i="1" s="1"/>
  <c r="AH852" i="1"/>
  <c r="AJ852" i="1" s="1"/>
  <c r="AH851" i="1"/>
  <c r="AJ851" i="1" s="1"/>
  <c r="AH895" i="1"/>
  <c r="AJ895" i="1" s="1"/>
  <c r="AH896" i="1"/>
  <c r="AJ896" i="1" s="1"/>
  <c r="AH884" i="1"/>
  <c r="AJ884" i="1" s="1"/>
  <c r="AH883" i="1"/>
  <c r="AJ883" i="1" s="1"/>
  <c r="AJ865" i="1"/>
  <c r="AJ892" i="1"/>
  <c r="AJ858" i="1"/>
  <c r="AJ158" i="1"/>
  <c r="AJ846" i="1"/>
  <c r="AJ930" i="1"/>
  <c r="AJ905" i="1"/>
  <c r="AJ850" i="1"/>
  <c r="AJ928" i="1"/>
  <c r="AJ855" i="1"/>
  <c r="AJ847" i="1"/>
  <c r="AJ911" i="1"/>
  <c r="AJ836" i="1"/>
  <c r="AJ860" i="1"/>
  <c r="AJ869" i="1"/>
  <c r="AJ894" i="1"/>
  <c r="AJ916" i="1"/>
  <c r="AJ829" i="1"/>
  <c r="AJ912" i="1"/>
  <c r="AJ899" i="1"/>
  <c r="AJ893" i="1"/>
  <c r="AJ891" i="1"/>
  <c r="AJ861" i="1"/>
  <c r="AJ880" i="1"/>
  <c r="AJ857" i="1"/>
  <c r="AJ864" i="1"/>
  <c r="AJ845" i="1"/>
  <c r="AJ915" i="1"/>
  <c r="AJ876" i="1"/>
  <c r="AJ908" i="1"/>
  <c r="AJ897" i="1"/>
  <c r="AJ885" i="1"/>
  <c r="AJ919" i="1"/>
  <c r="AJ831" i="1"/>
  <c r="AJ935" i="1"/>
  <c r="AJ167" i="1"/>
  <c r="AJ159" i="1"/>
  <c r="AJ921" i="1"/>
  <c r="AJ877" i="1"/>
  <c r="AJ833" i="1"/>
  <c r="AJ879" i="1"/>
  <c r="AJ868" i="1"/>
  <c r="AJ929" i="1"/>
  <c r="AJ910" i="1"/>
  <c r="AJ174" i="1"/>
  <c r="AJ922" i="1"/>
  <c r="AJ918" i="1"/>
  <c r="AJ933" i="1"/>
  <c r="AJ171" i="1"/>
  <c r="AJ162" i="1"/>
  <c r="AJ924" i="1"/>
  <c r="AJ909" i="1"/>
  <c r="AJ913" i="1"/>
  <c r="AJ907" i="1"/>
  <c r="AJ903" i="1"/>
  <c r="AJ900" i="1"/>
  <c r="AJ888" i="1"/>
  <c r="AJ873" i="1"/>
  <c r="AJ840" i="1"/>
  <c r="AJ835" i="1"/>
  <c r="AJ917" i="1"/>
  <c r="AJ901" i="1"/>
  <c r="AJ881" i="1"/>
  <c r="AJ866" i="1"/>
  <c r="AJ872" i="1"/>
  <c r="AJ859" i="1"/>
  <c r="AJ173" i="1"/>
  <c r="AJ169" i="1"/>
  <c r="AJ168" i="1"/>
  <c r="AJ926" i="1"/>
  <c r="AJ844" i="1"/>
  <c r="AJ837" i="1"/>
  <c r="AJ898" i="1"/>
  <c r="AJ890" i="1"/>
  <c r="AJ886" i="1"/>
  <c r="AJ848" i="1"/>
  <c r="AJ834" i="1"/>
  <c r="AJ832" i="1"/>
  <c r="AJ170" i="1"/>
  <c r="AJ906" i="1"/>
  <c r="AJ902" i="1"/>
  <c r="AJ904" i="1"/>
  <c r="H414" i="3"/>
  <c r="H414" i="4" s="1"/>
  <c r="H415" i="3"/>
  <c r="H415" i="4" s="1"/>
  <c r="AM10" i="5" s="1"/>
  <c r="H412" i="3"/>
  <c r="H412" i="4" s="1"/>
  <c r="H449" i="3"/>
  <c r="H449" i="4" s="1"/>
  <c r="AM44" i="5" s="1"/>
  <c r="H445" i="3"/>
  <c r="H445" i="4" s="1"/>
  <c r="AM40" i="5" s="1"/>
  <c r="H441" i="3"/>
  <c r="H441" i="4" s="1"/>
  <c r="AM36" i="5" s="1"/>
  <c r="H437" i="3"/>
  <c r="H437" i="4" s="1"/>
  <c r="AM32" i="5" s="1"/>
  <c r="H433" i="3"/>
  <c r="H433" i="4" s="1"/>
  <c r="AM28" i="5" s="1"/>
  <c r="H429" i="3"/>
  <c r="H429" i="4" s="1"/>
  <c r="AM24" i="5" s="1"/>
  <c r="H425" i="3"/>
  <c r="H425" i="4" s="1"/>
  <c r="AM20" i="5" s="1"/>
  <c r="H421" i="3"/>
  <c r="H421" i="4" s="1"/>
  <c r="AM16" i="5" s="1"/>
  <c r="H417" i="3"/>
  <c r="H417" i="4" s="1"/>
  <c r="AM12" i="5" s="1"/>
  <c r="H413" i="3"/>
  <c r="H413" i="4" s="1"/>
  <c r="AJ825" i="1"/>
  <c r="AJ165" i="1"/>
  <c r="AJ160" i="1"/>
  <c r="AJ172" i="1"/>
  <c r="AJ826" i="1"/>
  <c r="AJ827" i="1"/>
  <c r="Z632" i="1"/>
  <c r="AG632" i="1"/>
  <c r="AG369" i="1"/>
  <c r="AG365" i="1"/>
  <c r="Z369" i="1"/>
  <c r="AG341" i="1"/>
  <c r="AG374" i="1"/>
  <c r="AG367" i="1"/>
  <c r="Z372" i="1"/>
  <c r="AG372" i="1"/>
  <c r="Z374" i="1"/>
  <c r="AG360" i="1"/>
  <c r="AG363" i="1"/>
  <c r="Z367" i="1"/>
  <c r="Z365" i="1"/>
  <c r="Z363" i="1"/>
  <c r="AG442" i="1"/>
  <c r="Z360" i="1"/>
  <c r="Z442" i="1"/>
  <c r="Z341" i="1"/>
  <c r="AG362" i="1"/>
  <c r="AG385" i="1"/>
  <c r="AG387" i="1"/>
  <c r="AG389" i="1"/>
  <c r="AG390" i="1"/>
  <c r="AG391" i="1"/>
  <c r="AG392" i="1"/>
  <c r="AG393" i="1"/>
  <c r="AG394" i="1"/>
  <c r="AG396" i="1"/>
  <c r="AG397" i="1"/>
  <c r="AG398" i="1"/>
  <c r="AG399" i="1"/>
  <c r="AG403" i="1"/>
  <c r="AG404" i="1"/>
  <c r="AG405" i="1"/>
  <c r="AG406" i="1"/>
  <c r="AG409" i="1"/>
  <c r="AG410" i="1"/>
  <c r="AG411" i="1"/>
  <c r="AG415" i="1"/>
  <c r="AG421" i="1"/>
  <c r="AG422" i="1"/>
  <c r="AG424" i="1"/>
  <c r="AG425" i="1"/>
  <c r="AG426" i="1"/>
  <c r="AG427" i="1"/>
  <c r="AG428" i="1"/>
  <c r="AG431" i="1"/>
  <c r="AG433" i="1"/>
  <c r="AG436" i="1"/>
  <c r="AG437" i="1"/>
  <c r="AG438" i="1"/>
  <c r="Z439" i="1"/>
  <c r="AG439" i="1"/>
  <c r="AG444" i="1"/>
  <c r="AG445" i="1"/>
  <c r="AG446" i="1"/>
  <c r="AG447" i="1"/>
  <c r="AG448" i="1"/>
  <c r="AG449" i="1"/>
  <c r="AG450" i="1"/>
  <c r="AG451" i="1"/>
  <c r="AG452" i="1"/>
  <c r="AG453" i="1"/>
  <c r="AG456" i="1"/>
  <c r="AG457" i="1"/>
  <c r="AG460" i="1"/>
  <c r="AG461" i="1"/>
  <c r="AG462" i="1"/>
  <c r="AG471" i="1"/>
  <c r="AG472" i="1"/>
  <c r="AG477" i="1"/>
  <c r="AG497" i="1"/>
  <c r="Z498" i="1"/>
  <c r="Z497" i="1"/>
  <c r="Z494" i="1"/>
  <c r="AG493" i="1"/>
  <c r="Z490" i="1"/>
  <c r="AG489" i="1"/>
  <c r="AG481" i="1"/>
  <c r="AG474" i="1"/>
  <c r="Z474" i="1"/>
  <c r="Z476" i="1"/>
  <c r="AG479" i="1"/>
  <c r="Z480" i="1"/>
  <c r="AG483" i="1"/>
  <c r="AG487" i="1"/>
  <c r="Z488" i="1"/>
  <c r="AG491" i="1"/>
  <c r="Z492" i="1"/>
  <c r="Z495" i="1"/>
  <c r="AG495" i="1"/>
  <c r="Z496" i="1"/>
  <c r="AG499" i="1"/>
  <c r="Z441" i="1"/>
  <c r="Z356" i="1"/>
  <c r="Z357" i="1"/>
  <c r="Z383" i="1"/>
  <c r="Z391" i="1"/>
  <c r="Z437" i="1"/>
  <c r="AG440" i="1"/>
  <c r="AG441" i="1"/>
  <c r="Z443" i="1"/>
  <c r="AG443" i="1"/>
  <c r="AG475" i="1"/>
  <c r="AG476" i="1"/>
  <c r="Z477" i="1"/>
  <c r="Z479" i="1"/>
  <c r="AG480" i="1"/>
  <c r="Z481" i="1"/>
  <c r="Z482" i="1"/>
  <c r="AG482" i="1"/>
  <c r="Z483" i="1"/>
  <c r="Z484" i="1"/>
  <c r="AG484" i="1"/>
  <c r="Z486" i="1"/>
  <c r="AG486" i="1"/>
  <c r="Z487" i="1"/>
  <c r="AG488" i="1"/>
  <c r="Z489" i="1"/>
  <c r="AG490" i="1"/>
  <c r="Z491" i="1"/>
  <c r="AG492" i="1"/>
  <c r="Z493" i="1"/>
  <c r="AG494" i="1"/>
  <c r="AG496" i="1"/>
  <c r="AG498" i="1"/>
  <c r="Z499" i="1"/>
  <c r="AG473" i="1"/>
  <c r="Z473" i="1"/>
  <c r="Z472" i="1"/>
  <c r="Z471" i="1"/>
  <c r="Z475" i="1"/>
  <c r="AG459" i="1"/>
  <c r="Z459" i="1"/>
  <c r="AG458" i="1"/>
  <c r="Z457" i="1"/>
  <c r="Z460" i="1"/>
  <c r="Z456" i="1"/>
  <c r="Z458" i="1"/>
  <c r="Z461" i="1"/>
  <c r="Z449" i="1"/>
  <c r="Z451" i="1"/>
  <c r="Z447" i="1"/>
  <c r="Z462" i="1"/>
  <c r="Z453" i="1"/>
  <c r="Z448" i="1"/>
  <c r="Z450" i="1"/>
  <c r="Z452" i="1"/>
  <c r="Z446" i="1"/>
  <c r="Z445" i="1"/>
  <c r="Z444" i="1"/>
  <c r="Z440" i="1"/>
  <c r="Z438" i="1"/>
  <c r="AG359" i="1"/>
  <c r="AG368" i="1"/>
  <c r="AG370" i="1"/>
  <c r="AG371" i="1"/>
  <c r="AG373" i="1"/>
  <c r="AG377" i="1"/>
  <c r="AG378" i="1"/>
  <c r="AG382" i="1"/>
  <c r="AG400" i="1"/>
  <c r="AG401" i="1"/>
  <c r="AG416" i="1"/>
  <c r="AG417" i="1"/>
  <c r="Z434" i="1"/>
  <c r="AG434" i="1"/>
  <c r="AG420" i="1"/>
  <c r="AG423" i="1"/>
  <c r="AG418" i="1"/>
  <c r="AG407" i="1"/>
  <c r="AG402" i="1"/>
  <c r="AG408" i="1"/>
  <c r="AG435" i="1"/>
  <c r="AG429" i="1"/>
  <c r="AG430" i="1"/>
  <c r="Z436" i="1"/>
  <c r="Z435" i="1"/>
  <c r="Z430" i="1"/>
  <c r="Z429" i="1"/>
  <c r="Z433" i="1"/>
  <c r="Z431" i="1"/>
  <c r="Z428" i="1"/>
  <c r="Z425" i="1"/>
  <c r="Z426" i="1"/>
  <c r="Z423" i="1"/>
  <c r="Z424" i="1"/>
  <c r="Z420" i="1"/>
  <c r="AG419" i="1"/>
  <c r="Z418" i="1"/>
  <c r="Z419" i="1"/>
  <c r="Z427" i="1"/>
  <c r="Z417" i="1"/>
  <c r="Z421" i="1"/>
  <c r="Z422" i="1"/>
  <c r="Z416" i="1"/>
  <c r="Z415" i="1"/>
  <c r="Z411" i="1"/>
  <c r="Z408" i="1"/>
  <c r="Z409" i="1"/>
  <c r="Z407" i="1"/>
  <c r="Z406" i="1"/>
  <c r="Z403" i="1"/>
  <c r="Z402" i="1"/>
  <c r="Z401" i="1"/>
  <c r="Z400" i="1"/>
  <c r="Z405" i="1"/>
  <c r="Z404" i="1"/>
  <c r="Z410" i="1"/>
  <c r="Z399" i="1"/>
  <c r="AG395" i="1"/>
  <c r="Z396" i="1"/>
  <c r="Z397" i="1"/>
  <c r="Z395" i="1"/>
  <c r="Z390" i="1"/>
  <c r="Z392" i="1"/>
  <c r="Z394" i="1"/>
  <c r="Z393" i="1"/>
  <c r="Z398" i="1"/>
  <c r="Z388" i="1"/>
  <c r="Z386" i="1"/>
  <c r="Z384" i="1"/>
  <c r="Z355" i="1"/>
  <c r="AG355" i="1"/>
  <c r="AG356" i="1"/>
  <c r="AG358" i="1"/>
  <c r="AG383" i="1"/>
  <c r="AG384" i="1"/>
  <c r="Z385" i="1"/>
  <c r="AG386" i="1"/>
  <c r="Z387" i="1"/>
  <c r="AG388" i="1"/>
  <c r="Z389" i="1"/>
  <c r="Z382" i="1"/>
  <c r="Z378" i="1"/>
  <c r="Z377" i="1"/>
  <c r="AG361" i="1"/>
  <c r="AG364" i="1"/>
  <c r="AG366" i="1"/>
  <c r="Z371" i="1"/>
  <c r="Z370" i="1"/>
  <c r="Z366" i="1"/>
  <c r="Z364" i="1"/>
  <c r="Z361" i="1"/>
  <c r="Z368" i="1"/>
  <c r="Z362" i="1"/>
  <c r="Z373" i="1"/>
  <c r="AG375" i="1"/>
  <c r="Z375" i="1"/>
  <c r="Z359" i="1"/>
  <c r="AG357" i="1"/>
  <c r="Z358" i="1"/>
  <c r="AG342" i="1"/>
  <c r="AG328" i="1"/>
  <c r="AG329" i="1"/>
  <c r="AG330" i="1"/>
  <c r="AG354" i="1"/>
  <c r="AG353" i="1"/>
  <c r="AG352" i="1"/>
  <c r="AG351" i="1"/>
  <c r="AG350" i="1"/>
  <c r="AG349" i="1"/>
  <c r="AG348" i="1"/>
  <c r="AG347" i="1"/>
  <c r="AG346" i="1"/>
  <c r="AG345" i="1"/>
  <c r="AG344" i="1"/>
  <c r="AG343" i="1"/>
  <c r="AG340" i="1"/>
  <c r="AG339" i="1"/>
  <c r="AG338" i="1"/>
  <c r="AG337" i="1"/>
  <c r="AG336" i="1"/>
  <c r="AG334" i="1"/>
  <c r="AG333" i="1"/>
  <c r="AG332" i="1"/>
  <c r="AG331" i="1"/>
  <c r="Z328" i="1"/>
  <c r="Z329" i="1"/>
  <c r="Z330" i="1"/>
  <c r="Z354" i="1"/>
  <c r="AL354" i="1" s="1"/>
  <c r="Z353" i="1"/>
  <c r="Z352" i="1"/>
  <c r="Z351" i="1"/>
  <c r="Z350" i="1"/>
  <c r="Z349" i="1"/>
  <c r="Z348" i="1"/>
  <c r="Z347" i="1"/>
  <c r="Z346" i="1"/>
  <c r="AL346" i="1" s="1"/>
  <c r="Z345" i="1"/>
  <c r="Z344" i="1"/>
  <c r="Z343" i="1"/>
  <c r="AL343" i="1" s="1"/>
  <c r="Z342" i="1"/>
  <c r="Z340" i="1"/>
  <c r="Z339" i="1"/>
  <c r="Z338" i="1"/>
  <c r="Z337" i="1"/>
  <c r="Z336" i="1"/>
  <c r="Z334" i="1"/>
  <c r="Z333" i="1"/>
  <c r="Z332" i="1"/>
  <c r="Z331" i="1"/>
  <c r="AH325" i="1"/>
  <c r="AH157" i="1"/>
  <c r="AL480" i="1" l="1"/>
  <c r="AH480" i="1" s="1"/>
  <c r="AJ480" i="1" s="1"/>
  <c r="AL345" i="1"/>
  <c r="AL328" i="1"/>
  <c r="AH429" i="1"/>
  <c r="AJ429" i="1" s="1"/>
  <c r="AL342" i="1"/>
  <c r="AL341" i="1"/>
  <c r="AL423" i="1"/>
  <c r="AL347" i="1"/>
  <c r="AL344" i="1"/>
  <c r="AL407" i="1"/>
  <c r="AL340" i="1"/>
  <c r="AL334" i="1"/>
  <c r="AL482" i="1"/>
  <c r="AL496" i="1"/>
  <c r="AL490" i="1"/>
  <c r="AH490" i="1" s="1"/>
  <c r="AJ490" i="1" s="1"/>
  <c r="AL488" i="1"/>
  <c r="AL486" i="1"/>
  <c r="AL338" i="1"/>
  <c r="AL498" i="1"/>
  <c r="AL497" i="1"/>
  <c r="AJ927" i="1"/>
  <c r="AL494" i="1"/>
  <c r="AL499" i="1"/>
  <c r="AL483" i="1"/>
  <c r="AH483" i="1" s="1"/>
  <c r="AJ483" i="1" s="1"/>
  <c r="AL489" i="1"/>
  <c r="AL472" i="1"/>
  <c r="AL436" i="1"/>
  <c r="AL484" i="1"/>
  <c r="AL402" i="1"/>
  <c r="AL383" i="1"/>
  <c r="AL471" i="1"/>
  <c r="AH471" i="1" s="1"/>
  <c r="AJ471" i="1" s="1"/>
  <c r="AL492" i="1"/>
  <c r="AL495" i="1"/>
  <c r="AL479" i="1"/>
  <c r="AL493" i="1"/>
  <c r="AL396" i="1"/>
  <c r="AL927" i="1"/>
  <c r="AL473" i="1"/>
  <c r="AL476" i="1"/>
  <c r="AH476" i="1" s="1"/>
  <c r="AJ476" i="1" s="1"/>
  <c r="AL475" i="1"/>
  <c r="AL491" i="1"/>
  <c r="AH491" i="1" s="1"/>
  <c r="AJ491" i="1" s="1"/>
  <c r="AL474" i="1"/>
  <c r="AL481" i="1"/>
  <c r="AL487" i="1"/>
  <c r="AL477" i="1"/>
  <c r="AL632" i="1"/>
  <c r="AH632" i="1" s="1"/>
  <c r="AJ632" i="1" s="1"/>
  <c r="AL462" i="1"/>
  <c r="AH462" i="1" s="1"/>
  <c r="AJ462" i="1" s="1"/>
  <c r="AL458" i="1"/>
  <c r="AH458" i="1" s="1"/>
  <c r="AJ458" i="1" s="1"/>
  <c r="AL459" i="1"/>
  <c r="AH459" i="1" s="1"/>
  <c r="AJ459" i="1" s="1"/>
  <c r="AL457" i="1"/>
  <c r="AL461" i="1"/>
  <c r="AL460" i="1"/>
  <c r="AL456" i="1"/>
  <c r="AL451" i="1"/>
  <c r="AL450" i="1"/>
  <c r="AH450" i="1" s="1"/>
  <c r="AJ450" i="1" s="1"/>
  <c r="AL448" i="1"/>
  <c r="AL447" i="1"/>
  <c r="AL446" i="1"/>
  <c r="AH446" i="1" s="1"/>
  <c r="AJ446" i="1" s="1"/>
  <c r="AL453" i="1"/>
  <c r="AH445" i="1"/>
  <c r="AJ445" i="1" s="1"/>
  <c r="AL445" i="1"/>
  <c r="AL449" i="1"/>
  <c r="AL452" i="1"/>
  <c r="AH452" i="1" s="1"/>
  <c r="AJ452" i="1" s="1"/>
  <c r="AL444" i="1"/>
  <c r="AL442" i="1"/>
  <c r="AH442" i="1" s="1"/>
  <c r="AJ442" i="1" s="1"/>
  <c r="AL438" i="1"/>
  <c r="AL437" i="1"/>
  <c r="AH437" i="1" s="1"/>
  <c r="AJ437" i="1" s="1"/>
  <c r="AH443" i="1"/>
  <c r="AJ443" i="1" s="1"/>
  <c r="AL443" i="1"/>
  <c r="AL439" i="1"/>
  <c r="AH439" i="1" s="1"/>
  <c r="AJ439" i="1" s="1"/>
  <c r="AL441" i="1"/>
  <c r="AH441" i="1" s="1"/>
  <c r="AJ441" i="1" s="1"/>
  <c r="AH440" i="1"/>
  <c r="AJ440" i="1" s="1"/>
  <c r="AL440" i="1"/>
  <c r="AL435" i="1"/>
  <c r="AL433" i="1"/>
  <c r="AL429" i="1"/>
  <c r="AL431" i="1"/>
  <c r="AL434" i="1"/>
  <c r="AH434" i="1" s="1"/>
  <c r="AJ434" i="1" s="1"/>
  <c r="AL430" i="1"/>
  <c r="AH430" i="1" s="1"/>
  <c r="AJ430" i="1" s="1"/>
  <c r="AL425" i="1"/>
  <c r="AH425" i="1" s="1"/>
  <c r="AJ425" i="1" s="1"/>
  <c r="AL424" i="1"/>
  <c r="AL422" i="1"/>
  <c r="AH422" i="1" s="1"/>
  <c r="AJ422" i="1" s="1"/>
  <c r="AL421" i="1"/>
  <c r="AH421" i="1" s="1"/>
  <c r="AJ421" i="1" s="1"/>
  <c r="AH420" i="1"/>
  <c r="AJ420" i="1" s="1"/>
  <c r="AL420" i="1"/>
  <c r="AL428" i="1"/>
  <c r="AL427" i="1"/>
  <c r="AH427" i="1" s="1"/>
  <c r="AJ427" i="1" s="1"/>
  <c r="AL426" i="1"/>
  <c r="AL419" i="1"/>
  <c r="AL418" i="1"/>
  <c r="AL415" i="1"/>
  <c r="AL417" i="1"/>
  <c r="AL416" i="1"/>
  <c r="AL408" i="1"/>
  <c r="AL411" i="1"/>
  <c r="AL410" i="1"/>
  <c r="AL409" i="1"/>
  <c r="AL405" i="1"/>
  <c r="AL404" i="1"/>
  <c r="AL403" i="1"/>
  <c r="AL406" i="1"/>
  <c r="AL329" i="1"/>
  <c r="AH329" i="1" s="1"/>
  <c r="AJ329" i="1" s="1"/>
  <c r="AH354" i="1"/>
  <c r="AJ354" i="1" s="1"/>
  <c r="AL331" i="1"/>
  <c r="AL330" i="1"/>
  <c r="AL332" i="1"/>
  <c r="AL333" i="1"/>
  <c r="AL369" i="1"/>
  <c r="AL339" i="1"/>
  <c r="AL400" i="1"/>
  <c r="AH399" i="1"/>
  <c r="AJ399" i="1" s="1"/>
  <c r="AL399" i="1"/>
  <c r="AH401" i="1"/>
  <c r="AJ401" i="1" s="1"/>
  <c r="AL401" i="1"/>
  <c r="AH398" i="1"/>
  <c r="AJ398" i="1" s="1"/>
  <c r="AL398" i="1"/>
  <c r="AH396" i="1"/>
  <c r="AJ396" i="1" s="1"/>
  <c r="AL388" i="1"/>
  <c r="AL394" i="1"/>
  <c r="AH394" i="1" s="1"/>
  <c r="AJ394" i="1" s="1"/>
  <c r="AL386" i="1"/>
  <c r="AL393" i="1"/>
  <c r="AH393" i="1" s="1"/>
  <c r="AJ393" i="1" s="1"/>
  <c r="AL392" i="1"/>
  <c r="AL391" i="1"/>
  <c r="AH391" i="1" s="1"/>
  <c r="AJ391" i="1" s="1"/>
  <c r="AL395" i="1"/>
  <c r="AH395" i="1" s="1"/>
  <c r="AJ395" i="1" s="1"/>
  <c r="AL390" i="1"/>
  <c r="AH390" i="1" s="1"/>
  <c r="AJ390" i="1" s="1"/>
  <c r="AL389" i="1"/>
  <c r="AH389" i="1" s="1"/>
  <c r="AJ389" i="1" s="1"/>
  <c r="AL397" i="1"/>
  <c r="AH397" i="1" s="1"/>
  <c r="AJ397" i="1" s="1"/>
  <c r="AH387" i="1"/>
  <c r="AJ387" i="1" s="1"/>
  <c r="AL387" i="1"/>
  <c r="AL385" i="1"/>
  <c r="AH385" i="1" s="1"/>
  <c r="AJ385" i="1" s="1"/>
  <c r="AL384" i="1"/>
  <c r="AH384" i="1" s="1"/>
  <c r="AJ384" i="1" s="1"/>
  <c r="AL382" i="1"/>
  <c r="AH382" i="1" s="1"/>
  <c r="AJ382" i="1" s="1"/>
  <c r="AL375" i="1"/>
  <c r="AL374" i="1"/>
  <c r="AH374" i="1" s="1"/>
  <c r="AJ374" i="1" s="1"/>
  <c r="AL378" i="1"/>
  <c r="AH378" i="1" s="1"/>
  <c r="AJ378" i="1" s="1"/>
  <c r="AL377" i="1"/>
  <c r="AH377" i="1" s="1"/>
  <c r="AJ377" i="1" s="1"/>
  <c r="AL373" i="1"/>
  <c r="AH373" i="1" s="1"/>
  <c r="AJ373" i="1" s="1"/>
  <c r="AH372" i="1"/>
  <c r="AJ372" i="1" s="1"/>
  <c r="AL372" i="1"/>
  <c r="AH369" i="1"/>
  <c r="AJ369" i="1" s="1"/>
  <c r="AL370" i="1"/>
  <c r="AH370" i="1" s="1"/>
  <c r="AJ370" i="1" s="1"/>
  <c r="AL368" i="1"/>
  <c r="AH368" i="1" s="1"/>
  <c r="AJ368" i="1" s="1"/>
  <c r="AL364" i="1"/>
  <c r="AH364" i="1" s="1"/>
  <c r="AJ364" i="1" s="1"/>
  <c r="AL365" i="1"/>
  <c r="AH365" i="1" s="1"/>
  <c r="AJ365" i="1" s="1"/>
  <c r="AL367" i="1"/>
  <c r="AH367" i="1" s="1"/>
  <c r="AJ367" i="1" s="1"/>
  <c r="AH371" i="1"/>
  <c r="AJ371" i="1" s="1"/>
  <c r="AL371" i="1"/>
  <c r="AH366" i="1"/>
  <c r="AJ366" i="1" s="1"/>
  <c r="AL366" i="1"/>
  <c r="AL363" i="1"/>
  <c r="AL361" i="1"/>
  <c r="AH361" i="1" s="1"/>
  <c r="AJ361" i="1" s="1"/>
  <c r="AL360" i="1"/>
  <c r="AH360" i="1" s="1"/>
  <c r="AJ360" i="1" s="1"/>
  <c r="AL358" i="1"/>
  <c r="AH358" i="1" s="1"/>
  <c r="AJ358" i="1" s="1"/>
  <c r="AL356" i="1"/>
  <c r="AH356" i="1" s="1"/>
  <c r="AJ356" i="1" s="1"/>
  <c r="AL355" i="1"/>
  <c r="AL359" i="1"/>
  <c r="AH359" i="1" s="1"/>
  <c r="AJ359" i="1" s="1"/>
  <c r="AL357" i="1"/>
  <c r="AH357" i="1" s="1"/>
  <c r="AJ357" i="1" s="1"/>
  <c r="AL362" i="1"/>
  <c r="AH362" i="1" s="1"/>
  <c r="AJ362" i="1" s="1"/>
  <c r="AL350" i="1"/>
  <c r="AH350" i="1" s="1"/>
  <c r="AJ350" i="1" s="1"/>
  <c r="AL351" i="1"/>
  <c r="AL352" i="1"/>
  <c r="AH352" i="1" s="1"/>
  <c r="AJ352" i="1" s="1"/>
  <c r="AL353" i="1"/>
  <c r="AH353" i="1" s="1"/>
  <c r="AJ353" i="1" s="1"/>
  <c r="AL349" i="1"/>
  <c r="AH349" i="1" s="1"/>
  <c r="AJ349" i="1" s="1"/>
  <c r="AL348" i="1"/>
  <c r="AH348" i="1" s="1"/>
  <c r="AJ348" i="1" s="1"/>
  <c r="AH337" i="1"/>
  <c r="AJ337" i="1" s="1"/>
  <c r="AL337" i="1"/>
  <c r="AL336" i="1"/>
  <c r="AH336" i="1" s="1"/>
  <c r="AJ336" i="1" s="1"/>
  <c r="AH407" i="1"/>
  <c r="AJ407" i="1" s="1"/>
  <c r="AH472" i="1"/>
  <c r="AJ472" i="1" s="1"/>
  <c r="AH406" i="1"/>
  <c r="AJ406" i="1" s="1"/>
  <c r="AH475" i="1"/>
  <c r="AJ475" i="1" s="1"/>
  <c r="AH456" i="1"/>
  <c r="AJ456" i="1" s="1"/>
  <c r="AH479" i="1"/>
  <c r="AJ479" i="1" s="1"/>
  <c r="AH457" i="1"/>
  <c r="AJ457" i="1" s="1"/>
  <c r="AH447" i="1"/>
  <c r="AJ447" i="1" s="1"/>
  <c r="AH408" i="1"/>
  <c r="AJ408" i="1" s="1"/>
  <c r="AH417" i="1"/>
  <c r="AJ417" i="1" s="1"/>
  <c r="AH453" i="1"/>
  <c r="AJ453" i="1" s="1"/>
  <c r="AH403" i="1"/>
  <c r="AJ403" i="1" s="1"/>
  <c r="AH410" i="1"/>
  <c r="AJ410" i="1" s="1"/>
  <c r="AH449" i="1"/>
  <c r="AJ449" i="1" s="1"/>
  <c r="AH460" i="1"/>
  <c r="AJ460" i="1" s="1"/>
  <c r="AJ404" i="1"/>
  <c r="AJ363" i="1"/>
  <c r="AJ419" i="1"/>
  <c r="AJ435" i="1"/>
  <c r="AM8" i="5"/>
  <c r="AJ405" i="1"/>
  <c r="AM9" i="5"/>
  <c r="A413" i="4"/>
  <c r="A412" i="4"/>
  <c r="A414" i="4"/>
  <c r="A417" i="4"/>
  <c r="AK12" i="5" s="1"/>
  <c r="A421" i="4"/>
  <c r="AK16" i="5" s="1"/>
  <c r="A425" i="4"/>
  <c r="AK20" i="5" s="1"/>
  <c r="A429" i="4"/>
  <c r="AK24" i="5" s="1"/>
  <c r="A433" i="4"/>
  <c r="AK28" i="5" s="1"/>
  <c r="A437" i="4"/>
  <c r="AK32" i="5" s="1"/>
  <c r="A441" i="4"/>
  <c r="AK36" i="5" s="1"/>
  <c r="A445" i="4"/>
  <c r="AK40" i="5" s="1"/>
  <c r="A449" i="4"/>
  <c r="AK44" i="5" s="1"/>
  <c r="A418" i="4"/>
  <c r="AK13" i="5" s="1"/>
  <c r="A422" i="4"/>
  <c r="AK17" i="5" s="1"/>
  <c r="A426" i="4"/>
  <c r="AK21" i="5" s="1"/>
  <c r="A430" i="4"/>
  <c r="AK25" i="5" s="1"/>
  <c r="A434" i="4"/>
  <c r="AK29" i="5" s="1"/>
  <c r="A438" i="4"/>
  <c r="AK33" i="5" s="1"/>
  <c r="A442" i="4"/>
  <c r="AK37" i="5" s="1"/>
  <c r="A446" i="4"/>
  <c r="AK41" i="5" s="1"/>
  <c r="A450" i="4"/>
  <c r="AK45" i="5" s="1"/>
  <c r="AM7" i="5"/>
  <c r="A415" i="4"/>
  <c r="AK10" i="5" s="1"/>
  <c r="A419" i="4"/>
  <c r="AK14" i="5" s="1"/>
  <c r="A423" i="4"/>
  <c r="AK18" i="5" s="1"/>
  <c r="A427" i="4"/>
  <c r="AK22" i="5" s="1"/>
  <c r="A431" i="4"/>
  <c r="AK26" i="5" s="1"/>
  <c r="A435" i="4"/>
  <c r="AK30" i="5" s="1"/>
  <c r="A439" i="4"/>
  <c r="AK34" i="5" s="1"/>
  <c r="A443" i="4"/>
  <c r="AK38" i="5" s="1"/>
  <c r="A447" i="4"/>
  <c r="AK42" i="5" s="1"/>
  <c r="A451" i="4"/>
  <c r="AK46" i="5" s="1"/>
  <c r="A416" i="4"/>
  <c r="AK11" i="5" s="1"/>
  <c r="A420" i="4"/>
  <c r="AK15" i="5" s="1"/>
  <c r="A424" i="4"/>
  <c r="AK19" i="5" s="1"/>
  <c r="A428" i="4"/>
  <c r="AK23" i="5" s="1"/>
  <c r="A432" i="4"/>
  <c r="AK27" i="5" s="1"/>
  <c r="A436" i="4"/>
  <c r="AK31" i="5" s="1"/>
  <c r="A440" i="4"/>
  <c r="AK35" i="5" s="1"/>
  <c r="A444" i="4"/>
  <c r="AK39" i="5" s="1"/>
  <c r="A448" i="4"/>
  <c r="AK43" i="5" s="1"/>
  <c r="AJ416" i="1"/>
  <c r="AJ438" i="1"/>
  <c r="AJ451" i="1"/>
  <c r="AJ402" i="1"/>
  <c r="AJ418" i="1"/>
  <c r="AJ436" i="1"/>
  <c r="AJ477" i="1"/>
  <c r="AJ341" i="1"/>
  <c r="AJ409" i="1"/>
  <c r="AJ415" i="1"/>
  <c r="AJ431" i="1"/>
  <c r="AJ487" i="1"/>
  <c r="AJ426" i="1"/>
  <c r="AJ481" i="1"/>
  <c r="AJ411" i="1"/>
  <c r="AJ461" i="1"/>
  <c r="AJ493" i="1"/>
  <c r="AJ489" i="1"/>
  <c r="AJ433" i="1"/>
  <c r="AJ444" i="1"/>
  <c r="AJ383" i="1"/>
  <c r="AJ428" i="1"/>
  <c r="AJ400" i="1"/>
  <c r="AJ355" i="1"/>
  <c r="AJ424" i="1"/>
  <c r="AJ392" i="1"/>
  <c r="AJ448" i="1"/>
  <c r="AJ473" i="1"/>
  <c r="AJ484" i="1"/>
  <c r="AJ497" i="1"/>
  <c r="AJ474" i="1"/>
  <c r="AJ499" i="1"/>
  <c r="AJ495" i="1"/>
  <c r="AJ498" i="1"/>
  <c r="AJ494" i="1"/>
  <c r="AJ486" i="1"/>
  <c r="AJ482" i="1"/>
  <c r="AJ496" i="1"/>
  <c r="AJ492" i="1"/>
  <c r="AJ488" i="1"/>
  <c r="AJ423" i="1"/>
  <c r="AJ388" i="1"/>
  <c r="AJ386" i="1"/>
  <c r="AJ375" i="1"/>
  <c r="AJ331" i="1"/>
  <c r="AJ334" i="1"/>
  <c r="AG157" i="1"/>
  <c r="AL157" i="1" s="1"/>
  <c r="AG325" i="1"/>
  <c r="Z157" i="1"/>
  <c r="Z325" i="1"/>
  <c r="AJ332" i="1"/>
  <c r="AJ344" i="1"/>
  <c r="AJ340" i="1"/>
  <c r="AJ333" i="1"/>
  <c r="AJ339" i="1"/>
  <c r="AJ343" i="1"/>
  <c r="AJ342" i="1"/>
  <c r="AJ346" i="1"/>
  <c r="AJ347" i="1"/>
  <c r="AJ338" i="1"/>
  <c r="AJ351" i="1"/>
  <c r="AJ345" i="1"/>
  <c r="AJ330" i="1"/>
  <c r="AJ328" i="1"/>
  <c r="E522" i="4" l="1"/>
  <c r="E691" i="4"/>
  <c r="E300" i="4"/>
  <c r="E566" i="4"/>
  <c r="E797" i="4"/>
  <c r="F746" i="4"/>
  <c r="E83" i="4"/>
  <c r="E119" i="4"/>
  <c r="F568" i="4"/>
  <c r="E787" i="4"/>
  <c r="D349" i="4"/>
  <c r="E801" i="4"/>
  <c r="F836" i="4"/>
  <c r="F793" i="4"/>
  <c r="F781" i="4"/>
  <c r="F789" i="4"/>
  <c r="F809" i="4"/>
  <c r="D758" i="4"/>
  <c r="D746" i="4"/>
  <c r="E758" i="4"/>
  <c r="F758" i="4"/>
  <c r="F754" i="4"/>
  <c r="E711" i="4"/>
  <c r="E671" i="4"/>
  <c r="F615" i="4"/>
  <c r="E629" i="4"/>
  <c r="D621" i="4"/>
  <c r="D615" i="4"/>
  <c r="G630" i="4"/>
  <c r="F613" i="4"/>
  <c r="F562" i="4"/>
  <c r="E526" i="4"/>
  <c r="E308" i="4"/>
  <c r="D480" i="4"/>
  <c r="E474" i="4"/>
  <c r="E468" i="4"/>
  <c r="F484" i="4"/>
  <c r="F468" i="4"/>
  <c r="F474" i="4"/>
  <c r="E480" i="4"/>
  <c r="F470" i="4"/>
  <c r="E486" i="4"/>
  <c r="F492" i="4"/>
  <c r="D484" i="4"/>
  <c r="F461" i="4"/>
  <c r="E484" i="4"/>
  <c r="E492" i="4"/>
  <c r="D605" i="4"/>
  <c r="E135" i="4"/>
  <c r="E304" i="4"/>
  <c r="F353" i="4"/>
  <c r="E380" i="4"/>
  <c r="E467" i="4"/>
  <c r="D472" i="4"/>
  <c r="D478" i="4"/>
  <c r="F480" i="4"/>
  <c r="D496" i="4"/>
  <c r="F572" i="4"/>
  <c r="F584" i="4"/>
  <c r="E611" i="4"/>
  <c r="E703" i="4"/>
  <c r="D762" i="4"/>
  <c r="E834" i="4"/>
  <c r="D467" i="4"/>
  <c r="E713" i="4"/>
  <c r="E852" i="4"/>
  <c r="F380" i="4"/>
  <c r="E392" i="4"/>
  <c r="F467" i="4"/>
  <c r="E472" i="4"/>
  <c r="E478" i="4"/>
  <c r="E490" i="4"/>
  <c r="E496" i="4"/>
  <c r="D603" i="4"/>
  <c r="F623" i="4"/>
  <c r="E655" i="4"/>
  <c r="E659" i="4"/>
  <c r="E762" i="4"/>
  <c r="F834" i="4"/>
  <c r="E838" i="4"/>
  <c r="F738" i="4"/>
  <c r="D623" i="4"/>
  <c r="F478" i="4"/>
  <c r="F490" i="4"/>
  <c r="F496" i="4"/>
  <c r="G84" i="4"/>
  <c r="E131" i="4"/>
  <c r="E306" i="4"/>
  <c r="E368" i="4"/>
  <c r="E378" i="4"/>
  <c r="E461" i="4"/>
  <c r="E470" i="4"/>
  <c r="D476" i="4"/>
  <c r="D482" i="4"/>
  <c r="E494" i="4"/>
  <c r="E538" i="4"/>
  <c r="E574" i="4"/>
  <c r="E578" i="4"/>
  <c r="E586" i="4"/>
  <c r="F603" i="4"/>
  <c r="E609" i="4"/>
  <c r="E687" i="4"/>
  <c r="E721" i="4"/>
  <c r="F756" i="4"/>
  <c r="D760" i="4"/>
  <c r="F779" i="4"/>
  <c r="F783" i="4"/>
  <c r="F795" i="4"/>
  <c r="F799" i="4"/>
  <c r="F811" i="4"/>
  <c r="F846" i="4"/>
  <c r="D353" i="4"/>
  <c r="F378" i="4"/>
  <c r="E476" i="4"/>
  <c r="E488" i="4"/>
  <c r="F570" i="4"/>
  <c r="F574" i="4"/>
  <c r="F586" i="4"/>
  <c r="E742" i="4"/>
  <c r="E760" i="4"/>
  <c r="E697" i="4"/>
  <c r="F472" i="4"/>
  <c r="F617" i="4"/>
  <c r="E85" i="4"/>
  <c r="F382" i="4"/>
  <c r="D474" i="4"/>
  <c r="F476" i="4"/>
  <c r="F482" i="4"/>
  <c r="D492" i="4"/>
  <c r="E607" i="4"/>
  <c r="H619" i="3"/>
  <c r="H619" i="4" s="1"/>
  <c r="O79" i="5" s="1"/>
  <c r="E625" i="4"/>
  <c r="E661" i="4"/>
  <c r="E673" i="4"/>
  <c r="E701" i="4"/>
  <c r="H734" i="3"/>
  <c r="H734" i="4" s="1"/>
  <c r="F766" i="4"/>
  <c r="AK8" i="5"/>
  <c r="AK7" i="5"/>
  <c r="AK9" i="5"/>
  <c r="E773" i="4"/>
  <c r="E164" i="4"/>
  <c r="E372" i="4"/>
  <c r="E560" i="4"/>
  <c r="D457" i="4"/>
  <c r="D732" i="4"/>
  <c r="G645" i="4"/>
  <c r="F372" i="4"/>
  <c r="E457" i="4"/>
  <c r="E732" i="4"/>
  <c r="E386" i="4"/>
  <c r="F388" i="4"/>
  <c r="F392" i="4"/>
  <c r="F394" i="4"/>
  <c r="E398" i="4"/>
  <c r="E402" i="4"/>
  <c r="E404" i="4"/>
  <c r="F384" i="4"/>
  <c r="F386" i="4"/>
  <c r="F396" i="4"/>
  <c r="F400" i="4"/>
  <c r="F402" i="4"/>
  <c r="F406" i="4"/>
  <c r="F374" i="4"/>
  <c r="E506" i="4"/>
  <c r="D601" i="4"/>
  <c r="F601" i="4"/>
  <c r="E298" i="4"/>
  <c r="E374" i="4"/>
  <c r="E514" i="4"/>
  <c r="E601" i="4"/>
  <c r="D729" i="4"/>
  <c r="F729" i="4"/>
  <c r="E686" i="4"/>
  <c r="E113" i="4"/>
  <c r="E729" i="4"/>
  <c r="E159" i="4"/>
  <c r="E597" i="4"/>
  <c r="D597" i="4"/>
  <c r="F597" i="4"/>
  <c r="D328" i="4"/>
  <c r="F167" i="4"/>
  <c r="F169" i="4"/>
  <c r="F171" i="4"/>
  <c r="F173" i="4"/>
  <c r="F177" i="4"/>
  <c r="F179" i="4"/>
  <c r="F181" i="4"/>
  <c r="E211" i="4"/>
  <c r="E212" i="4"/>
  <c r="E214" i="4"/>
  <c r="E218" i="4"/>
  <c r="E222" i="4"/>
  <c r="E226" i="4"/>
  <c r="F250" i="4"/>
  <c r="F248" i="4"/>
  <c r="F246" i="4"/>
  <c r="F254" i="4"/>
  <c r="F256" i="4"/>
  <c r="F257" i="4"/>
  <c r="F261" i="4"/>
  <c r="F263" i="4"/>
  <c r="E338" i="4"/>
  <c r="E327" i="4"/>
  <c r="E351" i="4"/>
  <c r="E361" i="4"/>
  <c r="E72" i="4"/>
  <c r="E77" i="4"/>
  <c r="E87" i="4"/>
  <c r="E110" i="4"/>
  <c r="E111" i="4"/>
  <c r="E125" i="4"/>
  <c r="E129" i="4"/>
  <c r="F159" i="4"/>
  <c r="F164" i="4"/>
  <c r="E165" i="4"/>
  <c r="E169" i="4"/>
  <c r="E171" i="4"/>
  <c r="E177" i="4"/>
  <c r="E179" i="4"/>
  <c r="E181" i="4"/>
  <c r="D208" i="4"/>
  <c r="D212" i="4"/>
  <c r="D214" i="4"/>
  <c r="D218" i="4"/>
  <c r="D220" i="4"/>
  <c r="D222" i="4"/>
  <c r="D226" i="4"/>
  <c r="E250" i="4"/>
  <c r="E248" i="4"/>
  <c r="E246" i="4"/>
  <c r="E254" i="4"/>
  <c r="E256" i="4"/>
  <c r="E263" i="4"/>
  <c r="E265" i="4"/>
  <c r="E271" i="4"/>
  <c r="E284" i="4"/>
  <c r="F295" i="4"/>
  <c r="F300" i="4"/>
  <c r="F302" i="4"/>
  <c r="F306" i="4"/>
  <c r="F310" i="4"/>
  <c r="F316" i="4"/>
  <c r="D338" i="4"/>
  <c r="F338" i="4"/>
  <c r="F327" i="4"/>
  <c r="F347" i="4"/>
  <c r="F351" i="4"/>
  <c r="E353" i="4"/>
  <c r="D355" i="4"/>
  <c r="D359" i="4"/>
  <c r="F359" i="4"/>
  <c r="G360" i="4"/>
  <c r="H361" i="3"/>
  <c r="H361" i="4" s="1"/>
  <c r="F361" i="4"/>
  <c r="E60" i="4"/>
  <c r="E100" i="4"/>
  <c r="E150" i="4"/>
  <c r="E205" i="4"/>
  <c r="E204" i="4"/>
  <c r="E294" i="4"/>
  <c r="F328" i="4"/>
  <c r="F341" i="4"/>
  <c r="E65" i="4"/>
  <c r="E66" i="4"/>
  <c r="F162" i="4"/>
  <c r="F150" i="4"/>
  <c r="D205" i="4"/>
  <c r="D204" i="4"/>
  <c r="F294" i="4"/>
  <c r="E328" i="4"/>
  <c r="E341" i="4"/>
  <c r="E638" i="4"/>
  <c r="D598" i="4"/>
  <c r="F598" i="4"/>
  <c r="E555" i="4"/>
  <c r="D199" i="4"/>
  <c r="F555" i="4"/>
  <c r="D595" i="4"/>
  <c r="E598" i="4"/>
  <c r="E682" i="4"/>
  <c r="E280" i="4"/>
  <c r="E554" i="4"/>
  <c r="F595" i="4"/>
  <c r="E234" i="4"/>
  <c r="D190" i="4"/>
  <c r="E67" i="4"/>
  <c r="G118" i="4"/>
  <c r="E236" i="4"/>
  <c r="E251" i="4"/>
  <c r="F284" i="4"/>
  <c r="E290" i="4"/>
  <c r="E373" i="4"/>
  <c r="D459" i="4"/>
  <c r="F459" i="4"/>
  <c r="F464" i="4"/>
  <c r="D593" i="4"/>
  <c r="F593" i="4"/>
  <c r="E595" i="4"/>
  <c r="E57" i="4"/>
  <c r="E64" i="4"/>
  <c r="E158" i="4"/>
  <c r="E190" i="4"/>
  <c r="E199" i="4"/>
  <c r="F236" i="4"/>
  <c r="F251" i="4"/>
  <c r="F234" i="4"/>
  <c r="F290" i="4"/>
  <c r="F373" i="4"/>
  <c r="E459" i="4"/>
  <c r="E464" i="4"/>
  <c r="E144" i="4"/>
  <c r="D187" i="4"/>
  <c r="D192" i="4"/>
  <c r="E550" i="4"/>
  <c r="E286" i="4"/>
  <c r="E243" i="4"/>
  <c r="D191" i="4"/>
  <c r="D194" i="4"/>
  <c r="D202" i="4"/>
  <c r="E153" i="4"/>
  <c r="E63" i="4"/>
  <c r="G105" i="4"/>
  <c r="F144" i="4"/>
  <c r="E146" i="4"/>
  <c r="F156" i="4"/>
  <c r="E191" i="4"/>
  <c r="E187" i="4"/>
  <c r="E194" i="4"/>
  <c r="E192" i="4"/>
  <c r="E202" i="4"/>
  <c r="F232" i="4"/>
  <c r="F241" i="4"/>
  <c r="F286" i="4"/>
  <c r="F280" i="4"/>
  <c r="E282" i="4"/>
  <c r="E289" i="4"/>
  <c r="E292" i="4"/>
  <c r="E339" i="4"/>
  <c r="E343" i="4"/>
  <c r="D336" i="4"/>
  <c r="F336" i="4"/>
  <c r="F331" i="4"/>
  <c r="E548" i="4"/>
  <c r="F550" i="4"/>
  <c r="F554" i="4"/>
  <c r="E553" i="4"/>
  <c r="E558" i="4"/>
  <c r="E68" i="4"/>
  <c r="F146" i="4"/>
  <c r="F153" i="4"/>
  <c r="F158" i="4"/>
  <c r="E156" i="4"/>
  <c r="E232" i="4"/>
  <c r="F243" i="4"/>
  <c r="E241" i="4"/>
  <c r="F282" i="4"/>
  <c r="F289" i="4"/>
  <c r="F292" i="4"/>
  <c r="D339" i="4"/>
  <c r="F339" i="4"/>
  <c r="F343" i="4"/>
  <c r="E336" i="4"/>
  <c r="F548" i="4"/>
  <c r="F553" i="4"/>
  <c r="F558" i="4"/>
  <c r="D189" i="4"/>
  <c r="D322" i="4"/>
  <c r="E147" i="4"/>
  <c r="E189" i="4"/>
  <c r="E322" i="4"/>
  <c r="AJ325" i="1"/>
  <c r="AL325" i="1"/>
  <c r="E515" i="4"/>
  <c r="F728" i="4"/>
  <c r="E685" i="4"/>
  <c r="D728" i="4"/>
  <c r="D340" i="4"/>
  <c r="E277" i="4"/>
  <c r="F340" i="4"/>
  <c r="E52" i="4"/>
  <c r="G101" i="4"/>
  <c r="F143" i="4"/>
  <c r="E239" i="4"/>
  <c r="E332" i="4"/>
  <c r="E143" i="4"/>
  <c r="F239" i="4"/>
  <c r="F277" i="4"/>
  <c r="D332" i="4"/>
  <c r="F332" i="4"/>
  <c r="AJ157" i="1"/>
  <c r="F825" i="4"/>
  <c r="E825" i="4"/>
  <c r="F835" i="4"/>
  <c r="F851" i="4"/>
  <c r="F817" i="4"/>
  <c r="E817" i="4"/>
  <c r="F821" i="4"/>
  <c r="F829" i="4"/>
  <c r="F845" i="4"/>
  <c r="F853" i="4"/>
  <c r="E853" i="4"/>
  <c r="F841" i="4"/>
  <c r="D841" i="4"/>
  <c r="G825" i="4"/>
  <c r="F843" i="4"/>
  <c r="D843" i="4"/>
  <c r="G849" i="4"/>
  <c r="D817" i="4"/>
  <c r="F823" i="4"/>
  <c r="G829" i="4"/>
  <c r="G845" i="4"/>
  <c r="F847" i="4"/>
  <c r="H818" i="3"/>
  <c r="H818" i="4" s="1"/>
  <c r="H820" i="3"/>
  <c r="H820" i="4" s="1"/>
  <c r="H822" i="3"/>
  <c r="H822" i="4" s="1"/>
  <c r="H824" i="3"/>
  <c r="H824" i="4" s="1"/>
  <c r="H826" i="3"/>
  <c r="H826" i="4" s="1"/>
  <c r="H828" i="3"/>
  <c r="H828" i="4" s="1"/>
  <c r="G830" i="4"/>
  <c r="G838" i="4"/>
  <c r="H840" i="3"/>
  <c r="H840" i="4" s="1"/>
  <c r="G842" i="4"/>
  <c r="H844" i="3"/>
  <c r="H844" i="4" s="1"/>
  <c r="AI79" i="5" s="1"/>
  <c r="G850" i="4"/>
  <c r="G854" i="4"/>
  <c r="G774" i="4"/>
  <c r="G778" i="4"/>
  <c r="G784" i="4"/>
  <c r="G798" i="4"/>
  <c r="G802" i="4"/>
  <c r="G804" i="4"/>
  <c r="G806" i="4"/>
  <c r="G810" i="4"/>
  <c r="D774" i="4"/>
  <c r="D790" i="4"/>
  <c r="D792" i="4"/>
  <c r="D800" i="4"/>
  <c r="E772" i="4"/>
  <c r="G773" i="4"/>
  <c r="G775" i="4"/>
  <c r="E776" i="4"/>
  <c r="G779" i="4"/>
  <c r="E780" i="4"/>
  <c r="G783" i="4"/>
  <c r="E784" i="4"/>
  <c r="G787" i="4"/>
  <c r="E788" i="4"/>
  <c r="G791" i="4"/>
  <c r="E792" i="4"/>
  <c r="G795" i="4"/>
  <c r="E796" i="4"/>
  <c r="G797" i="4"/>
  <c r="G799" i="4"/>
  <c r="G803" i="4"/>
  <c r="E804" i="4"/>
  <c r="H805" i="3"/>
  <c r="H805" i="4" s="1"/>
  <c r="AE85" i="5" s="1"/>
  <c r="G807" i="4"/>
  <c r="E808" i="4"/>
  <c r="G811" i="4"/>
  <c r="G772" i="4"/>
  <c r="G776" i="4"/>
  <c r="G782" i="4"/>
  <c r="G790" i="4"/>
  <c r="G792" i="4"/>
  <c r="G796" i="4"/>
  <c r="D776" i="4"/>
  <c r="D786" i="4"/>
  <c r="F730" i="4"/>
  <c r="E730" i="4"/>
  <c r="D730" i="4"/>
  <c r="F731" i="4"/>
  <c r="E731" i="4"/>
  <c r="D731" i="4"/>
  <c r="F735" i="4"/>
  <c r="E735" i="4"/>
  <c r="D735" i="4"/>
  <c r="F739" i="4"/>
  <c r="E739" i="4"/>
  <c r="F743" i="4"/>
  <c r="F747" i="4"/>
  <c r="E747" i="4"/>
  <c r="D747" i="4"/>
  <c r="F751" i="4"/>
  <c r="E751" i="4"/>
  <c r="D751" i="4"/>
  <c r="E755" i="4"/>
  <c r="G755" i="4"/>
  <c r="G730" i="4"/>
  <c r="G731" i="4"/>
  <c r="G735" i="4"/>
  <c r="G739" i="4"/>
  <c r="G743" i="4"/>
  <c r="G747" i="4"/>
  <c r="G751" i="4"/>
  <c r="F727" i="4"/>
  <c r="E727" i="4"/>
  <c r="D727" i="4"/>
  <c r="F733" i="4"/>
  <c r="E733" i="4"/>
  <c r="E741" i="4"/>
  <c r="D741" i="4"/>
  <c r="F745" i="4"/>
  <c r="E745" i="4"/>
  <c r="E749" i="4"/>
  <c r="F753" i="4"/>
  <c r="E753" i="4"/>
  <c r="G757" i="4"/>
  <c r="G763" i="4"/>
  <c r="D761" i="4"/>
  <c r="E761" i="4"/>
  <c r="E763" i="4"/>
  <c r="E765" i="4"/>
  <c r="G683" i="4"/>
  <c r="G688" i="4"/>
  <c r="G684" i="4"/>
  <c r="G689" i="4"/>
  <c r="G692" i="4"/>
  <c r="G694" i="4"/>
  <c r="G696" i="4"/>
  <c r="G698" i="4"/>
  <c r="G702" i="4"/>
  <c r="G710" i="4"/>
  <c r="G712" i="4"/>
  <c r="G716" i="4"/>
  <c r="G718" i="4"/>
  <c r="G720" i="4"/>
  <c r="F685" i="4"/>
  <c r="D688" i="4"/>
  <c r="F682" i="4"/>
  <c r="F686" i="4"/>
  <c r="D689" i="4"/>
  <c r="F687" i="4"/>
  <c r="F691" i="4"/>
  <c r="F693" i="4"/>
  <c r="F695" i="4"/>
  <c r="D696" i="4"/>
  <c r="F697" i="4"/>
  <c r="D700" i="4"/>
  <c r="F701" i="4"/>
  <c r="F703" i="4"/>
  <c r="D704" i="4"/>
  <c r="F705" i="4"/>
  <c r="F707" i="4"/>
  <c r="F709" i="4"/>
  <c r="D712" i="4"/>
  <c r="F717" i="4"/>
  <c r="F719" i="4"/>
  <c r="D720" i="4"/>
  <c r="F721" i="4"/>
  <c r="G700" i="4"/>
  <c r="E683" i="4"/>
  <c r="G685" i="4"/>
  <c r="E688" i="4"/>
  <c r="G682" i="4"/>
  <c r="E684" i="4"/>
  <c r="G686" i="4"/>
  <c r="E690" i="4"/>
  <c r="E692" i="4"/>
  <c r="G693" i="4"/>
  <c r="E694" i="4"/>
  <c r="G695" i="4"/>
  <c r="G697" i="4"/>
  <c r="E698" i="4"/>
  <c r="G699" i="4"/>
  <c r="E700" i="4"/>
  <c r="E704" i="4"/>
  <c r="G705" i="4"/>
  <c r="E706" i="4"/>
  <c r="G707" i="4"/>
  <c r="E708" i="4"/>
  <c r="G709" i="4"/>
  <c r="E710" i="4"/>
  <c r="G711" i="4"/>
  <c r="E712" i="4"/>
  <c r="G713" i="4"/>
  <c r="E714" i="4"/>
  <c r="G715" i="4"/>
  <c r="E716" i="4"/>
  <c r="G717" i="4"/>
  <c r="E718" i="4"/>
  <c r="G719" i="4"/>
  <c r="E720" i="4"/>
  <c r="F640" i="4"/>
  <c r="D640" i="4"/>
  <c r="F647" i="4"/>
  <c r="D651" i="4"/>
  <c r="F637" i="4"/>
  <c r="E644" i="4"/>
  <c r="D646" i="4"/>
  <c r="F641" i="4"/>
  <c r="D641" i="4"/>
  <c r="E637" i="4"/>
  <c r="G640" i="4"/>
  <c r="F639" i="4"/>
  <c r="D639" i="4"/>
  <c r="F643" i="4"/>
  <c r="E646" i="4"/>
  <c r="F649" i="4"/>
  <c r="G651" i="4"/>
  <c r="F644" i="4"/>
  <c r="D644" i="4"/>
  <c r="E640" i="4"/>
  <c r="F642" i="4"/>
  <c r="E647" i="4"/>
  <c r="F650" i="4"/>
  <c r="E651" i="4"/>
  <c r="E641" i="4"/>
  <c r="G637" i="4"/>
  <c r="F638" i="4"/>
  <c r="E639" i="4"/>
  <c r="G642" i="4"/>
  <c r="F645" i="4"/>
  <c r="E643" i="4"/>
  <c r="E649" i="4"/>
  <c r="G650" i="4"/>
  <c r="F652" i="4"/>
  <c r="E652" i="4"/>
  <c r="F654" i="4"/>
  <c r="D656" i="4"/>
  <c r="F656" i="4"/>
  <c r="D658" i="4"/>
  <c r="F658" i="4"/>
  <c r="E658" i="4"/>
  <c r="E660" i="4"/>
  <c r="F662" i="4"/>
  <c r="E662" i="4"/>
  <c r="D664" i="4"/>
  <c r="F664" i="4"/>
  <c r="E664" i="4"/>
  <c r="F666" i="4"/>
  <c r="E666" i="4"/>
  <c r="F668" i="4"/>
  <c r="E668" i="4"/>
  <c r="F672" i="4"/>
  <c r="D674" i="4"/>
  <c r="F674" i="4"/>
  <c r="E674" i="4"/>
  <c r="G657" i="4"/>
  <c r="G659" i="4"/>
  <c r="G663" i="4"/>
  <c r="G665" i="4"/>
  <c r="G667" i="4"/>
  <c r="G673" i="4"/>
  <c r="G675" i="4"/>
  <c r="H653" i="3"/>
  <c r="H653" i="4" s="1"/>
  <c r="S68" i="5" s="1"/>
  <c r="D663" i="4"/>
  <c r="H669" i="3"/>
  <c r="H669" i="4" s="1"/>
  <c r="S84" i="5" s="1"/>
  <c r="G676" i="4"/>
  <c r="F592" i="4"/>
  <c r="E592" i="4"/>
  <c r="D592" i="4"/>
  <c r="F596" i="4"/>
  <c r="E596" i="4"/>
  <c r="D596" i="4"/>
  <c r="F602" i="4"/>
  <c r="E602" i="4"/>
  <c r="D602" i="4"/>
  <c r="F606" i="4"/>
  <c r="E606" i="4"/>
  <c r="D610" i="4"/>
  <c r="F614" i="4"/>
  <c r="D614" i="4"/>
  <c r="F618" i="4"/>
  <c r="E618" i="4"/>
  <c r="G592" i="4"/>
  <c r="G596" i="4"/>
  <c r="G602" i="4"/>
  <c r="G606" i="4"/>
  <c r="G610" i="4"/>
  <c r="F594" i="4"/>
  <c r="E594" i="4"/>
  <c r="F600" i="4"/>
  <c r="E600" i="4"/>
  <c r="F599" i="4"/>
  <c r="E599" i="4"/>
  <c r="D599" i="4"/>
  <c r="F604" i="4"/>
  <c r="E604" i="4"/>
  <c r="D604" i="4"/>
  <c r="F608" i="4"/>
  <c r="E608" i="4"/>
  <c r="E612" i="4"/>
  <c r="F616" i="4"/>
  <c r="E616" i="4"/>
  <c r="D616" i="4"/>
  <c r="G622" i="4"/>
  <c r="G626" i="4"/>
  <c r="G628" i="4"/>
  <c r="D622" i="4"/>
  <c r="D624" i="4"/>
  <c r="D630" i="4"/>
  <c r="E620" i="4"/>
  <c r="E622" i="4"/>
  <c r="E624" i="4"/>
  <c r="E626" i="4"/>
  <c r="F549" i="4"/>
  <c r="E549" i="4"/>
  <c r="F556" i="4"/>
  <c r="E556" i="4"/>
  <c r="F563" i="4"/>
  <c r="E563" i="4"/>
  <c r="G549" i="4"/>
  <c r="F547" i="4"/>
  <c r="D547" i="4"/>
  <c r="E547" i="4"/>
  <c r="G556" i="4"/>
  <c r="F557" i="4"/>
  <c r="D557" i="4"/>
  <c r="E557" i="4"/>
  <c r="G563" i="4"/>
  <c r="F565" i="4"/>
  <c r="D565" i="4"/>
  <c r="F551" i="4"/>
  <c r="D551" i="4"/>
  <c r="E551" i="4"/>
  <c r="F559" i="4"/>
  <c r="E559" i="4"/>
  <c r="F567" i="4"/>
  <c r="G551" i="4"/>
  <c r="F552" i="4"/>
  <c r="E552" i="4"/>
  <c r="G559" i="4"/>
  <c r="F561" i="4"/>
  <c r="E561" i="4"/>
  <c r="D561" i="4"/>
  <c r="G567" i="4"/>
  <c r="F569" i="4"/>
  <c r="D569" i="4"/>
  <c r="G577" i="4"/>
  <c r="G583" i="4"/>
  <c r="D577" i="4"/>
  <c r="G548" i="4"/>
  <c r="G550" i="4"/>
  <c r="G554" i="4"/>
  <c r="G558" i="4"/>
  <c r="G555" i="4"/>
  <c r="G564" i="4"/>
  <c r="E573" i="4"/>
  <c r="E575" i="4"/>
  <c r="E577" i="4"/>
  <c r="G580" i="4"/>
  <c r="E581" i="4"/>
  <c r="E583" i="4"/>
  <c r="E585" i="4"/>
  <c r="G581" i="4"/>
  <c r="G585" i="4"/>
  <c r="D573" i="4"/>
  <c r="D575" i="4"/>
  <c r="D581" i="4"/>
  <c r="F505" i="4"/>
  <c r="D505" i="4"/>
  <c r="F509" i="4"/>
  <c r="F513" i="4"/>
  <c r="D513" i="4"/>
  <c r="G505" i="4"/>
  <c r="F510" i="4"/>
  <c r="F508" i="4"/>
  <c r="G509" i="4"/>
  <c r="F516" i="4"/>
  <c r="D516" i="4"/>
  <c r="F511" i="4"/>
  <c r="D515" i="4"/>
  <c r="F515" i="4"/>
  <c r="E510" i="4"/>
  <c r="D506" i="4"/>
  <c r="F506" i="4"/>
  <c r="D512" i="4"/>
  <c r="E516" i="4"/>
  <c r="D502" i="4"/>
  <c r="F502" i="4"/>
  <c r="E511" i="4"/>
  <c r="F504" i="4"/>
  <c r="D504" i="4"/>
  <c r="E505" i="4"/>
  <c r="D514" i="4"/>
  <c r="F514" i="4"/>
  <c r="E504" i="4"/>
  <c r="D503" i="4"/>
  <c r="F503" i="4"/>
  <c r="E509" i="4"/>
  <c r="F507" i="4"/>
  <c r="E513" i="4"/>
  <c r="D517" i="4"/>
  <c r="F517" i="4"/>
  <c r="D519" i="4"/>
  <c r="E519" i="4"/>
  <c r="D521" i="4"/>
  <c r="F521" i="4"/>
  <c r="D523" i="4"/>
  <c r="F523" i="4"/>
  <c r="E523" i="4"/>
  <c r="D525" i="4"/>
  <c r="E525" i="4"/>
  <c r="E527" i="4"/>
  <c r="D529" i="4"/>
  <c r="F529" i="4"/>
  <c r="E529" i="4"/>
  <c r="E531" i="4"/>
  <c r="G518" i="4"/>
  <c r="G520" i="4"/>
  <c r="G524" i="4"/>
  <c r="G526" i="4"/>
  <c r="G530" i="4"/>
  <c r="E533" i="4"/>
  <c r="G534" i="4"/>
  <c r="G536" i="4"/>
  <c r="E537" i="4"/>
  <c r="E539" i="4"/>
  <c r="E541" i="4"/>
  <c r="D524" i="4"/>
  <c r="D528" i="4"/>
  <c r="F533" i="4"/>
  <c r="F535" i="4"/>
  <c r="D536" i="4"/>
  <c r="D538" i="4"/>
  <c r="D540" i="4"/>
  <c r="G533" i="4"/>
  <c r="G535" i="4"/>
  <c r="G537" i="4"/>
  <c r="G539" i="4"/>
  <c r="G541" i="4"/>
  <c r="F466" i="4"/>
  <c r="E466" i="4"/>
  <c r="D466" i="4"/>
  <c r="F458" i="4"/>
  <c r="E458" i="4"/>
  <c r="D458" i="4"/>
  <c r="F463" i="4"/>
  <c r="E463" i="4"/>
  <c r="D463" i="4"/>
  <c r="F469" i="4"/>
  <c r="E469" i="4"/>
  <c r="F473" i="4"/>
  <c r="E473" i="4"/>
  <c r="D473" i="4"/>
  <c r="F477" i="4"/>
  <c r="E477" i="4"/>
  <c r="D477" i="4"/>
  <c r="F481" i="4"/>
  <c r="E481" i="4"/>
  <c r="D481" i="4"/>
  <c r="F485" i="4"/>
  <c r="E485" i="4"/>
  <c r="G485" i="4"/>
  <c r="G466" i="4"/>
  <c r="G458" i="4"/>
  <c r="G463" i="4"/>
  <c r="G469" i="4"/>
  <c r="G473" i="4"/>
  <c r="G477" i="4"/>
  <c r="G481" i="4"/>
  <c r="F462" i="4"/>
  <c r="E462" i="4"/>
  <c r="D462" i="4"/>
  <c r="F460" i="4"/>
  <c r="E460" i="4"/>
  <c r="F465" i="4"/>
  <c r="E465" i="4"/>
  <c r="F471" i="4"/>
  <c r="E471" i="4"/>
  <c r="D471" i="4"/>
  <c r="F475" i="4"/>
  <c r="E475" i="4"/>
  <c r="D475" i="4"/>
  <c r="F479" i="4"/>
  <c r="E479" i="4"/>
  <c r="F483" i="4"/>
  <c r="E483" i="4"/>
  <c r="G487" i="4"/>
  <c r="G489" i="4"/>
  <c r="G491" i="4"/>
  <c r="G493" i="4"/>
  <c r="D489" i="4"/>
  <c r="D493" i="4"/>
  <c r="E487" i="4"/>
  <c r="E489" i="4"/>
  <c r="E491" i="4"/>
  <c r="E493" i="4"/>
  <c r="E495" i="4"/>
  <c r="F369" i="4"/>
  <c r="E389" i="4"/>
  <c r="F367" i="4"/>
  <c r="E367" i="4"/>
  <c r="D367" i="4"/>
  <c r="F377" i="4"/>
  <c r="E377" i="4"/>
  <c r="F391" i="4"/>
  <c r="G367" i="4"/>
  <c r="F371" i="4"/>
  <c r="D371" i="4"/>
  <c r="E371" i="4"/>
  <c r="G377" i="4"/>
  <c r="F375" i="4"/>
  <c r="D375" i="4"/>
  <c r="F385" i="4"/>
  <c r="G391" i="4"/>
  <c r="F393" i="4"/>
  <c r="E393" i="4"/>
  <c r="F381" i="4"/>
  <c r="D381" i="4"/>
  <c r="G369" i="4"/>
  <c r="F383" i="4"/>
  <c r="E383" i="4"/>
  <c r="G371" i="4"/>
  <c r="F370" i="4"/>
  <c r="E370" i="4"/>
  <c r="D370" i="4"/>
  <c r="F379" i="4"/>
  <c r="F387" i="4"/>
  <c r="G393" i="4"/>
  <c r="F395" i="4"/>
  <c r="D395" i="4"/>
  <c r="G399" i="4"/>
  <c r="G401" i="4"/>
  <c r="G373" i="4"/>
  <c r="G372" i="4"/>
  <c r="H376" i="3"/>
  <c r="H376" i="4" s="1"/>
  <c r="H382" i="3"/>
  <c r="H382" i="4" s="1"/>
  <c r="AI22" i="5" s="1"/>
  <c r="G388" i="4"/>
  <c r="G392" i="4"/>
  <c r="G394" i="4"/>
  <c r="E397" i="4"/>
  <c r="E399" i="4"/>
  <c r="G400" i="4"/>
  <c r="G402" i="4"/>
  <c r="E405" i="4"/>
  <c r="G397" i="4"/>
  <c r="G403" i="4"/>
  <c r="D397" i="4"/>
  <c r="D401" i="4"/>
  <c r="F329" i="4"/>
  <c r="E329" i="4"/>
  <c r="F344" i="4"/>
  <c r="E344" i="4"/>
  <c r="D344" i="4"/>
  <c r="F337" i="4"/>
  <c r="E337" i="4"/>
  <c r="D337" i="4"/>
  <c r="F346" i="4"/>
  <c r="E346" i="4"/>
  <c r="F333" i="4"/>
  <c r="E333" i="4"/>
  <c r="F342" i="4"/>
  <c r="E342" i="4"/>
  <c r="D342" i="4"/>
  <c r="G329" i="4"/>
  <c r="G344" i="4"/>
  <c r="G337" i="4"/>
  <c r="G346" i="4"/>
  <c r="G342" i="4"/>
  <c r="H357" i="3"/>
  <c r="H357" i="4" s="1"/>
  <c r="F323" i="4"/>
  <c r="E323" i="4"/>
  <c r="D323" i="4"/>
  <c r="F326" i="4"/>
  <c r="E326" i="4"/>
  <c r="D326" i="4"/>
  <c r="F334" i="4"/>
  <c r="E334" i="4"/>
  <c r="F325" i="4"/>
  <c r="E325" i="4"/>
  <c r="D325" i="4"/>
  <c r="F330" i="4"/>
  <c r="E330" i="4"/>
  <c r="D330" i="4"/>
  <c r="F345" i="4"/>
  <c r="E345" i="4"/>
  <c r="D345" i="4"/>
  <c r="F335" i="4"/>
  <c r="E335" i="4"/>
  <c r="G348" i="4"/>
  <c r="G350" i="4"/>
  <c r="G354" i="4"/>
  <c r="G356" i="4"/>
  <c r="G358" i="4"/>
  <c r="D352" i="4"/>
  <c r="D354" i="4"/>
  <c r="D360" i="4"/>
  <c r="E348" i="4"/>
  <c r="E352" i="4"/>
  <c r="E354" i="4"/>
  <c r="E356" i="4"/>
  <c r="E358" i="4"/>
  <c r="E360" i="4"/>
  <c r="G352" i="4"/>
  <c r="F283" i="4"/>
  <c r="D283" i="4"/>
  <c r="E283" i="4"/>
  <c r="F285" i="4"/>
  <c r="D285" i="4"/>
  <c r="E285" i="4"/>
  <c r="F291" i="4"/>
  <c r="E291" i="4"/>
  <c r="G283" i="4"/>
  <c r="F279" i="4"/>
  <c r="E279" i="4"/>
  <c r="D279" i="4"/>
  <c r="G285" i="4"/>
  <c r="F293" i="4"/>
  <c r="E293" i="4"/>
  <c r="D293" i="4"/>
  <c r="G291" i="4"/>
  <c r="G279" i="4"/>
  <c r="F278" i="4"/>
  <c r="D278" i="4"/>
  <c r="E278" i="4"/>
  <c r="G293" i="4"/>
  <c r="F288" i="4"/>
  <c r="D288" i="4"/>
  <c r="E288" i="4"/>
  <c r="G278" i="4"/>
  <c r="F287" i="4"/>
  <c r="E287" i="4"/>
  <c r="D287" i="4"/>
  <c r="G288" i="4"/>
  <c r="F281" i="4"/>
  <c r="E281" i="4"/>
  <c r="D281" i="4"/>
  <c r="G296" i="4"/>
  <c r="G301" i="4"/>
  <c r="G305" i="4"/>
  <c r="G309" i="4"/>
  <c r="G311" i="4"/>
  <c r="G313" i="4"/>
  <c r="G315" i="4"/>
  <c r="D311" i="4"/>
  <c r="G277" i="4"/>
  <c r="G282" i="4"/>
  <c r="G284" i="4"/>
  <c r="G290" i="4"/>
  <c r="G294" i="4"/>
  <c r="E297" i="4"/>
  <c r="E296" i="4"/>
  <c r="G298" i="4"/>
  <c r="E299" i="4"/>
  <c r="G300" i="4"/>
  <c r="E301" i="4"/>
  <c r="E303" i="4"/>
  <c r="E305" i="4"/>
  <c r="E307" i="4"/>
  <c r="E309" i="4"/>
  <c r="G310" i="4"/>
  <c r="E311" i="4"/>
  <c r="H312" i="3"/>
  <c r="H312" i="4" s="1"/>
  <c r="AA42" i="5" s="1"/>
  <c r="E313" i="4"/>
  <c r="G314" i="4"/>
  <c r="E315" i="4"/>
  <c r="G297" i="4"/>
  <c r="G299" i="4"/>
  <c r="G303" i="4"/>
  <c r="D299" i="4"/>
  <c r="D307" i="4"/>
  <c r="D309" i="4"/>
  <c r="D313" i="4"/>
  <c r="D315" i="4"/>
  <c r="F245" i="4"/>
  <c r="E245" i="4"/>
  <c r="F240" i="4"/>
  <c r="D240" i="4"/>
  <c r="G240" i="4"/>
  <c r="E240" i="4"/>
  <c r="G245" i="4"/>
  <c r="F238" i="4"/>
  <c r="D238" i="4"/>
  <c r="E238" i="4"/>
  <c r="G238" i="4"/>
  <c r="F247" i="4"/>
  <c r="E247" i="4"/>
  <c r="D247" i="4"/>
  <c r="F237" i="4"/>
  <c r="E237" i="4"/>
  <c r="D237" i="4"/>
  <c r="G244" i="4"/>
  <c r="G235" i="4"/>
  <c r="G233" i="4"/>
  <c r="G242" i="4"/>
  <c r="G252" i="4"/>
  <c r="G260" i="4"/>
  <c r="G262" i="4"/>
  <c r="G264" i="4"/>
  <c r="G266" i="4"/>
  <c r="D244" i="4"/>
  <c r="D233" i="4"/>
  <c r="D242" i="4"/>
  <c r="D253" i="4"/>
  <c r="D266" i="4"/>
  <c r="G243" i="4"/>
  <c r="G236" i="4"/>
  <c r="E244" i="4"/>
  <c r="G251" i="4"/>
  <c r="E235" i="4"/>
  <c r="G234" i="4"/>
  <c r="E233" i="4"/>
  <c r="E249" i="4"/>
  <c r="G248" i="4"/>
  <c r="E242" i="4"/>
  <c r="G246" i="4"/>
  <c r="E253" i="4"/>
  <c r="G254" i="4"/>
  <c r="E252" i="4"/>
  <c r="E255" i="4"/>
  <c r="E258" i="4"/>
  <c r="G259" i="4"/>
  <c r="E260" i="4"/>
  <c r="E262" i="4"/>
  <c r="E264" i="4"/>
  <c r="G265" i="4"/>
  <c r="E266" i="4"/>
  <c r="G267" i="4"/>
  <c r="E268" i="4"/>
  <c r="G269" i="4"/>
  <c r="E270" i="4"/>
  <c r="G249" i="4"/>
  <c r="G253" i="4"/>
  <c r="G258" i="4"/>
  <c r="G270" i="4"/>
  <c r="D252" i="4"/>
  <c r="D264" i="4"/>
  <c r="D268" i="4"/>
  <c r="D270" i="4"/>
  <c r="G195" i="4"/>
  <c r="G197" i="4"/>
  <c r="G198" i="4"/>
  <c r="G201" i="4"/>
  <c r="G209" i="4"/>
  <c r="G217" i="4"/>
  <c r="D188" i="4"/>
  <c r="D196" i="4"/>
  <c r="F191" i="4"/>
  <c r="D195" i="4"/>
  <c r="F187" i="4"/>
  <c r="D193" i="4"/>
  <c r="F194" i="4"/>
  <c r="D197" i="4"/>
  <c r="F192" i="4"/>
  <c r="D203" i="4"/>
  <c r="F202" i="4"/>
  <c r="D198" i="4"/>
  <c r="F190" i="4"/>
  <c r="D200" i="4"/>
  <c r="F199" i="4"/>
  <c r="D201" i="4"/>
  <c r="D206" i="4"/>
  <c r="F204" i="4"/>
  <c r="D207" i="4"/>
  <c r="F208" i="4"/>
  <c r="D210" i="4"/>
  <c r="D209" i="4"/>
  <c r="D213" i="4"/>
  <c r="F214" i="4"/>
  <c r="D215" i="4"/>
  <c r="F216" i="4"/>
  <c r="D217" i="4"/>
  <c r="F218" i="4"/>
  <c r="D219" i="4"/>
  <c r="F220" i="4"/>
  <c r="F222" i="4"/>
  <c r="D223" i="4"/>
  <c r="F224" i="4"/>
  <c r="D225" i="4"/>
  <c r="F226" i="4"/>
  <c r="G196" i="4"/>
  <c r="G193" i="4"/>
  <c r="G203" i="4"/>
  <c r="G200" i="4"/>
  <c r="G206" i="4"/>
  <c r="G207" i="4"/>
  <c r="G219" i="4"/>
  <c r="G221" i="4"/>
  <c r="G223" i="4"/>
  <c r="G225" i="4"/>
  <c r="E188" i="4"/>
  <c r="E196" i="4"/>
  <c r="E195" i="4"/>
  <c r="E193" i="4"/>
  <c r="E197" i="4"/>
  <c r="E203" i="4"/>
  <c r="E198" i="4"/>
  <c r="E200" i="4"/>
  <c r="E201" i="4"/>
  <c r="E206" i="4"/>
  <c r="E207" i="4"/>
  <c r="E210" i="4"/>
  <c r="E209" i="4"/>
  <c r="E213" i="4"/>
  <c r="E215" i="4"/>
  <c r="E217" i="4"/>
  <c r="E219" i="4"/>
  <c r="E221" i="4"/>
  <c r="E223" i="4"/>
  <c r="E225" i="4"/>
  <c r="G188" i="4"/>
  <c r="G210" i="4"/>
  <c r="G213" i="4"/>
  <c r="G215" i="4"/>
  <c r="F145" i="4"/>
  <c r="E145" i="4"/>
  <c r="F149" i="4"/>
  <c r="D149" i="4"/>
  <c r="E149" i="4"/>
  <c r="G145" i="4"/>
  <c r="F160" i="4"/>
  <c r="E160" i="4"/>
  <c r="D160" i="4"/>
  <c r="G149" i="4"/>
  <c r="F152" i="4"/>
  <c r="E152" i="4"/>
  <c r="D152" i="4"/>
  <c r="F155" i="4"/>
  <c r="E155" i="4"/>
  <c r="G160" i="4"/>
  <c r="F148" i="4"/>
  <c r="D148" i="4"/>
  <c r="E148" i="4"/>
  <c r="F142" i="4"/>
  <c r="E142" i="4"/>
  <c r="D142" i="4"/>
  <c r="F154" i="4"/>
  <c r="E154" i="4"/>
  <c r="D154" i="4"/>
  <c r="G142" i="4"/>
  <c r="F161" i="4"/>
  <c r="D161" i="4"/>
  <c r="E161" i="4"/>
  <c r="G154" i="4"/>
  <c r="F151" i="4"/>
  <c r="E151" i="4"/>
  <c r="F157" i="4"/>
  <c r="E157" i="4"/>
  <c r="G148" i="4"/>
  <c r="F163" i="4"/>
  <c r="E163" i="4"/>
  <c r="D163" i="4"/>
  <c r="G168" i="4"/>
  <c r="G170" i="4"/>
  <c r="G172" i="4"/>
  <c r="G174" i="4"/>
  <c r="G176" i="4"/>
  <c r="G178" i="4"/>
  <c r="D172" i="4"/>
  <c r="G143" i="4"/>
  <c r="G144" i="4"/>
  <c r="G153" i="4"/>
  <c r="G156" i="4"/>
  <c r="G162" i="4"/>
  <c r="G150" i="4"/>
  <c r="E166" i="4"/>
  <c r="G167" i="4"/>
  <c r="E168" i="4"/>
  <c r="E170" i="4"/>
  <c r="E172" i="4"/>
  <c r="G173" i="4"/>
  <c r="E174" i="4"/>
  <c r="E176" i="4"/>
  <c r="E178" i="4"/>
  <c r="E180" i="4"/>
  <c r="G181" i="4"/>
  <c r="G166" i="4"/>
  <c r="G180" i="4"/>
  <c r="D166" i="4"/>
  <c r="D168" i="4"/>
  <c r="D178" i="4"/>
  <c r="D180" i="4"/>
  <c r="F107" i="4"/>
  <c r="D107" i="4"/>
  <c r="D102" i="4"/>
  <c r="F102" i="4"/>
  <c r="D109" i="4"/>
  <c r="F109" i="4"/>
  <c r="D97" i="4"/>
  <c r="F97" i="4"/>
  <c r="E106" i="4"/>
  <c r="D103" i="4"/>
  <c r="F103" i="4"/>
  <c r="E103" i="4"/>
  <c r="D115" i="4"/>
  <c r="F115" i="4"/>
  <c r="E115" i="4"/>
  <c r="F112" i="4"/>
  <c r="E112" i="4"/>
  <c r="D120" i="4"/>
  <c r="F120" i="4"/>
  <c r="D122" i="4"/>
  <c r="F122" i="4"/>
  <c r="E122" i="4"/>
  <c r="D124" i="4"/>
  <c r="F124" i="4"/>
  <c r="E124" i="4"/>
  <c r="E126" i="4"/>
  <c r="F130" i="4"/>
  <c r="E130" i="4"/>
  <c r="D132" i="4"/>
  <c r="F132" i="4"/>
  <c r="E132" i="4"/>
  <c r="F134" i="4"/>
  <c r="E134" i="4"/>
  <c r="F99" i="4"/>
  <c r="D99" i="4"/>
  <c r="E102" i="4"/>
  <c r="F108" i="4"/>
  <c r="D108" i="4"/>
  <c r="E109" i="4"/>
  <c r="G107" i="4"/>
  <c r="F104" i="4"/>
  <c r="E97" i="4"/>
  <c r="F114" i="4"/>
  <c r="D114" i="4"/>
  <c r="G103" i="4"/>
  <c r="G115" i="4"/>
  <c r="G112" i="4"/>
  <c r="G120" i="4"/>
  <c r="G122" i="4"/>
  <c r="G124" i="4"/>
  <c r="G126" i="4"/>
  <c r="G132" i="4"/>
  <c r="G134" i="4"/>
  <c r="D101" i="4"/>
  <c r="F101" i="4"/>
  <c r="E99" i="4"/>
  <c r="G102" i="4"/>
  <c r="D105" i="4"/>
  <c r="F105" i="4"/>
  <c r="E108" i="4"/>
  <c r="G109" i="4"/>
  <c r="D118" i="4"/>
  <c r="F118" i="4"/>
  <c r="E104" i="4"/>
  <c r="G97" i="4"/>
  <c r="D100" i="4"/>
  <c r="F100" i="4"/>
  <c r="E114" i="4"/>
  <c r="F117" i="4"/>
  <c r="D117" i="4"/>
  <c r="F98" i="4"/>
  <c r="F106" i="4"/>
  <c r="D106" i="4"/>
  <c r="E117" i="4"/>
  <c r="E98" i="4"/>
  <c r="E107" i="4"/>
  <c r="D116" i="4"/>
  <c r="F116" i="4"/>
  <c r="E116" i="4"/>
  <c r="D128" i="4"/>
  <c r="F128" i="4"/>
  <c r="E128" i="4"/>
  <c r="G110" i="4"/>
  <c r="G113" i="4"/>
  <c r="G111" i="4"/>
  <c r="G119" i="4"/>
  <c r="G121" i="4"/>
  <c r="G123" i="4"/>
  <c r="G125" i="4"/>
  <c r="G127" i="4"/>
  <c r="G129" i="4"/>
  <c r="G131" i="4"/>
  <c r="G133" i="4"/>
  <c r="G135" i="4"/>
  <c r="E136" i="4"/>
  <c r="D110" i="4"/>
  <c r="D113" i="4"/>
  <c r="D119" i="4"/>
  <c r="D121" i="4"/>
  <c r="D123" i="4"/>
  <c r="D129" i="4"/>
  <c r="D131" i="4"/>
  <c r="D135" i="4"/>
  <c r="F136" i="4"/>
  <c r="G136" i="4"/>
  <c r="G62" i="4"/>
  <c r="G80" i="4"/>
  <c r="G82" i="4"/>
  <c r="G88" i="4"/>
  <c r="G90" i="4"/>
  <c r="F52" i="4"/>
  <c r="D58" i="4"/>
  <c r="F68" i="4"/>
  <c r="F63" i="4"/>
  <c r="D61" i="4"/>
  <c r="F57" i="4"/>
  <c r="F67" i="4"/>
  <c r="D53" i="4"/>
  <c r="F64" i="4"/>
  <c r="F65" i="4"/>
  <c r="D69" i="4"/>
  <c r="F60" i="4"/>
  <c r="F66" i="4"/>
  <c r="D73" i="4"/>
  <c r="F72" i="4"/>
  <c r="D74" i="4"/>
  <c r="F75" i="4"/>
  <c r="F79" i="4"/>
  <c r="F81" i="4"/>
  <c r="D82" i="4"/>
  <c r="D90" i="4"/>
  <c r="G58" i="4"/>
  <c r="G59" i="4"/>
  <c r="G53" i="4"/>
  <c r="G56" i="4"/>
  <c r="G73" i="4"/>
  <c r="E54" i="4"/>
  <c r="E58" i="4"/>
  <c r="G68" i="4"/>
  <c r="E62" i="4"/>
  <c r="G63" i="4"/>
  <c r="E61" i="4"/>
  <c r="G57" i="4"/>
  <c r="E59" i="4"/>
  <c r="G67" i="4"/>
  <c r="E53" i="4"/>
  <c r="G64" i="4"/>
  <c r="E55" i="4"/>
  <c r="G65" i="4"/>
  <c r="E69" i="4"/>
  <c r="G60" i="4"/>
  <c r="E56" i="4"/>
  <c r="G66" i="4"/>
  <c r="E73" i="4"/>
  <c r="G71" i="4"/>
  <c r="E70" i="4"/>
  <c r="G72" i="4"/>
  <c r="E74" i="4"/>
  <c r="G75" i="4"/>
  <c r="E76" i="4"/>
  <c r="G77" i="4"/>
  <c r="E78" i="4"/>
  <c r="G79" i="4"/>
  <c r="E80" i="4"/>
  <c r="E82" i="4"/>
  <c r="G83" i="4"/>
  <c r="E84" i="4"/>
  <c r="G85" i="4"/>
  <c r="E86" i="4"/>
  <c r="G87" i="4"/>
  <c r="E88" i="4"/>
  <c r="E90" i="4"/>
  <c r="G91" i="4"/>
  <c r="G54" i="4"/>
  <c r="G61" i="4"/>
  <c r="G55" i="4"/>
  <c r="G69" i="4"/>
  <c r="G70" i="4"/>
  <c r="G74" i="4"/>
  <c r="G78" i="4"/>
  <c r="H34" i="3"/>
  <c r="H38" i="3"/>
  <c r="AI51" i="5"/>
  <c r="AE51" i="5"/>
  <c r="AA51" i="5"/>
  <c r="W51" i="5"/>
  <c r="S51" i="5"/>
  <c r="O51" i="5"/>
  <c r="K51" i="5"/>
  <c r="G51" i="5"/>
  <c r="C51" i="5"/>
  <c r="AI6" i="5"/>
  <c r="AE6" i="5"/>
  <c r="AA6" i="5"/>
  <c r="W6" i="5"/>
  <c r="S6" i="5"/>
  <c r="O6" i="5"/>
  <c r="K6" i="5"/>
  <c r="G6" i="5"/>
  <c r="A814" i="4"/>
  <c r="AG49" i="5" s="1"/>
  <c r="A769" i="4"/>
  <c r="AC49" i="5" s="1"/>
  <c r="A724" i="4"/>
  <c r="Y49" i="5" s="1"/>
  <c r="A679" i="4"/>
  <c r="U49" i="5" s="1"/>
  <c r="A634" i="4"/>
  <c r="Q49" i="5" s="1"/>
  <c r="A589" i="4"/>
  <c r="M49" i="5" s="1"/>
  <c r="A544" i="4"/>
  <c r="I49" i="5" s="1"/>
  <c r="A499" i="4"/>
  <c r="E49" i="5" s="1"/>
  <c r="A454" i="4"/>
  <c r="A49" i="5" s="1"/>
  <c r="A364" i="4"/>
  <c r="AG4" i="5" s="1"/>
  <c r="A319" i="4"/>
  <c r="AC4" i="5" s="1"/>
  <c r="A274" i="4"/>
  <c r="Y4" i="5" s="1"/>
  <c r="A229" i="4"/>
  <c r="U4" i="5" s="1"/>
  <c r="C226" i="4"/>
  <c r="G226" i="4"/>
  <c r="A184" i="4"/>
  <c r="Q4" i="5" s="1"/>
  <c r="A139" i="4"/>
  <c r="M4" i="5" s="1"/>
  <c r="C136" i="4"/>
  <c r="D136" i="4"/>
  <c r="A94" i="4"/>
  <c r="I4" i="5" s="1"/>
  <c r="A49" i="4"/>
  <c r="E4" i="5" s="1"/>
  <c r="C54" i="4"/>
  <c r="F54" i="4"/>
  <c r="C52" i="4"/>
  <c r="D52" i="4"/>
  <c r="C58" i="4"/>
  <c r="F58" i="4"/>
  <c r="C68" i="4"/>
  <c r="D68" i="4"/>
  <c r="C62" i="4"/>
  <c r="F62" i="4"/>
  <c r="C63" i="4"/>
  <c r="D63" i="4"/>
  <c r="C61" i="4"/>
  <c r="F61" i="4"/>
  <c r="C57" i="4"/>
  <c r="D57" i="4"/>
  <c r="C59" i="4"/>
  <c r="F59" i="4"/>
  <c r="C67" i="4"/>
  <c r="D67" i="4"/>
  <c r="C53" i="4"/>
  <c r="F53" i="4"/>
  <c r="C64" i="4"/>
  <c r="D64" i="4"/>
  <c r="C55" i="4"/>
  <c r="F55" i="4"/>
  <c r="C65" i="4"/>
  <c r="D65" i="4"/>
  <c r="C69" i="4"/>
  <c r="F69" i="4"/>
  <c r="C60" i="4"/>
  <c r="D60" i="4"/>
  <c r="C56" i="4"/>
  <c r="F56" i="4"/>
  <c r="C66" i="4"/>
  <c r="D66" i="4"/>
  <c r="C73" i="4"/>
  <c r="F73" i="4"/>
  <c r="C71" i="4"/>
  <c r="D71" i="4"/>
  <c r="E71" i="4"/>
  <c r="C70" i="4"/>
  <c r="F70" i="4"/>
  <c r="C72" i="4"/>
  <c r="D72" i="4"/>
  <c r="C74" i="4"/>
  <c r="F74" i="4"/>
  <c r="C75" i="4"/>
  <c r="D75" i="4"/>
  <c r="E75" i="4"/>
  <c r="C76" i="4"/>
  <c r="F76" i="4"/>
  <c r="G76" i="4"/>
  <c r="C77" i="4"/>
  <c r="D77" i="4"/>
  <c r="C78" i="4"/>
  <c r="D78" i="4"/>
  <c r="F78" i="4"/>
  <c r="C79" i="4"/>
  <c r="D79" i="4"/>
  <c r="E79" i="4"/>
  <c r="C80" i="4"/>
  <c r="F80" i="4"/>
  <c r="C81" i="4"/>
  <c r="D81" i="4"/>
  <c r="E81" i="4"/>
  <c r="G81" i="4"/>
  <c r="C82" i="4"/>
  <c r="F82" i="4"/>
  <c r="C83" i="4"/>
  <c r="D83" i="4"/>
  <c r="C84" i="4"/>
  <c r="F84" i="4"/>
  <c r="C85" i="4"/>
  <c r="D85" i="4"/>
  <c r="C86" i="4"/>
  <c r="D86" i="4"/>
  <c r="F86" i="4"/>
  <c r="G86" i="4"/>
  <c r="C87" i="4"/>
  <c r="D87" i="4"/>
  <c r="C88" i="4"/>
  <c r="F88" i="4"/>
  <c r="C89" i="4"/>
  <c r="D89" i="4"/>
  <c r="E89" i="4"/>
  <c r="G89" i="4"/>
  <c r="C90" i="4"/>
  <c r="F90" i="4"/>
  <c r="C91" i="4"/>
  <c r="D91" i="4"/>
  <c r="E91" i="4"/>
  <c r="F91" i="4"/>
  <c r="C117" i="4"/>
  <c r="G117" i="4"/>
  <c r="C101" i="4"/>
  <c r="E101" i="4"/>
  <c r="C99" i="4"/>
  <c r="G99" i="4"/>
  <c r="C102" i="4"/>
  <c r="C98" i="4"/>
  <c r="G98" i="4"/>
  <c r="C105" i="4"/>
  <c r="E105" i="4"/>
  <c r="C108" i="4"/>
  <c r="G108" i="4"/>
  <c r="C109" i="4"/>
  <c r="C107" i="4"/>
  <c r="C118" i="4"/>
  <c r="E118" i="4"/>
  <c r="C104" i="4"/>
  <c r="G104" i="4"/>
  <c r="C97" i="4"/>
  <c r="C106" i="4"/>
  <c r="G106" i="4"/>
  <c r="C100" i="4"/>
  <c r="G100" i="4"/>
  <c r="C114" i="4"/>
  <c r="G114" i="4"/>
  <c r="C103" i="4"/>
  <c r="C110" i="4"/>
  <c r="F110" i="4"/>
  <c r="C115" i="4"/>
  <c r="C113" i="4"/>
  <c r="F113" i="4"/>
  <c r="C112" i="4"/>
  <c r="C111" i="4"/>
  <c r="F111" i="4"/>
  <c r="C116" i="4"/>
  <c r="G116" i="4"/>
  <c r="C119" i="4"/>
  <c r="F119" i="4"/>
  <c r="C120" i="4"/>
  <c r="E120" i="4"/>
  <c r="C121" i="4"/>
  <c r="E121" i="4"/>
  <c r="F121" i="4"/>
  <c r="C122" i="4"/>
  <c r="C123" i="4"/>
  <c r="E123" i="4"/>
  <c r="F123" i="4"/>
  <c r="C124" i="4"/>
  <c r="C125" i="4"/>
  <c r="F125" i="4"/>
  <c r="C126" i="4"/>
  <c r="F126" i="4"/>
  <c r="C127" i="4"/>
  <c r="D127" i="4"/>
  <c r="E127" i="4"/>
  <c r="F127" i="4"/>
  <c r="C128" i="4"/>
  <c r="G128" i="4"/>
  <c r="C129" i="4"/>
  <c r="F129" i="4"/>
  <c r="C130" i="4"/>
  <c r="G130" i="4"/>
  <c r="C131" i="4"/>
  <c r="F131" i="4"/>
  <c r="C132" i="4"/>
  <c r="C133" i="4"/>
  <c r="E133" i="4"/>
  <c r="F133" i="4"/>
  <c r="C134" i="4"/>
  <c r="D134" i="4"/>
  <c r="C135" i="4"/>
  <c r="F135" i="4"/>
  <c r="C142" i="4"/>
  <c r="C143" i="4"/>
  <c r="D143" i="4"/>
  <c r="C149" i="4"/>
  <c r="C147" i="4"/>
  <c r="D147" i="4"/>
  <c r="F147" i="4"/>
  <c r="C152" i="4"/>
  <c r="G152" i="4"/>
  <c r="C144" i="4"/>
  <c r="D144" i="4"/>
  <c r="C151" i="4"/>
  <c r="G151" i="4"/>
  <c r="C146" i="4"/>
  <c r="D146" i="4"/>
  <c r="C145" i="4"/>
  <c r="C153" i="4"/>
  <c r="D153" i="4"/>
  <c r="C161" i="4"/>
  <c r="G161" i="4"/>
  <c r="C158" i="4"/>
  <c r="D158" i="4"/>
  <c r="C155" i="4"/>
  <c r="G155" i="4"/>
  <c r="C156" i="4"/>
  <c r="D156" i="4"/>
  <c r="C157" i="4"/>
  <c r="G157" i="4"/>
  <c r="C162" i="4"/>
  <c r="D162" i="4"/>
  <c r="E162" i="4"/>
  <c r="C154" i="4"/>
  <c r="C150" i="4"/>
  <c r="D150" i="4"/>
  <c r="C160" i="4"/>
  <c r="C159" i="4"/>
  <c r="D159" i="4"/>
  <c r="C148" i="4"/>
  <c r="C164" i="4"/>
  <c r="D164" i="4"/>
  <c r="C163" i="4"/>
  <c r="G163" i="4"/>
  <c r="C165" i="4"/>
  <c r="D165" i="4"/>
  <c r="F165" i="4"/>
  <c r="C166" i="4"/>
  <c r="F166" i="4"/>
  <c r="C167" i="4"/>
  <c r="D167" i="4"/>
  <c r="E167" i="4"/>
  <c r="C168" i="4"/>
  <c r="F168" i="4"/>
  <c r="C169" i="4"/>
  <c r="D169" i="4"/>
  <c r="C170" i="4"/>
  <c r="D170" i="4"/>
  <c r="F170" i="4"/>
  <c r="C171" i="4"/>
  <c r="D171" i="4"/>
  <c r="C172" i="4"/>
  <c r="F172" i="4"/>
  <c r="C173" i="4"/>
  <c r="D173" i="4"/>
  <c r="C174" i="4"/>
  <c r="F174" i="4"/>
  <c r="C175" i="4"/>
  <c r="D175" i="4"/>
  <c r="E175" i="4"/>
  <c r="F175" i="4"/>
  <c r="C176" i="4"/>
  <c r="F176" i="4"/>
  <c r="C177" i="4"/>
  <c r="D177" i="4"/>
  <c r="C178" i="4"/>
  <c r="F178" i="4"/>
  <c r="C179" i="4"/>
  <c r="D179" i="4"/>
  <c r="C180" i="4"/>
  <c r="F180" i="4"/>
  <c r="C181" i="4"/>
  <c r="D181" i="4"/>
  <c r="C188" i="4"/>
  <c r="F188" i="4"/>
  <c r="C189" i="4"/>
  <c r="G189" i="4"/>
  <c r="C196" i="4"/>
  <c r="F196" i="4"/>
  <c r="C191" i="4"/>
  <c r="G191" i="4"/>
  <c r="C195" i="4"/>
  <c r="F195" i="4"/>
  <c r="C187" i="4"/>
  <c r="G187" i="4"/>
  <c r="C193" i="4"/>
  <c r="F193" i="4"/>
  <c r="C194" i="4"/>
  <c r="G194" i="4"/>
  <c r="C197" i="4"/>
  <c r="F197" i="4"/>
  <c r="C192" i="4"/>
  <c r="G192" i="4"/>
  <c r="C203" i="4"/>
  <c r="F203" i="4"/>
  <c r="C202" i="4"/>
  <c r="G202" i="4"/>
  <c r="C198" i="4"/>
  <c r="F198" i="4"/>
  <c r="C190" i="4"/>
  <c r="G190" i="4"/>
  <c r="C200" i="4"/>
  <c r="F200" i="4"/>
  <c r="C199" i="4"/>
  <c r="G199" i="4"/>
  <c r="C201" i="4"/>
  <c r="F201" i="4"/>
  <c r="C205" i="4"/>
  <c r="G205" i="4"/>
  <c r="C206" i="4"/>
  <c r="F206" i="4"/>
  <c r="C204" i="4"/>
  <c r="G204" i="4"/>
  <c r="C207" i="4"/>
  <c r="F207" i="4"/>
  <c r="C208" i="4"/>
  <c r="E208" i="4"/>
  <c r="G208" i="4"/>
  <c r="C210" i="4"/>
  <c r="F210" i="4"/>
  <c r="C211" i="4"/>
  <c r="D211" i="4"/>
  <c r="G211" i="4"/>
  <c r="C209" i="4"/>
  <c r="F209" i="4"/>
  <c r="C212" i="4"/>
  <c r="G212" i="4"/>
  <c r="C213" i="4"/>
  <c r="F213" i="4"/>
  <c r="C214" i="4"/>
  <c r="G214" i="4"/>
  <c r="C215" i="4"/>
  <c r="F215" i="4"/>
  <c r="C216" i="4"/>
  <c r="D216" i="4"/>
  <c r="E216" i="4"/>
  <c r="G216" i="4"/>
  <c r="C217" i="4"/>
  <c r="F217" i="4"/>
  <c r="C218" i="4"/>
  <c r="G218" i="4"/>
  <c r="C219" i="4"/>
  <c r="F219" i="4"/>
  <c r="C220" i="4"/>
  <c r="E220" i="4"/>
  <c r="G220" i="4"/>
  <c r="C221" i="4"/>
  <c r="F221" i="4"/>
  <c r="C222" i="4"/>
  <c r="G222" i="4"/>
  <c r="C223" i="4"/>
  <c r="F223" i="4"/>
  <c r="C224" i="4"/>
  <c r="D224" i="4"/>
  <c r="E224" i="4"/>
  <c r="G224" i="4"/>
  <c r="C225" i="4"/>
  <c r="F225" i="4"/>
  <c r="C245" i="4"/>
  <c r="C239" i="4"/>
  <c r="D239" i="4"/>
  <c r="C238" i="4"/>
  <c r="C232" i="4"/>
  <c r="D232" i="4"/>
  <c r="C247" i="4"/>
  <c r="G247" i="4"/>
  <c r="C243" i="4"/>
  <c r="D243" i="4"/>
  <c r="C237" i="4"/>
  <c r="G237" i="4"/>
  <c r="C241" i="4"/>
  <c r="D241" i="4"/>
  <c r="C240" i="4"/>
  <c r="C236" i="4"/>
  <c r="D236" i="4"/>
  <c r="C244" i="4"/>
  <c r="F244" i="4"/>
  <c r="C251" i="4"/>
  <c r="D251" i="4"/>
  <c r="C235" i="4"/>
  <c r="F235" i="4"/>
  <c r="C234" i="4"/>
  <c r="D234" i="4"/>
  <c r="C233" i="4"/>
  <c r="F233" i="4"/>
  <c r="C250" i="4"/>
  <c r="D250" i="4"/>
  <c r="C249" i="4"/>
  <c r="F249" i="4"/>
  <c r="C248" i="4"/>
  <c r="D248" i="4"/>
  <c r="C242" i="4"/>
  <c r="F242" i="4"/>
  <c r="C246" i="4"/>
  <c r="D246" i="4"/>
  <c r="C253" i="4"/>
  <c r="F253" i="4"/>
  <c r="C254" i="4"/>
  <c r="D254" i="4"/>
  <c r="C252" i="4"/>
  <c r="F252" i="4"/>
  <c r="C256" i="4"/>
  <c r="D256" i="4"/>
  <c r="C255" i="4"/>
  <c r="D255" i="4"/>
  <c r="F255" i="4"/>
  <c r="G255" i="4"/>
  <c r="C257" i="4"/>
  <c r="D257" i="4"/>
  <c r="E257" i="4"/>
  <c r="G257" i="4"/>
  <c r="C258" i="4"/>
  <c r="D258" i="4"/>
  <c r="F258" i="4"/>
  <c r="C259" i="4"/>
  <c r="D259" i="4"/>
  <c r="E259" i="4"/>
  <c r="F259" i="4"/>
  <c r="C260" i="4"/>
  <c r="F260" i="4"/>
  <c r="C261" i="4"/>
  <c r="D261" i="4"/>
  <c r="E261" i="4"/>
  <c r="C262" i="4"/>
  <c r="F262" i="4"/>
  <c r="C263" i="4"/>
  <c r="D263" i="4"/>
  <c r="C264" i="4"/>
  <c r="F264" i="4"/>
  <c r="C265" i="4"/>
  <c r="D265" i="4"/>
  <c r="F265" i="4"/>
  <c r="C266" i="4"/>
  <c r="F266" i="4"/>
  <c r="C267" i="4"/>
  <c r="D267" i="4"/>
  <c r="E267" i="4"/>
  <c r="F267" i="4"/>
  <c r="C268" i="4"/>
  <c r="F268" i="4"/>
  <c r="G268" i="4"/>
  <c r="C269" i="4"/>
  <c r="D269" i="4"/>
  <c r="F269" i="4"/>
  <c r="C270" i="4"/>
  <c r="F270" i="4"/>
  <c r="C271" i="4"/>
  <c r="D271" i="4"/>
  <c r="F271" i="4"/>
  <c r="C283" i="4"/>
  <c r="C277" i="4"/>
  <c r="D277" i="4"/>
  <c r="C279" i="4"/>
  <c r="C286" i="4"/>
  <c r="D286" i="4"/>
  <c r="C278" i="4"/>
  <c r="C280" i="4"/>
  <c r="D280" i="4"/>
  <c r="C287" i="4"/>
  <c r="G287" i="4"/>
  <c r="C282" i="4"/>
  <c r="D282" i="4"/>
  <c r="C285" i="4"/>
  <c r="C289" i="4"/>
  <c r="D289" i="4"/>
  <c r="C293" i="4"/>
  <c r="C292" i="4"/>
  <c r="D292" i="4"/>
  <c r="C288" i="4"/>
  <c r="C284" i="4"/>
  <c r="D284" i="4"/>
  <c r="C281" i="4"/>
  <c r="G281" i="4"/>
  <c r="C290" i="4"/>
  <c r="D290" i="4"/>
  <c r="C291" i="4"/>
  <c r="C294" i="4"/>
  <c r="D294" i="4"/>
  <c r="C297" i="4"/>
  <c r="F297" i="4"/>
  <c r="C295" i="4"/>
  <c r="D295" i="4"/>
  <c r="E295" i="4"/>
  <c r="C296" i="4"/>
  <c r="F296" i="4"/>
  <c r="C298" i="4"/>
  <c r="D298" i="4"/>
  <c r="F298" i="4"/>
  <c r="C299" i="4"/>
  <c r="F299" i="4"/>
  <c r="C300" i="4"/>
  <c r="D300" i="4"/>
  <c r="C301" i="4"/>
  <c r="F301" i="4"/>
  <c r="C302" i="4"/>
  <c r="D302" i="4"/>
  <c r="E302" i="4"/>
  <c r="C303" i="4"/>
  <c r="D303" i="4"/>
  <c r="F303" i="4"/>
  <c r="C304" i="4"/>
  <c r="D304" i="4"/>
  <c r="F304" i="4"/>
  <c r="C305" i="4"/>
  <c r="F305" i="4"/>
  <c r="C306" i="4"/>
  <c r="D306" i="4"/>
  <c r="G306" i="4"/>
  <c r="C307" i="4"/>
  <c r="F307" i="4"/>
  <c r="G307" i="4"/>
  <c r="C308" i="4"/>
  <c r="D308" i="4"/>
  <c r="F308" i="4"/>
  <c r="C309" i="4"/>
  <c r="F309" i="4"/>
  <c r="C310" i="4"/>
  <c r="D310" i="4"/>
  <c r="E310" i="4"/>
  <c r="C311" i="4"/>
  <c r="F311" i="4"/>
  <c r="C312" i="4"/>
  <c r="D312" i="4"/>
  <c r="E312" i="4"/>
  <c r="F312" i="4"/>
  <c r="C313" i="4"/>
  <c r="F313" i="4"/>
  <c r="C314" i="4"/>
  <c r="D314" i="4"/>
  <c r="E314" i="4"/>
  <c r="F314" i="4"/>
  <c r="C315" i="4"/>
  <c r="F315" i="4"/>
  <c r="C316" i="4"/>
  <c r="D316" i="4"/>
  <c r="E316" i="4"/>
  <c r="C323" i="4"/>
  <c r="G323" i="4"/>
  <c r="C340" i="4"/>
  <c r="G340" i="4"/>
  <c r="C329" i="4"/>
  <c r="C332" i="4"/>
  <c r="G332" i="4"/>
  <c r="C326" i="4"/>
  <c r="G326" i="4"/>
  <c r="C322" i="4"/>
  <c r="G322" i="4"/>
  <c r="C344" i="4"/>
  <c r="C339" i="4"/>
  <c r="G339" i="4"/>
  <c r="C334" i="4"/>
  <c r="G334" i="4"/>
  <c r="C343" i="4"/>
  <c r="G343" i="4"/>
  <c r="C337" i="4"/>
  <c r="C336" i="4"/>
  <c r="G336" i="4"/>
  <c r="C325" i="4"/>
  <c r="G325" i="4"/>
  <c r="C331" i="4"/>
  <c r="E331" i="4"/>
  <c r="G331" i="4"/>
  <c r="C346" i="4"/>
  <c r="C328" i="4"/>
  <c r="G328" i="4"/>
  <c r="C330" i="4"/>
  <c r="G330" i="4"/>
  <c r="C341" i="4"/>
  <c r="G341" i="4"/>
  <c r="C333" i="4"/>
  <c r="G333" i="4"/>
  <c r="C338" i="4"/>
  <c r="G338" i="4"/>
  <c r="C345" i="4"/>
  <c r="G345" i="4"/>
  <c r="C327" i="4"/>
  <c r="G327" i="4"/>
  <c r="C342" i="4"/>
  <c r="C324" i="4"/>
  <c r="D324" i="4"/>
  <c r="E324" i="4"/>
  <c r="F324" i="4"/>
  <c r="G324" i="4"/>
  <c r="C335" i="4"/>
  <c r="G335" i="4"/>
  <c r="C347" i="4"/>
  <c r="D347" i="4"/>
  <c r="G347" i="4"/>
  <c r="C348" i="4"/>
  <c r="F348" i="4"/>
  <c r="C349" i="4"/>
  <c r="E349" i="4"/>
  <c r="F349" i="4"/>
  <c r="G349" i="4"/>
  <c r="C350" i="4"/>
  <c r="E350" i="4"/>
  <c r="F350" i="4"/>
  <c r="C351" i="4"/>
  <c r="D351" i="4"/>
  <c r="G351" i="4"/>
  <c r="C352" i="4"/>
  <c r="F352" i="4"/>
  <c r="C353" i="4"/>
  <c r="G353" i="4"/>
  <c r="C354" i="4"/>
  <c r="F354" i="4"/>
  <c r="C355" i="4"/>
  <c r="E355" i="4"/>
  <c r="F355" i="4"/>
  <c r="G355" i="4"/>
  <c r="C356" i="4"/>
  <c r="F356" i="4"/>
  <c r="C357" i="4"/>
  <c r="D357" i="4"/>
  <c r="E357" i="4"/>
  <c r="F357" i="4"/>
  <c r="G357" i="4"/>
  <c r="C358" i="4"/>
  <c r="F358" i="4"/>
  <c r="C359" i="4"/>
  <c r="E359" i="4"/>
  <c r="G359" i="4"/>
  <c r="C360" i="4"/>
  <c r="F360" i="4"/>
  <c r="C361" i="4"/>
  <c r="G361" i="4"/>
  <c r="C367" i="4"/>
  <c r="C373" i="4"/>
  <c r="D373" i="4"/>
  <c r="C371" i="4"/>
  <c r="C374" i="4"/>
  <c r="D374" i="4"/>
  <c r="C370" i="4"/>
  <c r="G370" i="4"/>
  <c r="C372" i="4"/>
  <c r="D372" i="4"/>
  <c r="C369" i="4"/>
  <c r="D369" i="4"/>
  <c r="E369" i="4"/>
  <c r="C368" i="4"/>
  <c r="D368" i="4"/>
  <c r="F368" i="4"/>
  <c r="C377" i="4"/>
  <c r="D377" i="4"/>
  <c r="C376" i="4"/>
  <c r="D376" i="4"/>
  <c r="E376" i="4"/>
  <c r="F376" i="4"/>
  <c r="C375" i="4"/>
  <c r="E375" i="4"/>
  <c r="G375" i="4"/>
  <c r="C378" i="4"/>
  <c r="D378" i="4"/>
  <c r="C379" i="4"/>
  <c r="E379" i="4"/>
  <c r="G379" i="4"/>
  <c r="C380" i="4"/>
  <c r="D380" i="4"/>
  <c r="C381" i="4"/>
  <c r="E381" i="4"/>
  <c r="G381" i="4"/>
  <c r="C382" i="4"/>
  <c r="D382" i="4"/>
  <c r="E382" i="4"/>
  <c r="C383" i="4"/>
  <c r="D383" i="4"/>
  <c r="G383" i="4"/>
  <c r="C384" i="4"/>
  <c r="D384" i="4"/>
  <c r="E384" i="4"/>
  <c r="G384" i="4"/>
  <c r="C385" i="4"/>
  <c r="D385" i="4"/>
  <c r="E385" i="4"/>
  <c r="G385" i="4"/>
  <c r="C386" i="4"/>
  <c r="D386" i="4"/>
  <c r="C387" i="4"/>
  <c r="E387" i="4"/>
  <c r="G387" i="4"/>
  <c r="C388" i="4"/>
  <c r="D388" i="4"/>
  <c r="E388" i="4"/>
  <c r="C389" i="4"/>
  <c r="D389" i="4"/>
  <c r="F389" i="4"/>
  <c r="G389" i="4"/>
  <c r="C390" i="4"/>
  <c r="D390" i="4"/>
  <c r="E390" i="4"/>
  <c r="F390" i="4"/>
  <c r="C391" i="4"/>
  <c r="E391" i="4"/>
  <c r="C392" i="4"/>
  <c r="D392" i="4"/>
  <c r="C393" i="4"/>
  <c r="C394" i="4"/>
  <c r="D394" i="4"/>
  <c r="E394" i="4"/>
  <c r="C395" i="4"/>
  <c r="E395" i="4"/>
  <c r="G395" i="4"/>
  <c r="C396" i="4"/>
  <c r="D396" i="4"/>
  <c r="E396" i="4"/>
  <c r="C397" i="4"/>
  <c r="F397" i="4"/>
  <c r="C398" i="4"/>
  <c r="D398" i="4"/>
  <c r="F398" i="4"/>
  <c r="G398" i="4"/>
  <c r="C399" i="4"/>
  <c r="F399" i="4"/>
  <c r="C400" i="4"/>
  <c r="D400" i="4"/>
  <c r="E400" i="4"/>
  <c r="C401" i="4"/>
  <c r="E401" i="4"/>
  <c r="F401" i="4"/>
  <c r="C402" i="4"/>
  <c r="D402" i="4"/>
  <c r="C403" i="4"/>
  <c r="E403" i="4"/>
  <c r="F403" i="4"/>
  <c r="C404" i="4"/>
  <c r="D404" i="4"/>
  <c r="F404" i="4"/>
  <c r="C405" i="4"/>
  <c r="D405" i="4"/>
  <c r="F405" i="4"/>
  <c r="G405" i="4"/>
  <c r="C406" i="4"/>
  <c r="D406" i="4"/>
  <c r="E406" i="4"/>
  <c r="G406" i="4"/>
  <c r="C466" i="4"/>
  <c r="C459" i="4"/>
  <c r="G459" i="4"/>
  <c r="C462" i="4"/>
  <c r="G462" i="4"/>
  <c r="C464" i="4"/>
  <c r="D464" i="4"/>
  <c r="G464" i="4"/>
  <c r="C458" i="4"/>
  <c r="C457" i="4"/>
  <c r="F457" i="4"/>
  <c r="G457" i="4"/>
  <c r="C460" i="4"/>
  <c r="G460" i="4"/>
  <c r="C461" i="4"/>
  <c r="D461" i="4"/>
  <c r="G461" i="4"/>
  <c r="C463" i="4"/>
  <c r="C467" i="4"/>
  <c r="G467" i="4"/>
  <c r="C465" i="4"/>
  <c r="G465" i="4"/>
  <c r="C468" i="4"/>
  <c r="G468" i="4"/>
  <c r="C469" i="4"/>
  <c r="C470" i="4"/>
  <c r="D470" i="4"/>
  <c r="G470" i="4"/>
  <c r="C471" i="4"/>
  <c r="G471" i="4"/>
  <c r="C472" i="4"/>
  <c r="G472" i="4"/>
  <c r="C473" i="4"/>
  <c r="C474" i="4"/>
  <c r="G474" i="4"/>
  <c r="C475" i="4"/>
  <c r="G475" i="4"/>
  <c r="C476" i="4"/>
  <c r="G476" i="4"/>
  <c r="C477" i="4"/>
  <c r="C478" i="4"/>
  <c r="G478" i="4"/>
  <c r="C479" i="4"/>
  <c r="G479" i="4"/>
  <c r="C480" i="4"/>
  <c r="G480" i="4"/>
  <c r="C481" i="4"/>
  <c r="C482" i="4"/>
  <c r="E482" i="4"/>
  <c r="G482" i="4"/>
  <c r="C483" i="4"/>
  <c r="G483" i="4"/>
  <c r="C484" i="4"/>
  <c r="G484" i="4"/>
  <c r="C485" i="4"/>
  <c r="C486" i="4"/>
  <c r="D486" i="4"/>
  <c r="G486" i="4"/>
  <c r="C487" i="4"/>
  <c r="F487" i="4"/>
  <c r="C488" i="4"/>
  <c r="D488" i="4"/>
  <c r="F488" i="4"/>
  <c r="G488" i="4"/>
  <c r="C489" i="4"/>
  <c r="F489" i="4"/>
  <c r="C490" i="4"/>
  <c r="G490" i="4"/>
  <c r="C491" i="4"/>
  <c r="D491" i="4"/>
  <c r="F491" i="4"/>
  <c r="C492" i="4"/>
  <c r="G492" i="4"/>
  <c r="C493" i="4"/>
  <c r="F493" i="4"/>
  <c r="C494" i="4"/>
  <c r="D494" i="4"/>
  <c r="F494" i="4"/>
  <c r="G494" i="4"/>
  <c r="C495" i="4"/>
  <c r="F495" i="4"/>
  <c r="G495" i="4"/>
  <c r="C496" i="4"/>
  <c r="G496" i="4"/>
  <c r="C505" i="4"/>
  <c r="C515" i="4"/>
  <c r="G515" i="4"/>
  <c r="C510" i="4"/>
  <c r="G510" i="4"/>
  <c r="C514" i="4"/>
  <c r="G514" i="4"/>
  <c r="C504" i="4"/>
  <c r="G504" i="4"/>
  <c r="C506" i="4"/>
  <c r="G506" i="4"/>
  <c r="C508" i="4"/>
  <c r="E508" i="4"/>
  <c r="G508" i="4"/>
  <c r="C503" i="4"/>
  <c r="E503" i="4"/>
  <c r="G503" i="4"/>
  <c r="C509" i="4"/>
  <c r="C512" i="4"/>
  <c r="E512" i="4"/>
  <c r="F512" i="4"/>
  <c r="G512" i="4"/>
  <c r="C516" i="4"/>
  <c r="G516" i="4"/>
  <c r="C507" i="4"/>
  <c r="D507" i="4"/>
  <c r="E507" i="4"/>
  <c r="G507" i="4"/>
  <c r="C513" i="4"/>
  <c r="G513" i="4"/>
  <c r="C502" i="4"/>
  <c r="E502" i="4"/>
  <c r="G502" i="4"/>
  <c r="C511" i="4"/>
  <c r="G511" i="4"/>
  <c r="C517" i="4"/>
  <c r="E517" i="4"/>
  <c r="G517" i="4"/>
  <c r="C518" i="4"/>
  <c r="E518" i="4"/>
  <c r="F518" i="4"/>
  <c r="C519" i="4"/>
  <c r="F519" i="4"/>
  <c r="G519" i="4"/>
  <c r="C520" i="4"/>
  <c r="D520" i="4"/>
  <c r="E520" i="4"/>
  <c r="F520" i="4"/>
  <c r="C521" i="4"/>
  <c r="E521" i="4"/>
  <c r="G521" i="4"/>
  <c r="C522" i="4"/>
  <c r="F522" i="4"/>
  <c r="G522" i="4"/>
  <c r="C523" i="4"/>
  <c r="G523" i="4"/>
  <c r="C524" i="4"/>
  <c r="E524" i="4"/>
  <c r="F524" i="4"/>
  <c r="C525" i="4"/>
  <c r="F525" i="4"/>
  <c r="G525" i="4"/>
  <c r="C526" i="4"/>
  <c r="F526" i="4"/>
  <c r="C527" i="4"/>
  <c r="D527" i="4"/>
  <c r="F527" i="4"/>
  <c r="G527" i="4"/>
  <c r="C528" i="4"/>
  <c r="E528" i="4"/>
  <c r="F528" i="4"/>
  <c r="G528" i="4"/>
  <c r="C529" i="4"/>
  <c r="G529" i="4"/>
  <c r="C530" i="4"/>
  <c r="E530" i="4"/>
  <c r="F530" i="4"/>
  <c r="C531" i="4"/>
  <c r="D531" i="4"/>
  <c r="F531" i="4"/>
  <c r="G531" i="4"/>
  <c r="C532" i="4"/>
  <c r="D532" i="4"/>
  <c r="E532" i="4"/>
  <c r="F532" i="4"/>
  <c r="G532" i="4"/>
  <c r="C533" i="4"/>
  <c r="D533" i="4"/>
  <c r="C534" i="4"/>
  <c r="D534" i="4"/>
  <c r="E534" i="4"/>
  <c r="F534" i="4"/>
  <c r="C535" i="4"/>
  <c r="D535" i="4"/>
  <c r="C536" i="4"/>
  <c r="E536" i="4"/>
  <c r="F536" i="4"/>
  <c r="C537" i="4"/>
  <c r="D537" i="4"/>
  <c r="F537" i="4"/>
  <c r="C538" i="4"/>
  <c r="F538" i="4"/>
  <c r="G538" i="4"/>
  <c r="C539" i="4"/>
  <c r="D539" i="4"/>
  <c r="F539" i="4"/>
  <c r="C540" i="4"/>
  <c r="E540" i="4"/>
  <c r="F540" i="4"/>
  <c r="G540" i="4"/>
  <c r="C541" i="4"/>
  <c r="D541" i="4"/>
  <c r="C549" i="4"/>
  <c r="C548" i="4"/>
  <c r="D548" i="4"/>
  <c r="C547" i="4"/>
  <c r="G547" i="4"/>
  <c r="C550" i="4"/>
  <c r="D550" i="4"/>
  <c r="C551" i="4"/>
  <c r="C554" i="4"/>
  <c r="D554" i="4"/>
  <c r="C552" i="4"/>
  <c r="G552" i="4"/>
  <c r="C553" i="4"/>
  <c r="D553" i="4"/>
  <c r="C556" i="4"/>
  <c r="C558" i="4"/>
  <c r="D558" i="4"/>
  <c r="C557" i="4"/>
  <c r="G557" i="4"/>
  <c r="C555" i="4"/>
  <c r="D555" i="4"/>
  <c r="C559" i="4"/>
  <c r="C560" i="4"/>
  <c r="D560" i="4"/>
  <c r="F560" i="4"/>
  <c r="C561" i="4"/>
  <c r="G561" i="4"/>
  <c r="C562" i="4"/>
  <c r="D562" i="4"/>
  <c r="E562" i="4"/>
  <c r="C563" i="4"/>
  <c r="C564" i="4"/>
  <c r="D564" i="4"/>
  <c r="F564" i="4"/>
  <c r="C565" i="4"/>
  <c r="E565" i="4"/>
  <c r="G565" i="4"/>
  <c r="C566" i="4"/>
  <c r="D566" i="4"/>
  <c r="F566" i="4"/>
  <c r="C567" i="4"/>
  <c r="E567" i="4"/>
  <c r="C568" i="4"/>
  <c r="D568" i="4"/>
  <c r="E568" i="4"/>
  <c r="G568" i="4"/>
  <c r="C569" i="4"/>
  <c r="E569" i="4"/>
  <c r="G569" i="4"/>
  <c r="C570" i="4"/>
  <c r="D570" i="4"/>
  <c r="E570" i="4"/>
  <c r="C571" i="4"/>
  <c r="E571" i="4"/>
  <c r="F571" i="4"/>
  <c r="G571" i="4"/>
  <c r="C572" i="4"/>
  <c r="D572" i="4"/>
  <c r="G572" i="4"/>
  <c r="C573" i="4"/>
  <c r="F573" i="4"/>
  <c r="G573" i="4"/>
  <c r="C574" i="4"/>
  <c r="D574" i="4"/>
  <c r="C575" i="4"/>
  <c r="F575" i="4"/>
  <c r="G575" i="4"/>
  <c r="C576" i="4"/>
  <c r="D576" i="4"/>
  <c r="E576" i="4"/>
  <c r="F576" i="4"/>
  <c r="C577" i="4"/>
  <c r="F577" i="4"/>
  <c r="C578" i="4"/>
  <c r="D578" i="4"/>
  <c r="F578" i="4"/>
  <c r="C579" i="4"/>
  <c r="E579" i="4"/>
  <c r="F579" i="4"/>
  <c r="G579" i="4"/>
  <c r="C580" i="4"/>
  <c r="D580" i="4"/>
  <c r="E580" i="4"/>
  <c r="C581" i="4"/>
  <c r="F581" i="4"/>
  <c r="C582" i="4"/>
  <c r="D582" i="4"/>
  <c r="E582" i="4"/>
  <c r="F582" i="4"/>
  <c r="C583" i="4"/>
  <c r="D583" i="4"/>
  <c r="F583" i="4"/>
  <c r="C584" i="4"/>
  <c r="D584" i="4"/>
  <c r="E584" i="4"/>
  <c r="C585" i="4"/>
  <c r="D585" i="4"/>
  <c r="F585" i="4"/>
  <c r="C586" i="4"/>
  <c r="D586" i="4"/>
  <c r="C594" i="4"/>
  <c r="G594" i="4"/>
  <c r="C593" i="4"/>
  <c r="G593" i="4"/>
  <c r="C592" i="4"/>
  <c r="C595" i="4"/>
  <c r="G595" i="4"/>
  <c r="C600" i="4"/>
  <c r="G600" i="4"/>
  <c r="C598" i="4"/>
  <c r="G598" i="4"/>
  <c r="C596" i="4"/>
  <c r="C597" i="4"/>
  <c r="G597" i="4"/>
  <c r="C599" i="4"/>
  <c r="G599" i="4"/>
  <c r="C601" i="4"/>
  <c r="G601" i="4"/>
  <c r="C602" i="4"/>
  <c r="C603" i="4"/>
  <c r="E603" i="4"/>
  <c r="G603" i="4"/>
  <c r="C604" i="4"/>
  <c r="G604" i="4"/>
  <c r="C605" i="4"/>
  <c r="F605" i="4"/>
  <c r="G605" i="4"/>
  <c r="C606" i="4"/>
  <c r="C607" i="4"/>
  <c r="D607" i="4"/>
  <c r="G607" i="4"/>
  <c r="C608" i="4"/>
  <c r="G608" i="4"/>
  <c r="C609" i="4"/>
  <c r="D609" i="4"/>
  <c r="F609" i="4"/>
  <c r="G609" i="4"/>
  <c r="C610" i="4"/>
  <c r="E610" i="4"/>
  <c r="F610" i="4"/>
  <c r="C611" i="4"/>
  <c r="F611" i="4"/>
  <c r="G611" i="4"/>
  <c r="C612" i="4"/>
  <c r="F612" i="4"/>
  <c r="G612" i="4"/>
  <c r="C613" i="4"/>
  <c r="D613" i="4"/>
  <c r="E613" i="4"/>
  <c r="G613" i="4"/>
  <c r="C614" i="4"/>
  <c r="E614" i="4"/>
  <c r="G614" i="4"/>
  <c r="C615" i="4"/>
  <c r="E615" i="4"/>
  <c r="G615" i="4"/>
  <c r="C616" i="4"/>
  <c r="G616" i="4"/>
  <c r="C617" i="4"/>
  <c r="D617" i="4"/>
  <c r="E617" i="4"/>
  <c r="G617" i="4"/>
  <c r="C618" i="4"/>
  <c r="D618" i="4"/>
  <c r="G618" i="4"/>
  <c r="C619" i="4"/>
  <c r="E619" i="4"/>
  <c r="F619" i="4"/>
  <c r="G619" i="4"/>
  <c r="C620" i="4"/>
  <c r="F620" i="4"/>
  <c r="G620" i="4"/>
  <c r="C621" i="4"/>
  <c r="E621" i="4"/>
  <c r="F621" i="4"/>
  <c r="G621" i="4"/>
  <c r="C622" i="4"/>
  <c r="F622" i="4"/>
  <c r="C623" i="4"/>
  <c r="E623" i="4"/>
  <c r="G623" i="4"/>
  <c r="C624" i="4"/>
  <c r="F624" i="4"/>
  <c r="G624" i="4"/>
  <c r="C625" i="4"/>
  <c r="D625" i="4"/>
  <c r="G625" i="4"/>
  <c r="C626" i="4"/>
  <c r="D626" i="4"/>
  <c r="F626" i="4"/>
  <c r="C627" i="4"/>
  <c r="D627" i="4"/>
  <c r="E627" i="4"/>
  <c r="G627" i="4"/>
  <c r="C628" i="4"/>
  <c r="E628" i="4"/>
  <c r="F628" i="4"/>
  <c r="C629" i="4"/>
  <c r="D629" i="4"/>
  <c r="F629" i="4"/>
  <c r="G629" i="4"/>
  <c r="C630" i="4"/>
  <c r="E630" i="4"/>
  <c r="F630" i="4"/>
  <c r="C631" i="4"/>
  <c r="D631" i="4"/>
  <c r="E631" i="4"/>
  <c r="G631" i="4"/>
  <c r="C641" i="4"/>
  <c r="G641" i="4"/>
  <c r="C637" i="4"/>
  <c r="C640" i="4"/>
  <c r="C638" i="4"/>
  <c r="G638" i="4"/>
  <c r="C639" i="4"/>
  <c r="G639" i="4"/>
  <c r="C642" i="4"/>
  <c r="E642" i="4"/>
  <c r="C644" i="4"/>
  <c r="G644" i="4"/>
  <c r="C645" i="4"/>
  <c r="E645" i="4"/>
  <c r="C643" i="4"/>
  <c r="G643" i="4"/>
  <c r="C646" i="4"/>
  <c r="F646" i="4"/>
  <c r="G646" i="4"/>
  <c r="C647" i="4"/>
  <c r="G647" i="4"/>
  <c r="C648" i="4"/>
  <c r="E648" i="4"/>
  <c r="F648" i="4"/>
  <c r="G648" i="4"/>
  <c r="C649" i="4"/>
  <c r="G649" i="4"/>
  <c r="C650" i="4"/>
  <c r="E650" i="4"/>
  <c r="C651" i="4"/>
  <c r="F651" i="4"/>
  <c r="C652" i="4"/>
  <c r="G652" i="4"/>
  <c r="C653" i="4"/>
  <c r="E653" i="4"/>
  <c r="F653" i="4"/>
  <c r="G653" i="4"/>
  <c r="C654" i="4"/>
  <c r="E654" i="4"/>
  <c r="G654" i="4"/>
  <c r="C655" i="4"/>
  <c r="F655" i="4"/>
  <c r="G655" i="4"/>
  <c r="C656" i="4"/>
  <c r="E656" i="4"/>
  <c r="G656" i="4"/>
  <c r="C657" i="4"/>
  <c r="E657" i="4"/>
  <c r="F657" i="4"/>
  <c r="C658" i="4"/>
  <c r="G658" i="4"/>
  <c r="C659" i="4"/>
  <c r="D659" i="4"/>
  <c r="F659" i="4"/>
  <c r="C660" i="4"/>
  <c r="F660" i="4"/>
  <c r="G660" i="4"/>
  <c r="C661" i="4"/>
  <c r="D661" i="4"/>
  <c r="F661" i="4"/>
  <c r="G661" i="4"/>
  <c r="C662" i="4"/>
  <c r="G662" i="4"/>
  <c r="C663" i="4"/>
  <c r="E663" i="4"/>
  <c r="F663" i="4"/>
  <c r="C664" i="4"/>
  <c r="G664" i="4"/>
  <c r="C665" i="4"/>
  <c r="E665" i="4"/>
  <c r="F665" i="4"/>
  <c r="C666" i="4"/>
  <c r="D666" i="4"/>
  <c r="G666" i="4"/>
  <c r="C667" i="4"/>
  <c r="D667" i="4"/>
  <c r="E667" i="4"/>
  <c r="F667" i="4"/>
  <c r="C668" i="4"/>
  <c r="G668" i="4"/>
  <c r="C669" i="4"/>
  <c r="E669" i="4"/>
  <c r="F669" i="4"/>
  <c r="G669" i="4"/>
  <c r="C670" i="4"/>
  <c r="E670" i="4"/>
  <c r="F670" i="4"/>
  <c r="G670" i="4"/>
  <c r="C671" i="4"/>
  <c r="F671" i="4"/>
  <c r="G671" i="4"/>
  <c r="C672" i="4"/>
  <c r="D672" i="4"/>
  <c r="E672" i="4"/>
  <c r="G672" i="4"/>
  <c r="C673" i="4"/>
  <c r="F673" i="4"/>
  <c r="C674" i="4"/>
  <c r="G674" i="4"/>
  <c r="C675" i="4"/>
  <c r="D675" i="4"/>
  <c r="E675" i="4"/>
  <c r="F675" i="4"/>
  <c r="C676" i="4"/>
  <c r="D676" i="4"/>
  <c r="E676" i="4"/>
  <c r="F676" i="4"/>
  <c r="C683" i="4"/>
  <c r="F683" i="4"/>
  <c r="C685" i="4"/>
  <c r="D685" i="4"/>
  <c r="C688" i="4"/>
  <c r="F688" i="4"/>
  <c r="C682" i="4"/>
  <c r="D682" i="4"/>
  <c r="C684" i="4"/>
  <c r="F684" i="4"/>
  <c r="C686" i="4"/>
  <c r="D686" i="4"/>
  <c r="C689" i="4"/>
  <c r="E689" i="4"/>
  <c r="F689" i="4"/>
  <c r="C687" i="4"/>
  <c r="D687" i="4"/>
  <c r="C690" i="4"/>
  <c r="F690" i="4"/>
  <c r="G690" i="4"/>
  <c r="C691" i="4"/>
  <c r="D691" i="4"/>
  <c r="C692" i="4"/>
  <c r="F692" i="4"/>
  <c r="C693" i="4"/>
  <c r="D693" i="4"/>
  <c r="E693" i="4"/>
  <c r="C694" i="4"/>
  <c r="F694" i="4"/>
  <c r="C695" i="4"/>
  <c r="D695" i="4"/>
  <c r="E695" i="4"/>
  <c r="C696" i="4"/>
  <c r="E696" i="4"/>
  <c r="F696" i="4"/>
  <c r="C697" i="4"/>
  <c r="D697" i="4"/>
  <c r="C698" i="4"/>
  <c r="F698" i="4"/>
  <c r="C699" i="4"/>
  <c r="D699" i="4"/>
  <c r="E699" i="4"/>
  <c r="F699" i="4"/>
  <c r="C700" i="4"/>
  <c r="F700" i="4"/>
  <c r="C701" i="4"/>
  <c r="D701" i="4"/>
  <c r="C702" i="4"/>
  <c r="E702" i="4"/>
  <c r="F702" i="4"/>
  <c r="C703" i="4"/>
  <c r="D703" i="4"/>
  <c r="G703" i="4"/>
  <c r="C704" i="4"/>
  <c r="F704" i="4"/>
  <c r="G704" i="4"/>
  <c r="C705" i="4"/>
  <c r="D705" i="4"/>
  <c r="E705" i="4"/>
  <c r="C706" i="4"/>
  <c r="F706" i="4"/>
  <c r="G706" i="4"/>
  <c r="C707" i="4"/>
  <c r="D707" i="4"/>
  <c r="E707" i="4"/>
  <c r="C708" i="4"/>
  <c r="F708" i="4"/>
  <c r="G708" i="4"/>
  <c r="C709" i="4"/>
  <c r="D709" i="4"/>
  <c r="E709" i="4"/>
  <c r="C710" i="4"/>
  <c r="F710" i="4"/>
  <c r="C711" i="4"/>
  <c r="D711" i="4"/>
  <c r="F711" i="4"/>
  <c r="C712" i="4"/>
  <c r="F712" i="4"/>
  <c r="C713" i="4"/>
  <c r="D713" i="4"/>
  <c r="F713" i="4"/>
  <c r="C714" i="4"/>
  <c r="F714" i="4"/>
  <c r="G714" i="4"/>
  <c r="C715" i="4"/>
  <c r="D715" i="4"/>
  <c r="E715" i="4"/>
  <c r="F715" i="4"/>
  <c r="C716" i="4"/>
  <c r="F716" i="4"/>
  <c r="C717" i="4"/>
  <c r="D717" i="4"/>
  <c r="E717" i="4"/>
  <c r="C718" i="4"/>
  <c r="F718" i="4"/>
  <c r="C719" i="4"/>
  <c r="D719" i="4"/>
  <c r="E719" i="4"/>
  <c r="C720" i="4"/>
  <c r="F720" i="4"/>
  <c r="C721" i="4"/>
  <c r="D721" i="4"/>
  <c r="C730" i="4"/>
  <c r="C728" i="4"/>
  <c r="G728" i="4"/>
  <c r="C727" i="4"/>
  <c r="G727" i="4"/>
  <c r="C729" i="4"/>
  <c r="G729" i="4"/>
  <c r="C731" i="4"/>
  <c r="C732" i="4"/>
  <c r="F732" i="4"/>
  <c r="G732" i="4"/>
  <c r="C733" i="4"/>
  <c r="G733" i="4"/>
  <c r="C734" i="4"/>
  <c r="E734" i="4"/>
  <c r="F734" i="4"/>
  <c r="G734" i="4"/>
  <c r="C735" i="4"/>
  <c r="C736" i="4"/>
  <c r="D736" i="4"/>
  <c r="E736" i="4"/>
  <c r="F736" i="4"/>
  <c r="G736" i="4"/>
  <c r="C737" i="4"/>
  <c r="E737" i="4"/>
  <c r="F737" i="4"/>
  <c r="G737" i="4"/>
  <c r="C738" i="4"/>
  <c r="D738" i="4"/>
  <c r="E738" i="4"/>
  <c r="G738" i="4"/>
  <c r="C739" i="4"/>
  <c r="C740" i="4"/>
  <c r="D740" i="4"/>
  <c r="E740" i="4"/>
  <c r="F740" i="4"/>
  <c r="G740" i="4"/>
  <c r="C741" i="4"/>
  <c r="F741" i="4"/>
  <c r="G741" i="4"/>
  <c r="C742" i="4"/>
  <c r="D742" i="4"/>
  <c r="G742" i="4"/>
  <c r="C743" i="4"/>
  <c r="D743" i="4"/>
  <c r="E743" i="4"/>
  <c r="C744" i="4"/>
  <c r="E744" i="4"/>
  <c r="F744" i="4"/>
  <c r="G744" i="4"/>
  <c r="C745" i="4"/>
  <c r="D745" i="4"/>
  <c r="G745" i="4"/>
  <c r="C746" i="4"/>
  <c r="E746" i="4"/>
  <c r="G746" i="4"/>
  <c r="C747" i="4"/>
  <c r="C748" i="4"/>
  <c r="D748" i="4"/>
  <c r="E748" i="4"/>
  <c r="F748" i="4"/>
  <c r="G748" i="4"/>
  <c r="C749" i="4"/>
  <c r="F749" i="4"/>
  <c r="G749" i="4"/>
  <c r="C750" i="4"/>
  <c r="D750" i="4"/>
  <c r="E750" i="4"/>
  <c r="F750" i="4"/>
  <c r="G750" i="4"/>
  <c r="C751" i="4"/>
  <c r="C752" i="4"/>
  <c r="D752" i="4"/>
  <c r="E752" i="4"/>
  <c r="F752" i="4"/>
  <c r="G752" i="4"/>
  <c r="C753" i="4"/>
  <c r="G753" i="4"/>
  <c r="C754" i="4"/>
  <c r="D754" i="4"/>
  <c r="E754" i="4"/>
  <c r="G754" i="4"/>
  <c r="C755" i="4"/>
  <c r="D755" i="4"/>
  <c r="F755" i="4"/>
  <c r="C756" i="4"/>
  <c r="D756" i="4"/>
  <c r="E756" i="4"/>
  <c r="G756" i="4"/>
  <c r="C757" i="4"/>
  <c r="E757" i="4"/>
  <c r="F757" i="4"/>
  <c r="C758" i="4"/>
  <c r="G758" i="4"/>
  <c r="C759" i="4"/>
  <c r="D759" i="4"/>
  <c r="E759" i="4"/>
  <c r="F759" i="4"/>
  <c r="G759" i="4"/>
  <c r="C760" i="4"/>
  <c r="F760" i="4"/>
  <c r="G760" i="4"/>
  <c r="C761" i="4"/>
  <c r="F761" i="4"/>
  <c r="G761" i="4"/>
  <c r="C762" i="4"/>
  <c r="G762" i="4"/>
  <c r="C763" i="4"/>
  <c r="D763" i="4"/>
  <c r="F763" i="4"/>
  <c r="C764" i="4"/>
  <c r="E764" i="4"/>
  <c r="F764" i="4"/>
  <c r="G764" i="4"/>
  <c r="C765" i="4"/>
  <c r="F765" i="4"/>
  <c r="G765" i="4"/>
  <c r="C766" i="4"/>
  <c r="D766" i="4"/>
  <c r="E766" i="4"/>
  <c r="G766" i="4"/>
  <c r="C772" i="4"/>
  <c r="F772" i="4"/>
  <c r="C773" i="4"/>
  <c r="D773" i="4"/>
  <c r="F773" i="4"/>
  <c r="C774" i="4"/>
  <c r="E774" i="4"/>
  <c r="F774" i="4"/>
  <c r="C775" i="4"/>
  <c r="D775" i="4"/>
  <c r="E775" i="4"/>
  <c r="F775" i="4"/>
  <c r="C776" i="4"/>
  <c r="F776" i="4"/>
  <c r="C777" i="4"/>
  <c r="D777" i="4"/>
  <c r="F777" i="4"/>
  <c r="G777" i="4"/>
  <c r="C778" i="4"/>
  <c r="D778" i="4"/>
  <c r="E778" i="4"/>
  <c r="F778" i="4"/>
  <c r="C779" i="4"/>
  <c r="D779" i="4"/>
  <c r="E779" i="4"/>
  <c r="C780" i="4"/>
  <c r="F780" i="4"/>
  <c r="G780" i="4"/>
  <c r="C781" i="4"/>
  <c r="D781" i="4"/>
  <c r="E781" i="4"/>
  <c r="C782" i="4"/>
  <c r="E782" i="4"/>
  <c r="F782" i="4"/>
  <c r="C783" i="4"/>
  <c r="D783" i="4"/>
  <c r="E783" i="4"/>
  <c r="C784" i="4"/>
  <c r="F784" i="4"/>
  <c r="C785" i="4"/>
  <c r="D785" i="4"/>
  <c r="E785" i="4"/>
  <c r="F785" i="4"/>
  <c r="G785" i="4"/>
  <c r="C786" i="4"/>
  <c r="E786" i="4"/>
  <c r="F786" i="4"/>
  <c r="G786" i="4"/>
  <c r="C787" i="4"/>
  <c r="D787" i="4"/>
  <c r="F787" i="4"/>
  <c r="C788" i="4"/>
  <c r="F788" i="4"/>
  <c r="G788" i="4"/>
  <c r="C789" i="4"/>
  <c r="D789" i="4"/>
  <c r="E789" i="4"/>
  <c r="C790" i="4"/>
  <c r="E790" i="4"/>
  <c r="F790" i="4"/>
  <c r="C791" i="4"/>
  <c r="D791" i="4"/>
  <c r="E791" i="4"/>
  <c r="F791" i="4"/>
  <c r="C792" i="4"/>
  <c r="F792" i="4"/>
  <c r="C793" i="4"/>
  <c r="D793" i="4"/>
  <c r="E793" i="4"/>
  <c r="G793" i="4"/>
  <c r="C794" i="4"/>
  <c r="D794" i="4"/>
  <c r="E794" i="4"/>
  <c r="F794" i="4"/>
  <c r="G794" i="4"/>
  <c r="C795" i="4"/>
  <c r="D795" i="4"/>
  <c r="E795" i="4"/>
  <c r="C796" i="4"/>
  <c r="D796" i="4"/>
  <c r="F796" i="4"/>
  <c r="C797" i="4"/>
  <c r="D797" i="4"/>
  <c r="F797" i="4"/>
  <c r="C798" i="4"/>
  <c r="E798" i="4"/>
  <c r="F798" i="4"/>
  <c r="C799" i="4"/>
  <c r="D799" i="4"/>
  <c r="E799" i="4"/>
  <c r="C800" i="4"/>
  <c r="E800" i="4"/>
  <c r="F800" i="4"/>
  <c r="G800" i="4"/>
  <c r="C801" i="4"/>
  <c r="D801" i="4"/>
  <c r="F801" i="4"/>
  <c r="G801" i="4"/>
  <c r="C802" i="4"/>
  <c r="D802" i="4"/>
  <c r="E802" i="4"/>
  <c r="F802" i="4"/>
  <c r="C803" i="4"/>
  <c r="D803" i="4"/>
  <c r="E803" i="4"/>
  <c r="F803" i="4"/>
  <c r="C804" i="4"/>
  <c r="F804" i="4"/>
  <c r="C805" i="4"/>
  <c r="D805" i="4"/>
  <c r="E805" i="4"/>
  <c r="F805" i="4"/>
  <c r="C806" i="4"/>
  <c r="D806" i="4"/>
  <c r="E806" i="4"/>
  <c r="F806" i="4"/>
  <c r="C807" i="4"/>
  <c r="D807" i="4"/>
  <c r="E807" i="4"/>
  <c r="F807" i="4"/>
  <c r="C808" i="4"/>
  <c r="F808" i="4"/>
  <c r="G808" i="4"/>
  <c r="C809" i="4"/>
  <c r="D809" i="4"/>
  <c r="E809" i="4"/>
  <c r="G809" i="4"/>
  <c r="C810" i="4"/>
  <c r="E810" i="4"/>
  <c r="F810" i="4"/>
  <c r="C811" i="4"/>
  <c r="D811" i="4"/>
  <c r="E811" i="4"/>
  <c r="C817" i="4"/>
  <c r="G817" i="4"/>
  <c r="C818" i="4"/>
  <c r="D818" i="4"/>
  <c r="E818" i="4"/>
  <c r="F818" i="4"/>
  <c r="C819" i="4"/>
  <c r="E819" i="4"/>
  <c r="F819" i="4"/>
  <c r="G819" i="4"/>
  <c r="C820" i="4"/>
  <c r="D820" i="4"/>
  <c r="E820" i="4"/>
  <c r="F820" i="4"/>
  <c r="G820" i="4"/>
  <c r="C821" i="4"/>
  <c r="E821" i="4"/>
  <c r="G821" i="4"/>
  <c r="C822" i="4"/>
  <c r="D822" i="4"/>
  <c r="E822" i="4"/>
  <c r="F822" i="4"/>
  <c r="C823" i="4"/>
  <c r="D823" i="4"/>
  <c r="E823" i="4"/>
  <c r="G823" i="4"/>
  <c r="C824" i="4"/>
  <c r="D824" i="4"/>
  <c r="E824" i="4"/>
  <c r="F824" i="4"/>
  <c r="G824" i="4"/>
  <c r="C825" i="4"/>
  <c r="C826" i="4"/>
  <c r="D826" i="4"/>
  <c r="E826" i="4"/>
  <c r="F826" i="4"/>
  <c r="C827" i="4"/>
  <c r="E827" i="4"/>
  <c r="F827" i="4"/>
  <c r="G827" i="4"/>
  <c r="C828" i="4"/>
  <c r="D828" i="4"/>
  <c r="E828" i="4"/>
  <c r="F828" i="4"/>
  <c r="G828" i="4"/>
  <c r="C829" i="4"/>
  <c r="D829" i="4"/>
  <c r="E829" i="4"/>
  <c r="C830" i="4"/>
  <c r="D830" i="4"/>
  <c r="E830" i="4"/>
  <c r="F830" i="4"/>
  <c r="C831" i="4"/>
  <c r="E831" i="4"/>
  <c r="F831" i="4"/>
  <c r="G831" i="4"/>
  <c r="C832" i="4"/>
  <c r="D832" i="4"/>
  <c r="E832" i="4"/>
  <c r="F832" i="4"/>
  <c r="G832" i="4"/>
  <c r="C833" i="4"/>
  <c r="D833" i="4"/>
  <c r="E833" i="4"/>
  <c r="F833" i="4"/>
  <c r="G833" i="4"/>
  <c r="C834" i="4"/>
  <c r="D834" i="4"/>
  <c r="C835" i="4"/>
  <c r="E835" i="4"/>
  <c r="G835" i="4"/>
  <c r="C836" i="4"/>
  <c r="D836" i="4"/>
  <c r="E836" i="4"/>
  <c r="G836" i="4"/>
  <c r="C837" i="4"/>
  <c r="E837" i="4"/>
  <c r="F837" i="4"/>
  <c r="G837" i="4"/>
  <c r="C838" i="4"/>
  <c r="D838" i="4"/>
  <c r="F838" i="4"/>
  <c r="C839" i="4"/>
  <c r="D839" i="4"/>
  <c r="E839" i="4"/>
  <c r="F839" i="4"/>
  <c r="G839" i="4"/>
  <c r="C840" i="4"/>
  <c r="D840" i="4"/>
  <c r="E840" i="4"/>
  <c r="F840" i="4"/>
  <c r="G840" i="4"/>
  <c r="C841" i="4"/>
  <c r="E841" i="4"/>
  <c r="G841" i="4"/>
  <c r="C842" i="4"/>
  <c r="D842" i="4"/>
  <c r="E842" i="4"/>
  <c r="F842" i="4"/>
  <c r="C843" i="4"/>
  <c r="E843" i="4"/>
  <c r="G843" i="4"/>
  <c r="C844" i="4"/>
  <c r="D844" i="4"/>
  <c r="E844" i="4"/>
  <c r="F844" i="4"/>
  <c r="G844" i="4"/>
  <c r="C845" i="4"/>
  <c r="E845" i="4"/>
  <c r="C846" i="4"/>
  <c r="D846" i="4"/>
  <c r="E846" i="4"/>
  <c r="C847" i="4"/>
  <c r="D847" i="4"/>
  <c r="E847" i="4"/>
  <c r="G847" i="4"/>
  <c r="C848" i="4"/>
  <c r="D848" i="4"/>
  <c r="E848" i="4"/>
  <c r="F848" i="4"/>
  <c r="G848" i="4"/>
  <c r="C849" i="4"/>
  <c r="E849" i="4"/>
  <c r="F849" i="4"/>
  <c r="C850" i="4"/>
  <c r="D850" i="4"/>
  <c r="E850" i="4"/>
  <c r="F850" i="4"/>
  <c r="C851" i="4"/>
  <c r="D851" i="4"/>
  <c r="E851" i="4"/>
  <c r="G851" i="4"/>
  <c r="C852" i="4"/>
  <c r="D852" i="4"/>
  <c r="F852" i="4"/>
  <c r="G852" i="4"/>
  <c r="C853" i="4"/>
  <c r="D853" i="4"/>
  <c r="G853" i="4"/>
  <c r="C854" i="4"/>
  <c r="D854" i="4"/>
  <c r="E854" i="4"/>
  <c r="F854" i="4"/>
  <c r="C855" i="4"/>
  <c r="E855" i="4"/>
  <c r="F855" i="4"/>
  <c r="G855" i="4"/>
  <c r="C856" i="4"/>
  <c r="D856" i="4"/>
  <c r="F856" i="4"/>
  <c r="G856" i="4"/>
  <c r="B856" i="3"/>
  <c r="B856" i="4" s="1"/>
  <c r="AH91" i="5" s="1"/>
  <c r="B855" i="3"/>
  <c r="B855" i="4" s="1"/>
  <c r="AH90" i="5" s="1"/>
  <c r="B854" i="3"/>
  <c r="B854" i="4" s="1"/>
  <c r="AH89" i="5" s="1"/>
  <c r="B853" i="3"/>
  <c r="B853" i="4" s="1"/>
  <c r="AH88" i="5" s="1"/>
  <c r="B852" i="3"/>
  <c r="B852" i="4" s="1"/>
  <c r="AH87" i="5" s="1"/>
  <c r="B851" i="3"/>
  <c r="B851" i="4" s="1"/>
  <c r="AH86" i="5" s="1"/>
  <c r="B850" i="3"/>
  <c r="B850" i="4" s="1"/>
  <c r="AH85" i="5" s="1"/>
  <c r="B849" i="3"/>
  <c r="B849" i="4" s="1"/>
  <c r="AH84" i="5" s="1"/>
  <c r="B848" i="3"/>
  <c r="B848" i="4" s="1"/>
  <c r="AH83" i="5" s="1"/>
  <c r="B847" i="3"/>
  <c r="B847" i="4" s="1"/>
  <c r="AH82" i="5" s="1"/>
  <c r="B846" i="3"/>
  <c r="B846" i="4" s="1"/>
  <c r="AH81" i="5" s="1"/>
  <c r="B845" i="3"/>
  <c r="B845" i="4" s="1"/>
  <c r="AH80" i="5" s="1"/>
  <c r="B844" i="3"/>
  <c r="B844" i="4" s="1"/>
  <c r="AH79" i="5" s="1"/>
  <c r="B843" i="3"/>
  <c r="B843" i="4" s="1"/>
  <c r="AH78" i="5" s="1"/>
  <c r="B842" i="3"/>
  <c r="B842" i="4" s="1"/>
  <c r="AH77" i="5" s="1"/>
  <c r="B841" i="3"/>
  <c r="B841" i="4" s="1"/>
  <c r="AH76" i="5" s="1"/>
  <c r="B840" i="3"/>
  <c r="B840" i="4" s="1"/>
  <c r="AH75" i="5" s="1"/>
  <c r="B839" i="3"/>
  <c r="B839" i="4" s="1"/>
  <c r="AH74" i="5" s="1"/>
  <c r="B838" i="3"/>
  <c r="B838" i="4" s="1"/>
  <c r="AH73" i="5" s="1"/>
  <c r="B837" i="3"/>
  <c r="B837" i="4" s="1"/>
  <c r="AH72" i="5" s="1"/>
  <c r="B836" i="3"/>
  <c r="B836" i="4" s="1"/>
  <c r="AH71" i="5" s="1"/>
  <c r="B835" i="3"/>
  <c r="B835" i="4" s="1"/>
  <c r="AH70" i="5" s="1"/>
  <c r="B834" i="3"/>
  <c r="B834" i="4" s="1"/>
  <c r="AH69" i="5" s="1"/>
  <c r="B833" i="3"/>
  <c r="B833" i="4" s="1"/>
  <c r="AH68" i="5" s="1"/>
  <c r="B832" i="3"/>
  <c r="B832" i="4" s="1"/>
  <c r="AH67" i="5" s="1"/>
  <c r="B831" i="3"/>
  <c r="B831" i="4" s="1"/>
  <c r="AH66" i="5" s="1"/>
  <c r="B830" i="3"/>
  <c r="B830" i="4" s="1"/>
  <c r="AH65" i="5" s="1"/>
  <c r="B829" i="3"/>
  <c r="B829" i="4" s="1"/>
  <c r="AH64" i="5" s="1"/>
  <c r="B828" i="3"/>
  <c r="B828" i="4" s="1"/>
  <c r="AH63" i="5" s="1"/>
  <c r="B827" i="3"/>
  <c r="B827" i="4" s="1"/>
  <c r="AH62" i="5" s="1"/>
  <c r="B826" i="3"/>
  <c r="B826" i="4" s="1"/>
  <c r="AH61" i="5" s="1"/>
  <c r="B825" i="3"/>
  <c r="B825" i="4" s="1"/>
  <c r="AH60" i="5" s="1"/>
  <c r="B824" i="3"/>
  <c r="B824" i="4" s="1"/>
  <c r="AH59" i="5" s="1"/>
  <c r="B823" i="3"/>
  <c r="B823" i="4" s="1"/>
  <c r="AH58" i="5" s="1"/>
  <c r="B822" i="3"/>
  <c r="B822" i="4" s="1"/>
  <c r="AH57" i="5" s="1"/>
  <c r="B821" i="3"/>
  <c r="B821" i="4" s="1"/>
  <c r="AH56" i="5" s="1"/>
  <c r="B820" i="3"/>
  <c r="B820" i="4" s="1"/>
  <c r="AH55" i="5" s="1"/>
  <c r="B819" i="3"/>
  <c r="B819" i="4" s="1"/>
  <c r="AH54" i="5" s="1"/>
  <c r="B818" i="3"/>
  <c r="B818" i="4" s="1"/>
  <c r="AH53" i="5" s="1"/>
  <c r="B817" i="3"/>
  <c r="B817" i="4" s="1"/>
  <c r="AH52" i="5" s="1"/>
  <c r="B811" i="3"/>
  <c r="B811" i="4" s="1"/>
  <c r="AD91" i="5" s="1"/>
  <c r="B810" i="3"/>
  <c r="B810" i="4" s="1"/>
  <c r="AD90" i="5" s="1"/>
  <c r="B809" i="3"/>
  <c r="B809" i="4" s="1"/>
  <c r="AD89" i="5" s="1"/>
  <c r="B808" i="3"/>
  <c r="B808" i="4" s="1"/>
  <c r="AD88" i="5" s="1"/>
  <c r="B807" i="3"/>
  <c r="B807" i="4" s="1"/>
  <c r="AD87" i="5" s="1"/>
  <c r="B806" i="3"/>
  <c r="B806" i="4" s="1"/>
  <c r="AD86" i="5" s="1"/>
  <c r="B805" i="3"/>
  <c r="B805" i="4" s="1"/>
  <c r="AD85" i="5" s="1"/>
  <c r="B804" i="3"/>
  <c r="B804" i="4" s="1"/>
  <c r="AD84" i="5" s="1"/>
  <c r="B803" i="3"/>
  <c r="B803" i="4" s="1"/>
  <c r="AD83" i="5" s="1"/>
  <c r="B802" i="3"/>
  <c r="B802" i="4" s="1"/>
  <c r="AD82" i="5" s="1"/>
  <c r="B801" i="3"/>
  <c r="B801" i="4" s="1"/>
  <c r="AD81" i="5" s="1"/>
  <c r="B800" i="3"/>
  <c r="B800" i="4" s="1"/>
  <c r="AD80" i="5" s="1"/>
  <c r="B799" i="3"/>
  <c r="B799" i="4" s="1"/>
  <c r="AD79" i="5" s="1"/>
  <c r="B798" i="3"/>
  <c r="B798" i="4" s="1"/>
  <c r="AD78" i="5" s="1"/>
  <c r="B797" i="3"/>
  <c r="B797" i="4" s="1"/>
  <c r="AD77" i="5" s="1"/>
  <c r="B796" i="3"/>
  <c r="B796" i="4" s="1"/>
  <c r="AD76" i="5" s="1"/>
  <c r="B795" i="3"/>
  <c r="B795" i="4" s="1"/>
  <c r="AD75" i="5" s="1"/>
  <c r="B794" i="3"/>
  <c r="B794" i="4" s="1"/>
  <c r="AD74" i="5" s="1"/>
  <c r="B793" i="3"/>
  <c r="B793" i="4" s="1"/>
  <c r="AD73" i="5" s="1"/>
  <c r="B792" i="3"/>
  <c r="B792" i="4" s="1"/>
  <c r="AD72" i="5" s="1"/>
  <c r="B791" i="3"/>
  <c r="B791" i="4" s="1"/>
  <c r="AD71" i="5" s="1"/>
  <c r="B790" i="3"/>
  <c r="B790" i="4" s="1"/>
  <c r="AD70" i="5" s="1"/>
  <c r="B789" i="3"/>
  <c r="B789" i="4" s="1"/>
  <c r="AD69" i="5" s="1"/>
  <c r="B788" i="3"/>
  <c r="B788" i="4" s="1"/>
  <c r="AD68" i="5" s="1"/>
  <c r="B787" i="3"/>
  <c r="B787" i="4" s="1"/>
  <c r="AD67" i="5" s="1"/>
  <c r="B786" i="3"/>
  <c r="B786" i="4" s="1"/>
  <c r="AD66" i="5" s="1"/>
  <c r="B785" i="3"/>
  <c r="B785" i="4" s="1"/>
  <c r="AD65" i="5" s="1"/>
  <c r="B784" i="3"/>
  <c r="B784" i="4" s="1"/>
  <c r="AD64" i="5" s="1"/>
  <c r="B783" i="3"/>
  <c r="B783" i="4" s="1"/>
  <c r="AD63" i="5" s="1"/>
  <c r="B782" i="3"/>
  <c r="B782" i="4" s="1"/>
  <c r="AD62" i="5" s="1"/>
  <c r="B781" i="3"/>
  <c r="B781" i="4" s="1"/>
  <c r="AD61" i="5" s="1"/>
  <c r="B780" i="3"/>
  <c r="B780" i="4" s="1"/>
  <c r="AD60" i="5" s="1"/>
  <c r="B779" i="3"/>
  <c r="B779" i="4" s="1"/>
  <c r="AD59" i="5" s="1"/>
  <c r="B778" i="3"/>
  <c r="B778" i="4" s="1"/>
  <c r="AD58" i="5" s="1"/>
  <c r="B777" i="3"/>
  <c r="B777" i="4" s="1"/>
  <c r="AD57" i="5" s="1"/>
  <c r="B776" i="3"/>
  <c r="B776" i="4" s="1"/>
  <c r="AD56" i="5" s="1"/>
  <c r="B775" i="3"/>
  <c r="B775" i="4" s="1"/>
  <c r="AD55" i="5" s="1"/>
  <c r="B774" i="3"/>
  <c r="B774" i="4" s="1"/>
  <c r="AD54" i="5" s="1"/>
  <c r="B773" i="3"/>
  <c r="B773" i="4" s="1"/>
  <c r="AD53" i="5" s="1"/>
  <c r="B772" i="3"/>
  <c r="B772" i="4" s="1"/>
  <c r="AD52" i="5" s="1"/>
  <c r="B766" i="3"/>
  <c r="B766" i="4" s="1"/>
  <c r="Z91" i="5" s="1"/>
  <c r="B765" i="3"/>
  <c r="B765" i="4" s="1"/>
  <c r="Z90" i="5" s="1"/>
  <c r="B764" i="3"/>
  <c r="B764" i="4" s="1"/>
  <c r="Z89" i="5" s="1"/>
  <c r="B763" i="3"/>
  <c r="B763" i="4" s="1"/>
  <c r="Z88" i="5" s="1"/>
  <c r="B762" i="3"/>
  <c r="B762" i="4" s="1"/>
  <c r="Z87" i="5" s="1"/>
  <c r="B761" i="3"/>
  <c r="B761" i="4" s="1"/>
  <c r="Z86" i="5" s="1"/>
  <c r="B760" i="3"/>
  <c r="B760" i="4" s="1"/>
  <c r="Z85" i="5" s="1"/>
  <c r="B759" i="3"/>
  <c r="B759" i="4" s="1"/>
  <c r="Z84" i="5" s="1"/>
  <c r="B758" i="3"/>
  <c r="B758" i="4" s="1"/>
  <c r="Z83" i="5" s="1"/>
  <c r="B757" i="3"/>
  <c r="B757" i="4" s="1"/>
  <c r="Z82" i="5" s="1"/>
  <c r="B756" i="3"/>
  <c r="B756" i="4" s="1"/>
  <c r="Z81" i="5" s="1"/>
  <c r="B755" i="3"/>
  <c r="B755" i="4" s="1"/>
  <c r="Z80" i="5" s="1"/>
  <c r="B754" i="3"/>
  <c r="B754" i="4" s="1"/>
  <c r="Z79" i="5" s="1"/>
  <c r="B753" i="3"/>
  <c r="B753" i="4" s="1"/>
  <c r="Z78" i="5" s="1"/>
  <c r="B752" i="3"/>
  <c r="B752" i="4" s="1"/>
  <c r="Z77" i="5" s="1"/>
  <c r="B751" i="3"/>
  <c r="B751" i="4" s="1"/>
  <c r="Z76" i="5" s="1"/>
  <c r="B750" i="3"/>
  <c r="B750" i="4" s="1"/>
  <c r="Z75" i="5" s="1"/>
  <c r="B749" i="3"/>
  <c r="B749" i="4" s="1"/>
  <c r="Z74" i="5" s="1"/>
  <c r="B748" i="3"/>
  <c r="B748" i="4" s="1"/>
  <c r="Z73" i="5" s="1"/>
  <c r="B747" i="3"/>
  <c r="B747" i="4" s="1"/>
  <c r="Z72" i="5" s="1"/>
  <c r="B746" i="3"/>
  <c r="B746" i="4" s="1"/>
  <c r="Z71" i="5" s="1"/>
  <c r="B745" i="3"/>
  <c r="B745" i="4" s="1"/>
  <c r="Z70" i="5" s="1"/>
  <c r="B744" i="3"/>
  <c r="B744" i="4" s="1"/>
  <c r="Z69" i="5" s="1"/>
  <c r="B743" i="3"/>
  <c r="B743" i="4" s="1"/>
  <c r="Z68" i="5" s="1"/>
  <c r="B742" i="3"/>
  <c r="B742" i="4" s="1"/>
  <c r="Z67" i="5" s="1"/>
  <c r="B741" i="3"/>
  <c r="B741" i="4" s="1"/>
  <c r="Z66" i="5" s="1"/>
  <c r="B740" i="3"/>
  <c r="B740" i="4" s="1"/>
  <c r="Z65" i="5" s="1"/>
  <c r="B739" i="3"/>
  <c r="B739" i="4" s="1"/>
  <c r="Z64" i="5" s="1"/>
  <c r="B738" i="3"/>
  <c r="B738" i="4" s="1"/>
  <c r="Z63" i="5" s="1"/>
  <c r="B737" i="3"/>
  <c r="B737" i="4" s="1"/>
  <c r="Z62" i="5" s="1"/>
  <c r="B736" i="3"/>
  <c r="B736" i="4" s="1"/>
  <c r="Z61" i="5" s="1"/>
  <c r="B735" i="3"/>
  <c r="B735" i="4" s="1"/>
  <c r="Z60" i="5" s="1"/>
  <c r="B734" i="3"/>
  <c r="B734" i="4" s="1"/>
  <c r="Z59" i="5" s="1"/>
  <c r="B733" i="3"/>
  <c r="B733" i="4" s="1"/>
  <c r="Z58" i="5" s="1"/>
  <c r="B732" i="3"/>
  <c r="B732" i="4" s="1"/>
  <c r="Z57" i="5" s="1"/>
  <c r="B731" i="3"/>
  <c r="B731" i="4" s="1"/>
  <c r="Z56" i="5" s="1"/>
  <c r="B730" i="3"/>
  <c r="B729" i="4" s="1"/>
  <c r="B729" i="3"/>
  <c r="B727" i="4" s="1"/>
  <c r="B728" i="3"/>
  <c r="B728" i="4" s="1"/>
  <c r="B727" i="3"/>
  <c r="B730" i="4" s="1"/>
  <c r="B721" i="3"/>
  <c r="B721" i="4" s="1"/>
  <c r="V91" i="5" s="1"/>
  <c r="B720" i="3"/>
  <c r="B720" i="4" s="1"/>
  <c r="V90" i="5" s="1"/>
  <c r="B719" i="3"/>
  <c r="B719" i="4" s="1"/>
  <c r="V89" i="5" s="1"/>
  <c r="B718" i="3"/>
  <c r="B718" i="4" s="1"/>
  <c r="V88" i="5" s="1"/>
  <c r="B717" i="3"/>
  <c r="B717" i="4" s="1"/>
  <c r="V87" i="5" s="1"/>
  <c r="B716" i="3"/>
  <c r="B716" i="4" s="1"/>
  <c r="V86" i="5" s="1"/>
  <c r="B715" i="3"/>
  <c r="B715" i="4" s="1"/>
  <c r="V85" i="5" s="1"/>
  <c r="B714" i="3"/>
  <c r="B714" i="4" s="1"/>
  <c r="V84" i="5" s="1"/>
  <c r="B713" i="3"/>
  <c r="B713" i="4" s="1"/>
  <c r="V83" i="5" s="1"/>
  <c r="B712" i="3"/>
  <c r="B712" i="4" s="1"/>
  <c r="V82" i="5" s="1"/>
  <c r="B711" i="3"/>
  <c r="B711" i="4" s="1"/>
  <c r="V81" i="5" s="1"/>
  <c r="B710" i="3"/>
  <c r="B710" i="4" s="1"/>
  <c r="V80" i="5" s="1"/>
  <c r="B709" i="3"/>
  <c r="B709" i="4" s="1"/>
  <c r="V79" i="5" s="1"/>
  <c r="B708" i="3"/>
  <c r="B708" i="4" s="1"/>
  <c r="V78" i="5" s="1"/>
  <c r="B707" i="3"/>
  <c r="B707" i="4" s="1"/>
  <c r="V77" i="5" s="1"/>
  <c r="B706" i="3"/>
  <c r="B706" i="4" s="1"/>
  <c r="V76" i="5" s="1"/>
  <c r="B705" i="3"/>
  <c r="B705" i="4" s="1"/>
  <c r="V75" i="5" s="1"/>
  <c r="B704" i="3"/>
  <c r="B704" i="4" s="1"/>
  <c r="V74" i="5" s="1"/>
  <c r="B703" i="3"/>
  <c r="B703" i="4" s="1"/>
  <c r="V73" i="5" s="1"/>
  <c r="B702" i="3"/>
  <c r="B702" i="4" s="1"/>
  <c r="V72" i="5" s="1"/>
  <c r="B701" i="3"/>
  <c r="B701" i="4" s="1"/>
  <c r="V71" i="5" s="1"/>
  <c r="B700" i="3"/>
  <c r="B700" i="4" s="1"/>
  <c r="V70" i="5" s="1"/>
  <c r="B699" i="3"/>
  <c r="B699" i="4" s="1"/>
  <c r="V69" i="5" s="1"/>
  <c r="B698" i="3"/>
  <c r="B698" i="4" s="1"/>
  <c r="V68" i="5" s="1"/>
  <c r="B697" i="3"/>
  <c r="B697" i="4" s="1"/>
  <c r="V67" i="5" s="1"/>
  <c r="B696" i="3"/>
  <c r="B696" i="4" s="1"/>
  <c r="V66" i="5" s="1"/>
  <c r="B695" i="3"/>
  <c r="B695" i="4" s="1"/>
  <c r="V65" i="5" s="1"/>
  <c r="B694" i="3"/>
  <c r="B694" i="4" s="1"/>
  <c r="V64" i="5" s="1"/>
  <c r="B693" i="3"/>
  <c r="B693" i="4" s="1"/>
  <c r="V63" i="5" s="1"/>
  <c r="B692" i="3"/>
  <c r="B692" i="4" s="1"/>
  <c r="V62" i="5" s="1"/>
  <c r="B691" i="3"/>
  <c r="B691" i="4" s="1"/>
  <c r="V61" i="5" s="1"/>
  <c r="B690" i="3"/>
  <c r="B690" i="4" s="1"/>
  <c r="V60" i="5" s="1"/>
  <c r="B689" i="3"/>
  <c r="B687" i="4" s="1"/>
  <c r="B688" i="3"/>
  <c r="B689" i="4" s="1"/>
  <c r="B687" i="3"/>
  <c r="B686" i="4" s="1"/>
  <c r="B686" i="3"/>
  <c r="B684" i="4" s="1"/>
  <c r="B685" i="3"/>
  <c r="B682" i="4" s="1"/>
  <c r="B684" i="3"/>
  <c r="B688" i="4" s="1"/>
  <c r="B683" i="3"/>
  <c r="B685" i="4" s="1"/>
  <c r="B682" i="3"/>
  <c r="B683" i="4" s="1"/>
  <c r="B676" i="3"/>
  <c r="B676" i="4" s="1"/>
  <c r="R91" i="5" s="1"/>
  <c r="B675" i="3"/>
  <c r="B675" i="4" s="1"/>
  <c r="R90" i="5" s="1"/>
  <c r="B674" i="3"/>
  <c r="B674" i="4" s="1"/>
  <c r="R89" i="5" s="1"/>
  <c r="B673" i="3"/>
  <c r="B673" i="4" s="1"/>
  <c r="R88" i="5" s="1"/>
  <c r="B672" i="3"/>
  <c r="B672" i="4" s="1"/>
  <c r="R87" i="5" s="1"/>
  <c r="B671" i="3"/>
  <c r="B671" i="4" s="1"/>
  <c r="R86" i="5" s="1"/>
  <c r="B670" i="3"/>
  <c r="B670" i="4" s="1"/>
  <c r="R85" i="5" s="1"/>
  <c r="B669" i="3"/>
  <c r="B669" i="4" s="1"/>
  <c r="R84" i="5" s="1"/>
  <c r="B668" i="3"/>
  <c r="B668" i="4" s="1"/>
  <c r="R83" i="5" s="1"/>
  <c r="B667" i="3"/>
  <c r="B667" i="4" s="1"/>
  <c r="R82" i="5" s="1"/>
  <c r="B666" i="3"/>
  <c r="B666" i="4" s="1"/>
  <c r="R81" i="5" s="1"/>
  <c r="B665" i="3"/>
  <c r="B665" i="4" s="1"/>
  <c r="R80" i="5" s="1"/>
  <c r="B664" i="3"/>
  <c r="B664" i="4" s="1"/>
  <c r="R79" i="5" s="1"/>
  <c r="B663" i="3"/>
  <c r="B663" i="4" s="1"/>
  <c r="R78" i="5" s="1"/>
  <c r="B662" i="3"/>
  <c r="B662" i="4" s="1"/>
  <c r="R77" i="5" s="1"/>
  <c r="B661" i="3"/>
  <c r="B661" i="4" s="1"/>
  <c r="R76" i="5" s="1"/>
  <c r="B660" i="3"/>
  <c r="B660" i="4" s="1"/>
  <c r="R75" i="5" s="1"/>
  <c r="B659" i="3"/>
  <c r="B659" i="4" s="1"/>
  <c r="R74" i="5" s="1"/>
  <c r="B658" i="3"/>
  <c r="B658" i="4" s="1"/>
  <c r="R73" i="5" s="1"/>
  <c r="B657" i="3"/>
  <c r="B657" i="4" s="1"/>
  <c r="R72" i="5" s="1"/>
  <c r="B656" i="3"/>
  <c r="B656" i="4" s="1"/>
  <c r="R71" i="5" s="1"/>
  <c r="B655" i="3"/>
  <c r="B655" i="4" s="1"/>
  <c r="R70" i="5" s="1"/>
  <c r="B654" i="3"/>
  <c r="B654" i="4" s="1"/>
  <c r="R69" i="5" s="1"/>
  <c r="B653" i="3"/>
  <c r="B653" i="4" s="1"/>
  <c r="R68" i="5" s="1"/>
  <c r="B652" i="3"/>
  <c r="B652" i="4" s="1"/>
  <c r="R67" i="5" s="1"/>
  <c r="B651" i="3"/>
  <c r="B651" i="4" s="1"/>
  <c r="R66" i="5" s="1"/>
  <c r="B650" i="3"/>
  <c r="B650" i="4" s="1"/>
  <c r="R65" i="5" s="1"/>
  <c r="B649" i="3"/>
  <c r="B649" i="4" s="1"/>
  <c r="R64" i="5" s="1"/>
  <c r="B648" i="3"/>
  <c r="B648" i="4" s="1"/>
  <c r="R63" i="5" s="1"/>
  <c r="B647" i="3"/>
  <c r="B647" i="4" s="1"/>
  <c r="R62" i="5" s="1"/>
  <c r="B646" i="3"/>
  <c r="B646" i="4" s="1"/>
  <c r="R61" i="5" s="1"/>
  <c r="B645" i="3"/>
  <c r="B643" i="4" s="1"/>
  <c r="B644" i="3"/>
  <c r="B645" i="4" s="1"/>
  <c r="B643" i="3"/>
  <c r="B644" i="4" s="1"/>
  <c r="B642" i="3"/>
  <c r="B642" i="4" s="1"/>
  <c r="B641" i="3"/>
  <c r="B639" i="4" s="1"/>
  <c r="B640" i="3"/>
  <c r="B638" i="4" s="1"/>
  <c r="B639" i="3"/>
  <c r="B640" i="4" s="1"/>
  <c r="B638" i="3"/>
  <c r="B637" i="4" s="1"/>
  <c r="B637" i="3"/>
  <c r="B641" i="4" s="1"/>
  <c r="B631" i="3"/>
  <c r="B631" i="4" s="1"/>
  <c r="N91" i="5" s="1"/>
  <c r="B630" i="3"/>
  <c r="B630" i="4" s="1"/>
  <c r="N90" i="5" s="1"/>
  <c r="B629" i="3"/>
  <c r="B629" i="4" s="1"/>
  <c r="N89" i="5" s="1"/>
  <c r="B628" i="3"/>
  <c r="B628" i="4" s="1"/>
  <c r="N88" i="5" s="1"/>
  <c r="B627" i="3"/>
  <c r="B627" i="4" s="1"/>
  <c r="N87" i="5" s="1"/>
  <c r="B626" i="3"/>
  <c r="B626" i="4" s="1"/>
  <c r="N86" i="5" s="1"/>
  <c r="B625" i="3"/>
  <c r="B625" i="4" s="1"/>
  <c r="N85" i="5" s="1"/>
  <c r="B624" i="3"/>
  <c r="B624" i="4" s="1"/>
  <c r="N84" i="5" s="1"/>
  <c r="B623" i="3"/>
  <c r="B623" i="4" s="1"/>
  <c r="N83" i="5" s="1"/>
  <c r="B622" i="3"/>
  <c r="B622" i="4" s="1"/>
  <c r="N82" i="5" s="1"/>
  <c r="B621" i="3"/>
  <c r="B621" i="4" s="1"/>
  <c r="N81" i="5" s="1"/>
  <c r="B620" i="3"/>
  <c r="B620" i="4" s="1"/>
  <c r="N80" i="5" s="1"/>
  <c r="B619" i="3"/>
  <c r="B619" i="4" s="1"/>
  <c r="N79" i="5" s="1"/>
  <c r="B618" i="3"/>
  <c r="B618" i="4" s="1"/>
  <c r="N78" i="5" s="1"/>
  <c r="B617" i="3"/>
  <c r="B617" i="4" s="1"/>
  <c r="N77" i="5" s="1"/>
  <c r="B616" i="3"/>
  <c r="B616" i="4" s="1"/>
  <c r="N76" i="5" s="1"/>
  <c r="B615" i="3"/>
  <c r="B615" i="4" s="1"/>
  <c r="N75" i="5" s="1"/>
  <c r="B614" i="3"/>
  <c r="B614" i="4" s="1"/>
  <c r="N74" i="5" s="1"/>
  <c r="B613" i="3"/>
  <c r="B613" i="4" s="1"/>
  <c r="N73" i="5" s="1"/>
  <c r="B612" i="3"/>
  <c r="B612" i="4" s="1"/>
  <c r="N72" i="5" s="1"/>
  <c r="B611" i="3"/>
  <c r="B611" i="4" s="1"/>
  <c r="N71" i="5" s="1"/>
  <c r="B610" i="3"/>
  <c r="B610" i="4" s="1"/>
  <c r="N70" i="5" s="1"/>
  <c r="B609" i="3"/>
  <c r="B609" i="4" s="1"/>
  <c r="N69" i="5" s="1"/>
  <c r="B608" i="3"/>
  <c r="B608" i="4" s="1"/>
  <c r="N68" i="5" s="1"/>
  <c r="B607" i="3"/>
  <c r="B607" i="4" s="1"/>
  <c r="N67" i="5" s="1"/>
  <c r="B606" i="3"/>
  <c r="B606" i="4" s="1"/>
  <c r="N66" i="5" s="1"/>
  <c r="B605" i="3"/>
  <c r="B605" i="4" s="1"/>
  <c r="N65" i="5" s="1"/>
  <c r="B604" i="3"/>
  <c r="B604" i="4" s="1"/>
  <c r="N64" i="5" s="1"/>
  <c r="B603" i="3"/>
  <c r="B603" i="4" s="1"/>
  <c r="N63" i="5" s="1"/>
  <c r="B602" i="3"/>
  <c r="B602" i="4" s="1"/>
  <c r="N62" i="5" s="1"/>
  <c r="B601" i="3"/>
  <c r="B601" i="4" s="1"/>
  <c r="B600" i="3"/>
  <c r="B599" i="4" s="1"/>
  <c r="B599" i="3"/>
  <c r="B597" i="4" s="1"/>
  <c r="B598" i="3"/>
  <c r="B596" i="4" s="1"/>
  <c r="B597" i="3"/>
  <c r="B598" i="4" s="1"/>
  <c r="B596" i="3"/>
  <c r="B600" i="4" s="1"/>
  <c r="B595" i="3"/>
  <c r="B595" i="4" s="1"/>
  <c r="B594" i="3"/>
  <c r="B592" i="4" s="1"/>
  <c r="B593" i="3"/>
  <c r="B593" i="4" s="1"/>
  <c r="B592" i="3"/>
  <c r="B594" i="4" s="1"/>
  <c r="B586" i="3"/>
  <c r="B586" i="4" s="1"/>
  <c r="J91" i="5" s="1"/>
  <c r="B585" i="3"/>
  <c r="B585" i="4" s="1"/>
  <c r="J90" i="5" s="1"/>
  <c r="B584" i="3"/>
  <c r="B584" i="4" s="1"/>
  <c r="J89" i="5" s="1"/>
  <c r="B583" i="3"/>
  <c r="B583" i="4" s="1"/>
  <c r="J88" i="5" s="1"/>
  <c r="B582" i="3"/>
  <c r="B582" i="4" s="1"/>
  <c r="J87" i="5" s="1"/>
  <c r="B581" i="3"/>
  <c r="B581" i="4" s="1"/>
  <c r="J86" i="5" s="1"/>
  <c r="B580" i="3"/>
  <c r="B580" i="4" s="1"/>
  <c r="J85" i="5" s="1"/>
  <c r="B579" i="3"/>
  <c r="B579" i="4" s="1"/>
  <c r="J84" i="5" s="1"/>
  <c r="B578" i="3"/>
  <c r="B578" i="4" s="1"/>
  <c r="J83" i="5" s="1"/>
  <c r="B577" i="3"/>
  <c r="B577" i="4" s="1"/>
  <c r="J82" i="5" s="1"/>
  <c r="B576" i="3"/>
  <c r="B576" i="4" s="1"/>
  <c r="J81" i="5" s="1"/>
  <c r="B575" i="3"/>
  <c r="B575" i="4" s="1"/>
  <c r="J80" i="5" s="1"/>
  <c r="B574" i="3"/>
  <c r="B574" i="4" s="1"/>
  <c r="J79" i="5" s="1"/>
  <c r="B573" i="3"/>
  <c r="B573" i="4" s="1"/>
  <c r="J78" i="5" s="1"/>
  <c r="B572" i="3"/>
  <c r="B572" i="4" s="1"/>
  <c r="J77" i="5" s="1"/>
  <c r="B571" i="3"/>
  <c r="B571" i="4" s="1"/>
  <c r="J76" i="5" s="1"/>
  <c r="B570" i="3"/>
  <c r="B570" i="4" s="1"/>
  <c r="J75" i="5" s="1"/>
  <c r="B569" i="3"/>
  <c r="B569" i="4" s="1"/>
  <c r="J74" i="5" s="1"/>
  <c r="B568" i="3"/>
  <c r="B568" i="4" s="1"/>
  <c r="J73" i="5" s="1"/>
  <c r="B567" i="3"/>
  <c r="B567" i="4" s="1"/>
  <c r="J72" i="5" s="1"/>
  <c r="B566" i="3"/>
  <c r="B566" i="4" s="1"/>
  <c r="J71" i="5" s="1"/>
  <c r="B565" i="3"/>
  <c r="B565" i="4" s="1"/>
  <c r="J70" i="5" s="1"/>
  <c r="B564" i="3"/>
  <c r="B564" i="4" s="1"/>
  <c r="J69" i="5" s="1"/>
  <c r="B563" i="3"/>
  <c r="B563" i="4" s="1"/>
  <c r="J68" i="5" s="1"/>
  <c r="B562" i="3"/>
  <c r="B562" i="4" s="1"/>
  <c r="J67" i="5" s="1"/>
  <c r="B561" i="3"/>
  <c r="B561" i="4" s="1"/>
  <c r="J66" i="5" s="1"/>
  <c r="B560" i="3"/>
  <c r="B560" i="4" s="1"/>
  <c r="J65" i="5" s="1"/>
  <c r="B559" i="3"/>
  <c r="B559" i="4" s="1"/>
  <c r="B558" i="3"/>
  <c r="B555" i="4" s="1"/>
  <c r="B557" i="3"/>
  <c r="B557" i="4" s="1"/>
  <c r="B556" i="3"/>
  <c r="B558" i="4" s="1"/>
  <c r="B555" i="3"/>
  <c r="B556" i="4" s="1"/>
  <c r="B554" i="3"/>
  <c r="B553" i="4" s="1"/>
  <c r="B553" i="3"/>
  <c r="B552" i="4" s="1"/>
  <c r="B552" i="3"/>
  <c r="B554" i="4" s="1"/>
  <c r="B551" i="3"/>
  <c r="B551" i="4" s="1"/>
  <c r="B550" i="3"/>
  <c r="B550" i="4" s="1"/>
  <c r="B549" i="3"/>
  <c r="B547" i="4" s="1"/>
  <c r="B548" i="3"/>
  <c r="B548" i="4" s="1"/>
  <c r="B547" i="3"/>
  <c r="B549" i="4" s="1"/>
  <c r="B541" i="3"/>
  <c r="B541" i="4" s="1"/>
  <c r="F91" i="5" s="1"/>
  <c r="B540" i="3"/>
  <c r="B540" i="4" s="1"/>
  <c r="F90" i="5" s="1"/>
  <c r="B539" i="3"/>
  <c r="B539" i="4" s="1"/>
  <c r="F89" i="5" s="1"/>
  <c r="B538" i="3"/>
  <c r="B538" i="4" s="1"/>
  <c r="F88" i="5" s="1"/>
  <c r="B537" i="3"/>
  <c r="B537" i="4" s="1"/>
  <c r="F87" i="5" s="1"/>
  <c r="B536" i="3"/>
  <c r="B536" i="4" s="1"/>
  <c r="F86" i="5" s="1"/>
  <c r="B535" i="3"/>
  <c r="B535" i="4" s="1"/>
  <c r="F85" i="5" s="1"/>
  <c r="B534" i="3"/>
  <c r="B534" i="4" s="1"/>
  <c r="F84" i="5" s="1"/>
  <c r="B533" i="3"/>
  <c r="B533" i="4" s="1"/>
  <c r="F83" i="5" s="1"/>
  <c r="B532" i="3"/>
  <c r="B532" i="4" s="1"/>
  <c r="F82" i="5" s="1"/>
  <c r="B531" i="3"/>
  <c r="B531" i="4" s="1"/>
  <c r="F81" i="5" s="1"/>
  <c r="B530" i="3"/>
  <c r="B530" i="4" s="1"/>
  <c r="F80" i="5" s="1"/>
  <c r="B529" i="3"/>
  <c r="B529" i="4" s="1"/>
  <c r="F79" i="5" s="1"/>
  <c r="B528" i="3"/>
  <c r="B528" i="4" s="1"/>
  <c r="F78" i="5" s="1"/>
  <c r="B527" i="3"/>
  <c r="B527" i="4" s="1"/>
  <c r="F77" i="5" s="1"/>
  <c r="B526" i="3"/>
  <c r="B526" i="4" s="1"/>
  <c r="F76" i="5" s="1"/>
  <c r="B525" i="3"/>
  <c r="B525" i="4" s="1"/>
  <c r="F75" i="5" s="1"/>
  <c r="B524" i="3"/>
  <c r="B524" i="4" s="1"/>
  <c r="F74" i="5" s="1"/>
  <c r="B523" i="3"/>
  <c r="B523" i="4" s="1"/>
  <c r="F73" i="5" s="1"/>
  <c r="B522" i="3"/>
  <c r="B522" i="4" s="1"/>
  <c r="F72" i="5" s="1"/>
  <c r="B521" i="3"/>
  <c r="B521" i="4" s="1"/>
  <c r="F71" i="5" s="1"/>
  <c r="B520" i="3"/>
  <c r="B520" i="4" s="1"/>
  <c r="F70" i="5" s="1"/>
  <c r="B519" i="3"/>
  <c r="B519" i="4" s="1"/>
  <c r="F69" i="5" s="1"/>
  <c r="B518" i="3"/>
  <c r="B518" i="4" s="1"/>
  <c r="F68" i="5" s="1"/>
  <c r="B517" i="3"/>
  <c r="B517" i="4" s="1"/>
  <c r="F67" i="5" s="1"/>
  <c r="B516" i="3"/>
  <c r="B511" i="4" s="1"/>
  <c r="B515" i="3"/>
  <c r="B502" i="4" s="1"/>
  <c r="B514" i="3"/>
  <c r="B513" i="4" s="1"/>
  <c r="B513" i="3"/>
  <c r="B507" i="4" s="1"/>
  <c r="B512" i="3"/>
  <c r="B516" i="4" s="1"/>
  <c r="B511" i="3"/>
  <c r="B512" i="4" s="1"/>
  <c r="B510" i="3"/>
  <c r="B509" i="4" s="1"/>
  <c r="B509" i="3"/>
  <c r="B503" i="4" s="1"/>
  <c r="B508" i="3"/>
  <c r="B508" i="4" s="1"/>
  <c r="B507" i="3"/>
  <c r="B506" i="4" s="1"/>
  <c r="B506" i="3"/>
  <c r="B504" i="4" s="1"/>
  <c r="B505" i="3"/>
  <c r="B514" i="4" s="1"/>
  <c r="B504" i="3"/>
  <c r="B510" i="4" s="1"/>
  <c r="B503" i="3"/>
  <c r="B515" i="4" s="1"/>
  <c r="B502" i="3"/>
  <c r="B505" i="4" s="1"/>
  <c r="B496" i="3"/>
  <c r="B496" i="4" s="1"/>
  <c r="B91" i="5" s="1"/>
  <c r="B495" i="3"/>
  <c r="B495" i="4" s="1"/>
  <c r="B90" i="5" s="1"/>
  <c r="B494" i="3"/>
  <c r="B494" i="4" s="1"/>
  <c r="B89" i="5" s="1"/>
  <c r="B493" i="3"/>
  <c r="B493" i="4" s="1"/>
  <c r="B88" i="5" s="1"/>
  <c r="B492" i="3"/>
  <c r="B492" i="4" s="1"/>
  <c r="B87" i="5" s="1"/>
  <c r="B491" i="3"/>
  <c r="B491" i="4" s="1"/>
  <c r="B86" i="5" s="1"/>
  <c r="B490" i="3"/>
  <c r="B490" i="4" s="1"/>
  <c r="B85" i="5" s="1"/>
  <c r="B489" i="3"/>
  <c r="B489" i="4" s="1"/>
  <c r="B84" i="5" s="1"/>
  <c r="B488" i="3"/>
  <c r="B488" i="4" s="1"/>
  <c r="B83" i="5" s="1"/>
  <c r="B487" i="3"/>
  <c r="B487" i="4" s="1"/>
  <c r="B82" i="5" s="1"/>
  <c r="B486" i="3"/>
  <c r="B486" i="4" s="1"/>
  <c r="B81" i="5" s="1"/>
  <c r="B485" i="3"/>
  <c r="B485" i="4" s="1"/>
  <c r="B80" i="5" s="1"/>
  <c r="B484" i="3"/>
  <c r="B484" i="4" s="1"/>
  <c r="B79" i="5" s="1"/>
  <c r="B483" i="3"/>
  <c r="B483" i="4" s="1"/>
  <c r="B78" i="5" s="1"/>
  <c r="B482" i="3"/>
  <c r="B482" i="4" s="1"/>
  <c r="B77" i="5" s="1"/>
  <c r="B481" i="3"/>
  <c r="B481" i="4" s="1"/>
  <c r="B76" i="5" s="1"/>
  <c r="B480" i="3"/>
  <c r="B480" i="4" s="1"/>
  <c r="B75" i="5" s="1"/>
  <c r="B479" i="3"/>
  <c r="B479" i="4" s="1"/>
  <c r="B74" i="5" s="1"/>
  <c r="B478" i="3"/>
  <c r="B478" i="4" s="1"/>
  <c r="B73" i="5" s="1"/>
  <c r="B477" i="3"/>
  <c r="B477" i="4" s="1"/>
  <c r="B72" i="5" s="1"/>
  <c r="B476" i="3"/>
  <c r="B476" i="4" s="1"/>
  <c r="B71" i="5" s="1"/>
  <c r="B475" i="3"/>
  <c r="B475" i="4" s="1"/>
  <c r="B70" i="5" s="1"/>
  <c r="B474" i="3"/>
  <c r="B474" i="4" s="1"/>
  <c r="B69" i="5" s="1"/>
  <c r="B473" i="3"/>
  <c r="B473" i="4" s="1"/>
  <c r="B68" i="5" s="1"/>
  <c r="B472" i="3"/>
  <c r="B472" i="4" s="1"/>
  <c r="B67" i="5" s="1"/>
  <c r="B471" i="3"/>
  <c r="B471" i="4" s="1"/>
  <c r="B66" i="5" s="1"/>
  <c r="B470" i="3"/>
  <c r="B470" i="4" s="1"/>
  <c r="B65" i="5" s="1"/>
  <c r="B469" i="3"/>
  <c r="B469" i="4" s="1"/>
  <c r="B64" i="5" s="1"/>
  <c r="B468" i="3"/>
  <c r="B468" i="4" s="1"/>
  <c r="B63" i="5" s="1"/>
  <c r="B467" i="3"/>
  <c r="B465" i="4" s="1"/>
  <c r="B466" i="3"/>
  <c r="B467" i="4" s="1"/>
  <c r="B465" i="3"/>
  <c r="B463" i="4" s="1"/>
  <c r="B60" i="5" s="1"/>
  <c r="B464" i="3"/>
  <c r="B461" i="4" s="1"/>
  <c r="B463" i="3"/>
  <c r="B460" i="4" s="1"/>
  <c r="B462" i="3"/>
  <c r="B457" i="4" s="1"/>
  <c r="B461" i="3"/>
  <c r="B458" i="4" s="1"/>
  <c r="B460" i="3"/>
  <c r="B464" i="4" s="1"/>
  <c r="B459" i="3"/>
  <c r="B462" i="4" s="1"/>
  <c r="B458" i="3"/>
  <c r="B459" i="4" s="1"/>
  <c r="B457" i="3"/>
  <c r="B466" i="4" s="1"/>
  <c r="B406" i="3"/>
  <c r="B406" i="4" s="1"/>
  <c r="AH46" i="5" s="1"/>
  <c r="B405" i="3"/>
  <c r="B405" i="4" s="1"/>
  <c r="AH45" i="5" s="1"/>
  <c r="B404" i="3"/>
  <c r="B404" i="4" s="1"/>
  <c r="AH44" i="5" s="1"/>
  <c r="B403" i="3"/>
  <c r="B403" i="4" s="1"/>
  <c r="AH43" i="5" s="1"/>
  <c r="B402" i="3"/>
  <c r="B402" i="4" s="1"/>
  <c r="AH42" i="5" s="1"/>
  <c r="B401" i="3"/>
  <c r="B401" i="4" s="1"/>
  <c r="AH41" i="5" s="1"/>
  <c r="B400" i="3"/>
  <c r="B400" i="4" s="1"/>
  <c r="AH40" i="5" s="1"/>
  <c r="B399" i="3"/>
  <c r="B399" i="4" s="1"/>
  <c r="AH39" i="5" s="1"/>
  <c r="B398" i="3"/>
  <c r="B398" i="4" s="1"/>
  <c r="AH38" i="5" s="1"/>
  <c r="B397" i="3"/>
  <c r="B397" i="4" s="1"/>
  <c r="AH37" i="5" s="1"/>
  <c r="B396" i="3"/>
  <c r="B396" i="4" s="1"/>
  <c r="AH36" i="5" s="1"/>
  <c r="B395" i="3"/>
  <c r="B395" i="4" s="1"/>
  <c r="AH35" i="5" s="1"/>
  <c r="B394" i="3"/>
  <c r="B394" i="4" s="1"/>
  <c r="AH34" i="5" s="1"/>
  <c r="B393" i="3"/>
  <c r="B393" i="4" s="1"/>
  <c r="AH33" i="5" s="1"/>
  <c r="B392" i="3"/>
  <c r="B392" i="4" s="1"/>
  <c r="AH32" i="5" s="1"/>
  <c r="B391" i="3"/>
  <c r="B391" i="4" s="1"/>
  <c r="AH31" i="5" s="1"/>
  <c r="B390" i="3"/>
  <c r="B390" i="4" s="1"/>
  <c r="AH30" i="5" s="1"/>
  <c r="B389" i="3"/>
  <c r="B389" i="4" s="1"/>
  <c r="AH29" i="5" s="1"/>
  <c r="B388" i="3"/>
  <c r="B388" i="4" s="1"/>
  <c r="AH28" i="5" s="1"/>
  <c r="B387" i="3"/>
  <c r="B387" i="4" s="1"/>
  <c r="AH27" i="5" s="1"/>
  <c r="B386" i="3"/>
  <c r="B386" i="4" s="1"/>
  <c r="AH26" i="5" s="1"/>
  <c r="B385" i="3"/>
  <c r="B385" i="4" s="1"/>
  <c r="AH25" i="5" s="1"/>
  <c r="B384" i="3"/>
  <c r="B384" i="4" s="1"/>
  <c r="AH24" i="5" s="1"/>
  <c r="B383" i="3"/>
  <c r="B383" i="4" s="1"/>
  <c r="AH23" i="5" s="1"/>
  <c r="B382" i="3"/>
  <c r="B382" i="4" s="1"/>
  <c r="AH22" i="5" s="1"/>
  <c r="B381" i="3"/>
  <c r="B381" i="4" s="1"/>
  <c r="AH21" i="5" s="1"/>
  <c r="B380" i="3"/>
  <c r="B380" i="4" s="1"/>
  <c r="AH20" i="5" s="1"/>
  <c r="B379" i="3"/>
  <c r="B379" i="4" s="1"/>
  <c r="AH19" i="5" s="1"/>
  <c r="B378" i="3"/>
  <c r="B378" i="4" s="1"/>
  <c r="AH18" i="5" s="1"/>
  <c r="B377" i="3"/>
  <c r="B375" i="4" s="1"/>
  <c r="B376" i="3"/>
  <c r="B376" i="4" s="1"/>
  <c r="B375" i="3"/>
  <c r="B377" i="4" s="1"/>
  <c r="B374" i="3"/>
  <c r="B368" i="4" s="1"/>
  <c r="B373" i="3"/>
  <c r="B369" i="4" s="1"/>
  <c r="B372" i="3"/>
  <c r="B372" i="4" s="1"/>
  <c r="B371" i="3"/>
  <c r="B370" i="4" s="1"/>
  <c r="B370" i="3"/>
  <c r="B374" i="4" s="1"/>
  <c r="B369" i="3"/>
  <c r="B371" i="4" s="1"/>
  <c r="B368" i="3"/>
  <c r="B373" i="4" s="1"/>
  <c r="B367" i="3"/>
  <c r="B367" i="4" s="1"/>
  <c r="AH7" i="5" s="1"/>
  <c r="B361" i="3"/>
  <c r="B361" i="4" s="1"/>
  <c r="AD46" i="5" s="1"/>
  <c r="B360" i="3"/>
  <c r="B360" i="4" s="1"/>
  <c r="AD45" i="5" s="1"/>
  <c r="B359" i="3"/>
  <c r="B359" i="4" s="1"/>
  <c r="AD44" i="5" s="1"/>
  <c r="B358" i="3"/>
  <c r="B358" i="4" s="1"/>
  <c r="AD43" i="5" s="1"/>
  <c r="B357" i="3"/>
  <c r="B357" i="4" s="1"/>
  <c r="AD42" i="5" s="1"/>
  <c r="B356" i="3"/>
  <c r="B356" i="4" s="1"/>
  <c r="AD41" i="5" s="1"/>
  <c r="B355" i="3"/>
  <c r="B355" i="4" s="1"/>
  <c r="AD40" i="5" s="1"/>
  <c r="B354" i="3"/>
  <c r="B354" i="4" s="1"/>
  <c r="AD39" i="5" s="1"/>
  <c r="B353" i="3"/>
  <c r="B353" i="4" s="1"/>
  <c r="AD38" i="5" s="1"/>
  <c r="B352" i="3"/>
  <c r="B352" i="4" s="1"/>
  <c r="AD37" i="5" s="1"/>
  <c r="B351" i="3"/>
  <c r="B351" i="4" s="1"/>
  <c r="AD36" i="5" s="1"/>
  <c r="B350" i="3"/>
  <c r="B350" i="4" s="1"/>
  <c r="AD35" i="5" s="1"/>
  <c r="B349" i="3"/>
  <c r="B349" i="4" s="1"/>
  <c r="AD34" i="5" s="1"/>
  <c r="B348" i="3"/>
  <c r="B348" i="4" s="1"/>
  <c r="AD33" i="5" s="1"/>
  <c r="B347" i="3"/>
  <c r="B347" i="4" s="1"/>
  <c r="AD32" i="5" s="1"/>
  <c r="B346" i="3"/>
  <c r="B335" i="4" s="1"/>
  <c r="B345" i="3"/>
  <c r="B324" i="4" s="1"/>
  <c r="B344" i="3"/>
  <c r="B342" i="4" s="1"/>
  <c r="B343" i="3"/>
  <c r="B327" i="4" s="1"/>
  <c r="B342" i="3"/>
  <c r="B345" i="4" s="1"/>
  <c r="B341" i="3"/>
  <c r="B338" i="4" s="1"/>
  <c r="B340" i="3"/>
  <c r="B333" i="4" s="1"/>
  <c r="B339" i="3"/>
  <c r="B341" i="4" s="1"/>
  <c r="B338" i="3"/>
  <c r="B330" i="4" s="1"/>
  <c r="B337" i="3"/>
  <c r="B328" i="4" s="1"/>
  <c r="B336" i="3"/>
  <c r="B346" i="4" s="1"/>
  <c r="B335" i="3"/>
  <c r="B331" i="4" s="1"/>
  <c r="B334" i="3"/>
  <c r="B325" i="4" s="1"/>
  <c r="B333" i="3"/>
  <c r="B336" i="4" s="1"/>
  <c r="B332" i="3"/>
  <c r="B337" i="4" s="1"/>
  <c r="B331" i="3"/>
  <c r="B343" i="4" s="1"/>
  <c r="B330" i="3"/>
  <c r="B334" i="4" s="1"/>
  <c r="B329" i="3"/>
  <c r="B339" i="4" s="1"/>
  <c r="B328" i="3"/>
  <c r="B344" i="4" s="1"/>
  <c r="B327" i="3"/>
  <c r="B322" i="4" s="1"/>
  <c r="B326" i="3"/>
  <c r="B326" i="4" s="1"/>
  <c r="B325" i="3"/>
  <c r="B332" i="4" s="1"/>
  <c r="B324" i="3"/>
  <c r="B329" i="4" s="1"/>
  <c r="B323" i="3"/>
  <c r="B340" i="4" s="1"/>
  <c r="B322" i="3"/>
  <c r="B323" i="4" s="1"/>
  <c r="B316" i="3"/>
  <c r="B316" i="4" s="1"/>
  <c r="Z46" i="5" s="1"/>
  <c r="B315" i="3"/>
  <c r="B315" i="4" s="1"/>
  <c r="Z45" i="5" s="1"/>
  <c r="B314" i="3"/>
  <c r="B314" i="4" s="1"/>
  <c r="Z44" i="5" s="1"/>
  <c r="B313" i="3"/>
  <c r="B313" i="4" s="1"/>
  <c r="Z43" i="5" s="1"/>
  <c r="B312" i="3"/>
  <c r="B312" i="4" s="1"/>
  <c r="Z42" i="5" s="1"/>
  <c r="B311" i="3"/>
  <c r="B311" i="4" s="1"/>
  <c r="Z41" i="5" s="1"/>
  <c r="B310" i="3"/>
  <c r="B310" i="4" s="1"/>
  <c r="Z40" i="5" s="1"/>
  <c r="B309" i="3"/>
  <c r="B309" i="4" s="1"/>
  <c r="Z39" i="5" s="1"/>
  <c r="B308" i="3"/>
  <c r="B308" i="4" s="1"/>
  <c r="Z38" i="5" s="1"/>
  <c r="B307" i="3"/>
  <c r="B307" i="4" s="1"/>
  <c r="Z37" i="5" s="1"/>
  <c r="B306" i="3"/>
  <c r="B306" i="4" s="1"/>
  <c r="Z36" i="5" s="1"/>
  <c r="B305" i="3"/>
  <c r="B305" i="4" s="1"/>
  <c r="Z35" i="5" s="1"/>
  <c r="B304" i="3"/>
  <c r="B304" i="4" s="1"/>
  <c r="Z34" i="5" s="1"/>
  <c r="B303" i="3"/>
  <c r="B303" i="4" s="1"/>
  <c r="Z33" i="5" s="1"/>
  <c r="B302" i="3"/>
  <c r="B302" i="4" s="1"/>
  <c r="Z32" i="5" s="1"/>
  <c r="B301" i="3"/>
  <c r="B301" i="4" s="1"/>
  <c r="Z31" i="5" s="1"/>
  <c r="B300" i="3"/>
  <c r="B300" i="4" s="1"/>
  <c r="Z30" i="5" s="1"/>
  <c r="B299" i="3"/>
  <c r="B299" i="4" s="1"/>
  <c r="Z29" i="5" s="1"/>
  <c r="B298" i="3"/>
  <c r="B298" i="4" s="1"/>
  <c r="Z28" i="5" s="1"/>
  <c r="B297" i="3"/>
  <c r="B296" i="4" s="1"/>
  <c r="B296" i="3"/>
  <c r="B295" i="4" s="1"/>
  <c r="B295" i="3"/>
  <c r="B297" i="4" s="1"/>
  <c r="B294" i="3"/>
  <c r="B294" i="4" s="1"/>
  <c r="B293" i="3"/>
  <c r="B291" i="4" s="1"/>
  <c r="B292" i="3"/>
  <c r="B290" i="4" s="1"/>
  <c r="B291" i="3"/>
  <c r="B281" i="4" s="1"/>
  <c r="B290" i="3"/>
  <c r="B284" i="4" s="1"/>
  <c r="B289" i="3"/>
  <c r="B288" i="4" s="1"/>
  <c r="B288" i="3"/>
  <c r="B292" i="4" s="1"/>
  <c r="B287" i="3"/>
  <c r="B293" i="4" s="1"/>
  <c r="B286" i="3"/>
  <c r="B289" i="4" s="1"/>
  <c r="B285" i="3"/>
  <c r="B285" i="4" s="1"/>
  <c r="B284" i="3"/>
  <c r="B282" i="4" s="1"/>
  <c r="B283" i="3"/>
  <c r="B287" i="4" s="1"/>
  <c r="B282" i="3"/>
  <c r="B280" i="4" s="1"/>
  <c r="B281" i="3"/>
  <c r="B278" i="4" s="1"/>
  <c r="B280" i="3"/>
  <c r="B286" i="4" s="1"/>
  <c r="B279" i="3"/>
  <c r="B279" i="4" s="1"/>
  <c r="B278" i="3"/>
  <c r="B277" i="4" s="1"/>
  <c r="B277" i="3"/>
  <c r="B283" i="4" s="1"/>
  <c r="B271" i="3"/>
  <c r="B271" i="4" s="1"/>
  <c r="V46" i="5" s="1"/>
  <c r="B270" i="3"/>
  <c r="B270" i="4" s="1"/>
  <c r="V45" i="5" s="1"/>
  <c r="B269" i="3"/>
  <c r="B269" i="4" s="1"/>
  <c r="V44" i="5" s="1"/>
  <c r="B268" i="3"/>
  <c r="B268" i="4" s="1"/>
  <c r="V43" i="5" s="1"/>
  <c r="B267" i="3"/>
  <c r="B267" i="4" s="1"/>
  <c r="V42" i="5" s="1"/>
  <c r="B266" i="3"/>
  <c r="B266" i="4" s="1"/>
  <c r="V41" i="5" s="1"/>
  <c r="B265" i="3"/>
  <c r="B265" i="4" s="1"/>
  <c r="V40" i="5" s="1"/>
  <c r="B264" i="3"/>
  <c r="B264" i="4" s="1"/>
  <c r="V39" i="5" s="1"/>
  <c r="B263" i="3"/>
  <c r="B263" i="4" s="1"/>
  <c r="V38" i="5" s="1"/>
  <c r="B262" i="3"/>
  <c r="B262" i="4" s="1"/>
  <c r="V37" i="5" s="1"/>
  <c r="B261" i="3"/>
  <c r="B261" i="4" s="1"/>
  <c r="V36" i="5" s="1"/>
  <c r="B260" i="3"/>
  <c r="B260" i="4" s="1"/>
  <c r="V35" i="5" s="1"/>
  <c r="B259" i="3"/>
  <c r="B259" i="4" s="1"/>
  <c r="V34" i="5" s="1"/>
  <c r="B258" i="3"/>
  <c r="B258" i="4" s="1"/>
  <c r="V33" i="5" s="1"/>
  <c r="B257" i="3"/>
  <c r="B257" i="4" s="1"/>
  <c r="V32" i="5" s="1"/>
  <c r="B256" i="3"/>
  <c r="B255" i="4" s="1"/>
  <c r="B255" i="3"/>
  <c r="B256" i="4" s="1"/>
  <c r="B254" i="3"/>
  <c r="B252" i="4" s="1"/>
  <c r="B253" i="3"/>
  <c r="B254" i="4" s="1"/>
  <c r="B252" i="3"/>
  <c r="B253" i="4" s="1"/>
  <c r="B251" i="3"/>
  <c r="B246" i="4" s="1"/>
  <c r="B250" i="3"/>
  <c r="B242" i="4" s="1"/>
  <c r="B249" i="3"/>
  <c r="B248" i="4" s="1"/>
  <c r="B248" i="3"/>
  <c r="B249" i="4" s="1"/>
  <c r="B247" i="3"/>
  <c r="B250" i="4" s="1"/>
  <c r="B246" i="3"/>
  <c r="B233" i="4" s="1"/>
  <c r="B245" i="3"/>
  <c r="B234" i="4" s="1"/>
  <c r="B244" i="3"/>
  <c r="B235" i="4" s="1"/>
  <c r="B243" i="3"/>
  <c r="B251" i="4" s="1"/>
  <c r="B242" i="3"/>
  <c r="B244" i="4" s="1"/>
  <c r="B241" i="3"/>
  <c r="B236" i="4" s="1"/>
  <c r="B240" i="3"/>
  <c r="B240" i="4" s="1"/>
  <c r="B239" i="3"/>
  <c r="B241" i="4" s="1"/>
  <c r="B238" i="3"/>
  <c r="B237" i="4" s="1"/>
  <c r="B237" i="3"/>
  <c r="B243" i="4" s="1"/>
  <c r="B236" i="3"/>
  <c r="B247" i="4" s="1"/>
  <c r="B235" i="3"/>
  <c r="B232" i="4" s="1"/>
  <c r="B234" i="3"/>
  <c r="B238" i="4" s="1"/>
  <c r="B233" i="3"/>
  <c r="B239" i="4" s="1"/>
  <c r="B232" i="3"/>
  <c r="B245" i="4" s="1"/>
  <c r="B226" i="3"/>
  <c r="B226" i="4" s="1"/>
  <c r="R46" i="5" s="1"/>
  <c r="B225" i="3"/>
  <c r="B225" i="4" s="1"/>
  <c r="R45" i="5" s="1"/>
  <c r="B224" i="3"/>
  <c r="B224" i="4" s="1"/>
  <c r="R44" i="5" s="1"/>
  <c r="B223" i="3"/>
  <c r="B223" i="4" s="1"/>
  <c r="R43" i="5" s="1"/>
  <c r="B222" i="3"/>
  <c r="B222" i="4" s="1"/>
  <c r="R42" i="5" s="1"/>
  <c r="B221" i="3"/>
  <c r="B221" i="4" s="1"/>
  <c r="R41" i="5" s="1"/>
  <c r="B220" i="3"/>
  <c r="B220" i="4" s="1"/>
  <c r="R40" i="5" s="1"/>
  <c r="B219" i="3"/>
  <c r="B219" i="4" s="1"/>
  <c r="R39" i="5" s="1"/>
  <c r="B218" i="3"/>
  <c r="B218" i="4" s="1"/>
  <c r="R38" i="5" s="1"/>
  <c r="B217" i="3"/>
  <c r="B217" i="4" s="1"/>
  <c r="R37" i="5" s="1"/>
  <c r="B216" i="3"/>
  <c r="B216" i="4" s="1"/>
  <c r="R36" i="5" s="1"/>
  <c r="B215" i="3"/>
  <c r="B215" i="4" s="1"/>
  <c r="R35" i="5" s="1"/>
  <c r="B214" i="3"/>
  <c r="B214" i="4" s="1"/>
  <c r="R34" i="5" s="1"/>
  <c r="B213" i="3"/>
  <c r="B213" i="4" s="1"/>
  <c r="R33" i="5" s="1"/>
  <c r="B212" i="3"/>
  <c r="B212" i="4" s="1"/>
  <c r="R32" i="5" s="1"/>
  <c r="B211" i="3"/>
  <c r="B209" i="4" s="1"/>
  <c r="B210" i="3"/>
  <c r="B211" i="4" s="1"/>
  <c r="B209" i="3"/>
  <c r="B210" i="4" s="1"/>
  <c r="B208" i="3"/>
  <c r="B208" i="4" s="1"/>
  <c r="B207" i="3"/>
  <c r="B207" i="4" s="1"/>
  <c r="B206" i="3"/>
  <c r="B204" i="4" s="1"/>
  <c r="B205" i="3"/>
  <c r="B206" i="4" s="1"/>
  <c r="B204" i="3"/>
  <c r="B205" i="4" s="1"/>
  <c r="B203" i="3"/>
  <c r="B201" i="4" s="1"/>
  <c r="B202" i="3"/>
  <c r="B199" i="4" s="1"/>
  <c r="B201" i="3"/>
  <c r="B200" i="4" s="1"/>
  <c r="B200" i="3"/>
  <c r="B190" i="4" s="1"/>
  <c r="B199" i="3"/>
  <c r="B198" i="4" s="1"/>
  <c r="B198" i="3"/>
  <c r="B202" i="4" s="1"/>
  <c r="B197" i="3"/>
  <c r="B203" i="4" s="1"/>
  <c r="B196" i="3"/>
  <c r="B192" i="4" s="1"/>
  <c r="B195" i="3"/>
  <c r="B197" i="4" s="1"/>
  <c r="B194" i="3"/>
  <c r="B194" i="4" s="1"/>
  <c r="B193" i="3"/>
  <c r="B193" i="4" s="1"/>
  <c r="B192" i="3"/>
  <c r="B187" i="4" s="1"/>
  <c r="B191" i="3"/>
  <c r="B195" i="4" s="1"/>
  <c r="B190" i="3"/>
  <c r="B191" i="4" s="1"/>
  <c r="B189" i="3"/>
  <c r="B196" i="4" s="1"/>
  <c r="B188" i="3"/>
  <c r="B189" i="4" s="1"/>
  <c r="B187" i="3"/>
  <c r="B188" i="4" s="1"/>
  <c r="B181" i="3"/>
  <c r="B181" i="4" s="1"/>
  <c r="N46" i="5" s="1"/>
  <c r="B180" i="3"/>
  <c r="B180" i="4" s="1"/>
  <c r="N45" i="5" s="1"/>
  <c r="B179" i="3"/>
  <c r="B179" i="4" s="1"/>
  <c r="N44" i="5" s="1"/>
  <c r="B178" i="3"/>
  <c r="B178" i="4" s="1"/>
  <c r="N43" i="5" s="1"/>
  <c r="B177" i="3"/>
  <c r="B177" i="4" s="1"/>
  <c r="N42" i="5" s="1"/>
  <c r="B176" i="3"/>
  <c r="B176" i="4" s="1"/>
  <c r="N41" i="5" s="1"/>
  <c r="B175" i="3"/>
  <c r="B175" i="4" s="1"/>
  <c r="N40" i="5" s="1"/>
  <c r="B174" i="3"/>
  <c r="B174" i="4" s="1"/>
  <c r="N39" i="5" s="1"/>
  <c r="B173" i="3"/>
  <c r="B173" i="4" s="1"/>
  <c r="N38" i="5" s="1"/>
  <c r="B172" i="3"/>
  <c r="B172" i="4" s="1"/>
  <c r="N37" i="5" s="1"/>
  <c r="B171" i="3"/>
  <c r="B171" i="4" s="1"/>
  <c r="N36" i="5" s="1"/>
  <c r="B170" i="3"/>
  <c r="B170" i="4" s="1"/>
  <c r="N35" i="5" s="1"/>
  <c r="B169" i="3"/>
  <c r="B169" i="4" s="1"/>
  <c r="N34" i="5" s="1"/>
  <c r="B168" i="3"/>
  <c r="B168" i="4" s="1"/>
  <c r="N33" i="5" s="1"/>
  <c r="B167" i="3"/>
  <c r="B167" i="4" s="1"/>
  <c r="N32" i="5" s="1"/>
  <c r="B166" i="3"/>
  <c r="B166" i="4" s="1"/>
  <c r="N31" i="5" s="1"/>
  <c r="B165" i="3"/>
  <c r="B165" i="4" s="1"/>
  <c r="N30" i="5" s="1"/>
  <c r="B164" i="3"/>
  <c r="B163" i="4" s="1"/>
  <c r="B163" i="3"/>
  <c r="B164" i="4" s="1"/>
  <c r="B162" i="3"/>
  <c r="B148" i="4" s="1"/>
  <c r="N27" i="5" s="1"/>
  <c r="B161" i="3"/>
  <c r="B159" i="4" s="1"/>
  <c r="B160" i="3"/>
  <c r="B160" i="4" s="1"/>
  <c r="B159" i="3"/>
  <c r="B150" i="4" s="1"/>
  <c r="B158" i="3"/>
  <c r="B154" i="4" s="1"/>
  <c r="B157" i="3"/>
  <c r="B162" i="4" s="1"/>
  <c r="B156" i="3"/>
  <c r="B157" i="4" s="1"/>
  <c r="B155" i="3"/>
  <c r="B156" i="4" s="1"/>
  <c r="B154" i="3"/>
  <c r="B155" i="4" s="1"/>
  <c r="B153" i="3"/>
  <c r="B158" i="4" s="1"/>
  <c r="B152" i="3"/>
  <c r="B161" i="4" s="1"/>
  <c r="B151" i="3"/>
  <c r="B153" i="4" s="1"/>
  <c r="B150" i="3"/>
  <c r="B145" i="4" s="1"/>
  <c r="B149" i="3"/>
  <c r="B146" i="4" s="1"/>
  <c r="B148" i="3"/>
  <c r="B151" i="4" s="1"/>
  <c r="B147" i="3"/>
  <c r="B144" i="4" s="1"/>
  <c r="B146" i="3"/>
  <c r="B152" i="4" s="1"/>
  <c r="B145" i="3"/>
  <c r="B147" i="4" s="1"/>
  <c r="B144" i="3"/>
  <c r="B149" i="4" s="1"/>
  <c r="B143" i="3"/>
  <c r="B143" i="4" s="1"/>
  <c r="B142" i="3"/>
  <c r="B142" i="4" s="1"/>
  <c r="B136" i="3"/>
  <c r="B136" i="4" s="1"/>
  <c r="B135" i="3"/>
  <c r="B135" i="4" s="1"/>
  <c r="B134" i="3"/>
  <c r="B134" i="4" s="1"/>
  <c r="B133" i="3"/>
  <c r="B133" i="4" s="1"/>
  <c r="B132" i="3"/>
  <c r="B132" i="4" s="1"/>
  <c r="J42" i="5" s="1"/>
  <c r="B131" i="3"/>
  <c r="B131" i="4" s="1"/>
  <c r="B130" i="3"/>
  <c r="B130" i="4" s="1"/>
  <c r="B129" i="3"/>
  <c r="B129" i="4" s="1"/>
  <c r="B128" i="3"/>
  <c r="B128" i="4" s="1"/>
  <c r="B127" i="3"/>
  <c r="B127" i="4" s="1"/>
  <c r="B126" i="3"/>
  <c r="B126" i="4" s="1"/>
  <c r="J36" i="5" s="1"/>
  <c r="B125" i="3"/>
  <c r="B125" i="4" s="1"/>
  <c r="J35" i="5" s="1"/>
  <c r="B124" i="3"/>
  <c r="B124" i="4" s="1"/>
  <c r="J34" i="5" s="1"/>
  <c r="B123" i="3"/>
  <c r="B123" i="4" s="1"/>
  <c r="J33" i="5" s="1"/>
  <c r="B122" i="3"/>
  <c r="B122" i="4" s="1"/>
  <c r="B121" i="3"/>
  <c r="B121" i="4" s="1"/>
  <c r="J31" i="5" s="1"/>
  <c r="B120" i="3"/>
  <c r="B120" i="4" s="1"/>
  <c r="J30" i="5" s="1"/>
  <c r="B119" i="3"/>
  <c r="B119" i="4" s="1"/>
  <c r="J29" i="5" s="1"/>
  <c r="B118" i="3"/>
  <c r="B116" i="4" s="1"/>
  <c r="B117" i="3"/>
  <c r="B111" i="4" s="1"/>
  <c r="B116" i="3"/>
  <c r="B112" i="4" s="1"/>
  <c r="B115" i="3"/>
  <c r="B113" i="4" s="1"/>
  <c r="B114" i="3"/>
  <c r="B115" i="4" s="1"/>
  <c r="B113" i="3"/>
  <c r="B110" i="4" s="1"/>
  <c r="B112" i="3"/>
  <c r="B103" i="4" s="1"/>
  <c r="B111" i="3"/>
  <c r="B114" i="4" s="1"/>
  <c r="B110" i="3"/>
  <c r="B100" i="4" s="1"/>
  <c r="B109" i="3"/>
  <c r="B106" i="4" s="1"/>
  <c r="B108" i="3"/>
  <c r="B97" i="4" s="1"/>
  <c r="B107" i="3"/>
  <c r="B104" i="4" s="1"/>
  <c r="B106" i="3"/>
  <c r="B118" i="4" s="1"/>
  <c r="B105" i="3"/>
  <c r="B107" i="4" s="1"/>
  <c r="B104" i="3"/>
  <c r="B109" i="4" s="1"/>
  <c r="B103" i="3"/>
  <c r="B108" i="4" s="1"/>
  <c r="B102" i="3"/>
  <c r="B105" i="4" s="1"/>
  <c r="B101" i="3"/>
  <c r="B98" i="4" s="1"/>
  <c r="B100" i="3"/>
  <c r="B102" i="4" s="1"/>
  <c r="B99" i="3"/>
  <c r="B99" i="4" s="1"/>
  <c r="B98" i="3"/>
  <c r="B101" i="4" s="1"/>
  <c r="B97" i="3"/>
  <c r="B117" i="4" s="1"/>
  <c r="B91" i="3"/>
  <c r="B91" i="4" s="1"/>
  <c r="F46" i="5" s="1"/>
  <c r="B90" i="3"/>
  <c r="B90" i="4" s="1"/>
  <c r="F45" i="5" s="1"/>
  <c r="B89" i="3"/>
  <c r="B89" i="4" s="1"/>
  <c r="F44" i="5" s="1"/>
  <c r="B88" i="3"/>
  <c r="B88" i="4" s="1"/>
  <c r="F43" i="5" s="1"/>
  <c r="B87" i="3"/>
  <c r="B87" i="4" s="1"/>
  <c r="F42" i="5" s="1"/>
  <c r="B86" i="3"/>
  <c r="B86" i="4" s="1"/>
  <c r="F41" i="5" s="1"/>
  <c r="B85" i="3"/>
  <c r="B85" i="4" s="1"/>
  <c r="F40" i="5" s="1"/>
  <c r="B84" i="3"/>
  <c r="B84" i="4" s="1"/>
  <c r="F39" i="5" s="1"/>
  <c r="B83" i="3"/>
  <c r="B83" i="4" s="1"/>
  <c r="F38" i="5" s="1"/>
  <c r="B82" i="3"/>
  <c r="B82" i="4" s="1"/>
  <c r="F37" i="5" s="1"/>
  <c r="B81" i="3"/>
  <c r="B81" i="4" s="1"/>
  <c r="F36" i="5" s="1"/>
  <c r="B80" i="3"/>
  <c r="B80" i="4" s="1"/>
  <c r="F35" i="5" s="1"/>
  <c r="B79" i="3"/>
  <c r="B79" i="4" s="1"/>
  <c r="F34" i="5" s="1"/>
  <c r="B78" i="3"/>
  <c r="B78" i="4" s="1"/>
  <c r="F33" i="5" s="1"/>
  <c r="B77" i="3"/>
  <c r="B77" i="4" s="1"/>
  <c r="F32" i="5" s="1"/>
  <c r="B76" i="3"/>
  <c r="B76" i="4" s="1"/>
  <c r="F31" i="5" s="1"/>
  <c r="B75" i="3"/>
  <c r="B75" i="4" s="1"/>
  <c r="F30" i="5" s="1"/>
  <c r="B74" i="3"/>
  <c r="B74" i="4" s="1"/>
  <c r="F29" i="5" s="1"/>
  <c r="B73" i="3"/>
  <c r="B72" i="4" s="1"/>
  <c r="B72" i="3"/>
  <c r="B70" i="4" s="1"/>
  <c r="B71" i="3"/>
  <c r="B71" i="4" s="1"/>
  <c r="B70" i="3"/>
  <c r="B73" i="4" s="1"/>
  <c r="B69" i="3"/>
  <c r="B66" i="4" s="1"/>
  <c r="B68" i="3"/>
  <c r="B56" i="4" s="1"/>
  <c r="B67" i="3"/>
  <c r="B60" i="4" s="1"/>
  <c r="B66" i="3"/>
  <c r="B69" i="4" s="1"/>
  <c r="B65" i="3"/>
  <c r="B65" i="4" s="1"/>
  <c r="B64" i="3"/>
  <c r="B55" i="4" s="1"/>
  <c r="B63" i="3"/>
  <c r="B64" i="4" s="1"/>
  <c r="B62" i="3"/>
  <c r="B53" i="4" s="1"/>
  <c r="B61" i="3"/>
  <c r="B67" i="4" s="1"/>
  <c r="B60" i="3"/>
  <c r="B59" i="4" s="1"/>
  <c r="B59" i="3"/>
  <c r="B57" i="4" s="1"/>
  <c r="B58" i="3"/>
  <c r="B61" i="4" s="1"/>
  <c r="B57" i="3"/>
  <c r="B63" i="4" s="1"/>
  <c r="B56" i="3"/>
  <c r="B62" i="4" s="1"/>
  <c r="B55" i="3"/>
  <c r="B68" i="4" s="1"/>
  <c r="B54" i="3"/>
  <c r="B58" i="4" s="1"/>
  <c r="B53" i="3"/>
  <c r="B52" i="4" s="1"/>
  <c r="B52" i="3"/>
  <c r="B54" i="4" s="1"/>
  <c r="AH327" i="1"/>
  <c r="AH326" i="1"/>
  <c r="AH324" i="1"/>
  <c r="AH323" i="1"/>
  <c r="AH322" i="1"/>
  <c r="AH321" i="1"/>
  <c r="AH320" i="1"/>
  <c r="AH319" i="1"/>
  <c r="AH318" i="1"/>
  <c r="AH317" i="1"/>
  <c r="AH315" i="1"/>
  <c r="AH314" i="1"/>
  <c r="AH313" i="1"/>
  <c r="AH312" i="1"/>
  <c r="AH311" i="1"/>
  <c r="AH310" i="1"/>
  <c r="AH309" i="1"/>
  <c r="AH308" i="1"/>
  <c r="AH307" i="1"/>
  <c r="AH306" i="1"/>
  <c r="AH305" i="1"/>
  <c r="AH304" i="1"/>
  <c r="AH303" i="1"/>
  <c r="AH302" i="1"/>
  <c r="AH301" i="1"/>
  <c r="AH300" i="1"/>
  <c r="AH298" i="1"/>
  <c r="AH297" i="1"/>
  <c r="AH296" i="1"/>
  <c r="AH295" i="1"/>
  <c r="AG295" i="1"/>
  <c r="AH294" i="1"/>
  <c r="AH293" i="1"/>
  <c r="AH292" i="1"/>
  <c r="AH291" i="1"/>
  <c r="AH290" i="1"/>
  <c r="AH289" i="1"/>
  <c r="AH288" i="1"/>
  <c r="AH287" i="1"/>
  <c r="AH286" i="1"/>
  <c r="AG286" i="1"/>
  <c r="AH285" i="1"/>
  <c r="AH284" i="1"/>
  <c r="AH283" i="1"/>
  <c r="AG283" i="1"/>
  <c r="AH281" i="1"/>
  <c r="AH280" i="1"/>
  <c r="AG280" i="1"/>
  <c r="AH279" i="1"/>
  <c r="AH278" i="1"/>
  <c r="AH277" i="1"/>
  <c r="AH276" i="1"/>
  <c r="AH275" i="1"/>
  <c r="AH274" i="1"/>
  <c r="AH273" i="1"/>
  <c r="AH272" i="1"/>
  <c r="AH271" i="1"/>
  <c r="AH270" i="1"/>
  <c r="AH269" i="1"/>
  <c r="AH268" i="1"/>
  <c r="AH267" i="1"/>
  <c r="AH266" i="1"/>
  <c r="AH264" i="1"/>
  <c r="AH263" i="1"/>
  <c r="AH262" i="1"/>
  <c r="AH261" i="1"/>
  <c r="AH260" i="1"/>
  <c r="AH259" i="1"/>
  <c r="AH258" i="1"/>
  <c r="AH257" i="1"/>
  <c r="AH256" i="1"/>
  <c r="AH255" i="1"/>
  <c r="AH254" i="1"/>
  <c r="AH253" i="1"/>
  <c r="AH252" i="1"/>
  <c r="AH251" i="1"/>
  <c r="AH250" i="1"/>
  <c r="AH249" i="1"/>
  <c r="AH247" i="1"/>
  <c r="AH246" i="1"/>
  <c r="AH245" i="1"/>
  <c r="AH244" i="1"/>
  <c r="AH243" i="1"/>
  <c r="AH242" i="1"/>
  <c r="AH241" i="1"/>
  <c r="AH240" i="1"/>
  <c r="AH239" i="1"/>
  <c r="AH238" i="1"/>
  <c r="AH237" i="1"/>
  <c r="AH236" i="1"/>
  <c r="AH235" i="1"/>
  <c r="AG235" i="1"/>
  <c r="AH234" i="1"/>
  <c r="AH233" i="1"/>
  <c r="AH232" i="1"/>
  <c r="AH230" i="1"/>
  <c r="AH229" i="1"/>
  <c r="AH228" i="1"/>
  <c r="AH227" i="1"/>
  <c r="AH226" i="1"/>
  <c r="AH225" i="1"/>
  <c r="AH224" i="1"/>
  <c r="AH223" i="1"/>
  <c r="AH222" i="1"/>
  <c r="AH221" i="1"/>
  <c r="AH220" i="1"/>
  <c r="AH219" i="1"/>
  <c r="AH218" i="1"/>
  <c r="AH217" i="1"/>
  <c r="AH216" i="1"/>
  <c r="AH215" i="1"/>
  <c r="AH213" i="1"/>
  <c r="AH212" i="1"/>
  <c r="AH211" i="1"/>
  <c r="AH210" i="1"/>
  <c r="AH209" i="1"/>
  <c r="AH208" i="1"/>
  <c r="AH207" i="1"/>
  <c r="AH206" i="1"/>
  <c r="AH205" i="1"/>
  <c r="AH204" i="1"/>
  <c r="AH203" i="1"/>
  <c r="AH202" i="1"/>
  <c r="AH201" i="1"/>
  <c r="AH200" i="1"/>
  <c r="AH199" i="1"/>
  <c r="AH198" i="1"/>
  <c r="AH196" i="1"/>
  <c r="AH195" i="1"/>
  <c r="AH194" i="1"/>
  <c r="AH193" i="1"/>
  <c r="AG193" i="1"/>
  <c r="AH192" i="1"/>
  <c r="AH156" i="1"/>
  <c r="AH155" i="1"/>
  <c r="AH154" i="1"/>
  <c r="AH153" i="1"/>
  <c r="AH152" i="1"/>
  <c r="AH151" i="1"/>
  <c r="AH150" i="1"/>
  <c r="AH149" i="1"/>
  <c r="AG149" i="1"/>
  <c r="AH148" i="1"/>
  <c r="AH147" i="1"/>
  <c r="AH145" i="1"/>
  <c r="AH144" i="1"/>
  <c r="AH143" i="1"/>
  <c r="AH142" i="1"/>
  <c r="AH141" i="1"/>
  <c r="AH140" i="1"/>
  <c r="AH139" i="1"/>
  <c r="AH138" i="1"/>
  <c r="AH137" i="1"/>
  <c r="AH136" i="1"/>
  <c r="AH135" i="1"/>
  <c r="AH134" i="1"/>
  <c r="AH133" i="1"/>
  <c r="AH132" i="1"/>
  <c r="AH131" i="1"/>
  <c r="AH130" i="1"/>
  <c r="AH128" i="1"/>
  <c r="AH127" i="1"/>
  <c r="AH126" i="1"/>
  <c r="AH125" i="1"/>
  <c r="AH124" i="1"/>
  <c r="AH123" i="1"/>
  <c r="AH122" i="1"/>
  <c r="AH121" i="1"/>
  <c r="AH120" i="1"/>
  <c r="AH119" i="1"/>
  <c r="AH118" i="1"/>
  <c r="AH117" i="1"/>
  <c r="AH116" i="1"/>
  <c r="AH115" i="1"/>
  <c r="AH114" i="1"/>
  <c r="AH113" i="1"/>
  <c r="AH111" i="1"/>
  <c r="AH110" i="1"/>
  <c r="AG110" i="1"/>
  <c r="AH109" i="1"/>
  <c r="AH108" i="1"/>
  <c r="AG108" i="1"/>
  <c r="AH107" i="1"/>
  <c r="AH106" i="1"/>
  <c r="AH105" i="1"/>
  <c r="AH104" i="1"/>
  <c r="AH103" i="1"/>
  <c r="AH102" i="1"/>
  <c r="AH101" i="1"/>
  <c r="AH100" i="1"/>
  <c r="AH99" i="1"/>
  <c r="AH98" i="1"/>
  <c r="AG98" i="1"/>
  <c r="AH97" i="1"/>
  <c r="AH96" i="1"/>
  <c r="AH94" i="1"/>
  <c r="AH93" i="1"/>
  <c r="AH92" i="1"/>
  <c r="AH91" i="1"/>
  <c r="AH90" i="1"/>
  <c r="AH89" i="1"/>
  <c r="AH88" i="1"/>
  <c r="AH87" i="1"/>
  <c r="AH86" i="1"/>
  <c r="AH85" i="1"/>
  <c r="AH84" i="1"/>
  <c r="AH83" i="1"/>
  <c r="AH82" i="1"/>
  <c r="AH81" i="1"/>
  <c r="AG81" i="1"/>
  <c r="AH80" i="1"/>
  <c r="AH79" i="1"/>
  <c r="AG79" i="1"/>
  <c r="AH77" i="1"/>
  <c r="AH76" i="1"/>
  <c r="AH75" i="1"/>
  <c r="AG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3" i="1"/>
  <c r="AH42" i="1"/>
  <c r="AH41" i="1"/>
  <c r="AH40" i="1"/>
  <c r="AH39" i="1"/>
  <c r="AH17" i="5" l="1"/>
  <c r="AD31" i="5"/>
  <c r="F66" i="5"/>
  <c r="B61" i="5"/>
  <c r="V59" i="5"/>
  <c r="J28" i="5"/>
  <c r="F65" i="5"/>
  <c r="AH16" i="5"/>
  <c r="F64" i="5"/>
  <c r="F63" i="5"/>
  <c r="B62" i="5"/>
  <c r="J27" i="5"/>
  <c r="AD29" i="5"/>
  <c r="F62" i="5"/>
  <c r="F61" i="5"/>
  <c r="AD30" i="5"/>
  <c r="AH14" i="5"/>
  <c r="AD28" i="5"/>
  <c r="AH13" i="5"/>
  <c r="AH15" i="5"/>
  <c r="AD27" i="5"/>
  <c r="B58" i="5"/>
  <c r="J43" i="5"/>
  <c r="J44" i="5"/>
  <c r="J37" i="5"/>
  <c r="J45" i="5"/>
  <c r="J38" i="5"/>
  <c r="J46" i="5"/>
  <c r="J39" i="5"/>
  <c r="J32" i="5"/>
  <c r="J40" i="5"/>
  <c r="J41" i="5"/>
  <c r="F60" i="5"/>
  <c r="B59" i="5"/>
  <c r="F59" i="5"/>
  <c r="R60" i="5"/>
  <c r="V31" i="5"/>
  <c r="AH12" i="5"/>
  <c r="V57" i="5"/>
  <c r="V58" i="5"/>
  <c r="R59" i="5"/>
  <c r="V28" i="5"/>
  <c r="V29" i="5"/>
  <c r="V30" i="5"/>
  <c r="H852" i="3"/>
  <c r="H852" i="4" s="1"/>
  <c r="AI87" i="5" s="1"/>
  <c r="H848" i="3"/>
  <c r="H848" i="4" s="1"/>
  <c r="AI83" i="5" s="1"/>
  <c r="H832" i="3"/>
  <c r="H832" i="4" s="1"/>
  <c r="AI67" i="5" s="1"/>
  <c r="H764" i="3"/>
  <c r="H764" i="4" s="1"/>
  <c r="AA89" i="5" s="1"/>
  <c r="H752" i="3"/>
  <c r="H752" i="4" s="1"/>
  <c r="AA77" i="5" s="1"/>
  <c r="H855" i="3"/>
  <c r="H855" i="4" s="1"/>
  <c r="H736" i="3"/>
  <c r="H736" i="4" s="1"/>
  <c r="AA61" i="5" s="1"/>
  <c r="H631" i="3"/>
  <c r="H631" i="4" s="1"/>
  <c r="O91" i="5" s="1"/>
  <c r="H831" i="3"/>
  <c r="H831" i="4" s="1"/>
  <c r="AI66" i="5" s="1"/>
  <c r="H772" i="3"/>
  <c r="H772" i="4" s="1"/>
  <c r="AE52" i="5" s="1"/>
  <c r="H801" i="3"/>
  <c r="H801" i="4" s="1"/>
  <c r="AE81" i="5" s="1"/>
  <c r="H762" i="3"/>
  <c r="H762" i="4" s="1"/>
  <c r="AA87" i="5" s="1"/>
  <c r="H750" i="3"/>
  <c r="H750" i="4" s="1"/>
  <c r="AA75" i="5" s="1"/>
  <c r="H766" i="3"/>
  <c r="H766" i="4" s="1"/>
  <c r="AA91" i="5" s="1"/>
  <c r="H691" i="3"/>
  <c r="H691" i="4" s="1"/>
  <c r="W61" i="5" s="1"/>
  <c r="D653" i="4"/>
  <c r="H655" i="3"/>
  <c r="H655" i="4" s="1"/>
  <c r="S70" i="5" s="1"/>
  <c r="F631" i="4"/>
  <c r="H629" i="3"/>
  <c r="H629" i="4" s="1"/>
  <c r="O89" i="5" s="1"/>
  <c r="H613" i="3"/>
  <c r="H613" i="4" s="1"/>
  <c r="O73" i="5" s="1"/>
  <c r="H617" i="3"/>
  <c r="H617" i="4" s="1"/>
  <c r="O77" i="5" s="1"/>
  <c r="H625" i="3"/>
  <c r="H625" i="4" s="1"/>
  <c r="O85" i="5" s="1"/>
  <c r="H607" i="3"/>
  <c r="H607" i="4" s="1"/>
  <c r="O67" i="5" s="1"/>
  <c r="H568" i="3"/>
  <c r="H568" i="4" s="1"/>
  <c r="K73" i="5" s="1"/>
  <c r="H566" i="3"/>
  <c r="H566" i="4" s="1"/>
  <c r="K71" i="5" s="1"/>
  <c r="G376" i="4"/>
  <c r="H398" i="3"/>
  <c r="H398" i="4" s="1"/>
  <c r="AI38" i="5" s="1"/>
  <c r="D361" i="4"/>
  <c r="H343" i="3"/>
  <c r="H327" i="4" s="1"/>
  <c r="H347" i="3"/>
  <c r="H347" i="4" s="1"/>
  <c r="AE32" i="5" s="1"/>
  <c r="H346" i="3"/>
  <c r="H335" i="4" s="1"/>
  <c r="H304" i="3"/>
  <c r="H304" i="4" s="1"/>
  <c r="AA34" i="5" s="1"/>
  <c r="H179" i="3"/>
  <c r="H179" i="4" s="1"/>
  <c r="O44" i="5" s="1"/>
  <c r="H44" i="3"/>
  <c r="H44" i="4" s="1"/>
  <c r="C44" i="5" s="1"/>
  <c r="F58" i="5"/>
  <c r="F57" i="5"/>
  <c r="H609" i="3"/>
  <c r="H609" i="4" s="1"/>
  <c r="O69" i="5" s="1"/>
  <c r="F607" i="4"/>
  <c r="H177" i="3"/>
  <c r="H177" i="4" s="1"/>
  <c r="O42" i="5" s="1"/>
  <c r="H406" i="3"/>
  <c r="H406" i="4" s="1"/>
  <c r="AI46" i="5" s="1"/>
  <c r="H384" i="3"/>
  <c r="H384" i="4" s="1"/>
  <c r="AI24" i="5" s="1"/>
  <c r="H676" i="3"/>
  <c r="H676" i="4" s="1"/>
  <c r="S91" i="5" s="1"/>
  <c r="H789" i="3"/>
  <c r="H789" i="4" s="1"/>
  <c r="AE69" i="5" s="1"/>
  <c r="H781" i="3"/>
  <c r="H781" i="4" s="1"/>
  <c r="AE61" i="5" s="1"/>
  <c r="H403" i="3"/>
  <c r="H403" i="4" s="1"/>
  <c r="AI43" i="5" s="1"/>
  <c r="F762" i="4"/>
  <c r="AH10" i="5"/>
  <c r="F625" i="4"/>
  <c r="H314" i="3"/>
  <c r="H314" i="4" s="1"/>
  <c r="AA44" i="5" s="1"/>
  <c r="H746" i="3"/>
  <c r="H746" i="4" s="1"/>
  <c r="AA71" i="5" s="1"/>
  <c r="H740" i="3"/>
  <c r="H740" i="4" s="1"/>
  <c r="AA65" i="5" s="1"/>
  <c r="H605" i="3"/>
  <c r="H605" i="4" s="1"/>
  <c r="O65" i="5" s="1"/>
  <c r="H777" i="3"/>
  <c r="H777" i="4" s="1"/>
  <c r="AE57" i="5" s="1"/>
  <c r="H611" i="3"/>
  <c r="H611" i="4" s="1"/>
  <c r="O71" i="5" s="1"/>
  <c r="H744" i="3"/>
  <c r="H744" i="4" s="1"/>
  <c r="AA69" i="5" s="1"/>
  <c r="D764" i="4"/>
  <c r="D619" i="4"/>
  <c r="H210" i="3"/>
  <c r="H211" i="4" s="1"/>
  <c r="H392" i="3"/>
  <c r="H392" i="4" s="1"/>
  <c r="AI32" i="5" s="1"/>
  <c r="H759" i="3"/>
  <c r="H759" i="4" s="1"/>
  <c r="AA84" i="5" s="1"/>
  <c r="H793" i="3"/>
  <c r="H793" i="4" s="1"/>
  <c r="AE73" i="5" s="1"/>
  <c r="H785" i="3"/>
  <c r="H785" i="4" s="1"/>
  <c r="AE65" i="5" s="1"/>
  <c r="H345" i="3"/>
  <c r="H324" i="4" s="1"/>
  <c r="E347" i="4"/>
  <c r="D327" i="4"/>
  <c r="H390" i="3"/>
  <c r="H390" i="4" s="1"/>
  <c r="AI30" i="5" s="1"/>
  <c r="H836" i="3"/>
  <c r="H836" i="4" s="1"/>
  <c r="AI71" i="5" s="1"/>
  <c r="H856" i="3"/>
  <c r="H856" i="4" s="1"/>
  <c r="AI91" i="5" s="1"/>
  <c r="H845" i="3"/>
  <c r="H845" i="4" s="1"/>
  <c r="AI80" i="5" s="1"/>
  <c r="G805" i="4"/>
  <c r="G789" i="4"/>
  <c r="H780" i="3"/>
  <c r="H780" i="4" s="1"/>
  <c r="AE60" i="5" s="1"/>
  <c r="H788" i="3"/>
  <c r="H788" i="4" s="1"/>
  <c r="AE68" i="5" s="1"/>
  <c r="H809" i="3"/>
  <c r="H809" i="4" s="1"/>
  <c r="AE89" i="5" s="1"/>
  <c r="E777" i="4"/>
  <c r="H797" i="3"/>
  <c r="H797" i="4" s="1"/>
  <c r="AE77" i="5" s="1"/>
  <c r="G781" i="4"/>
  <c r="H782" i="3"/>
  <c r="H782" i="4" s="1"/>
  <c r="AE62" i="5" s="1"/>
  <c r="H798" i="3"/>
  <c r="H798" i="4" s="1"/>
  <c r="AE78" i="5" s="1"/>
  <c r="H755" i="3"/>
  <c r="H755" i="4" s="1"/>
  <c r="AA80" i="5" s="1"/>
  <c r="H738" i="3"/>
  <c r="H738" i="4" s="1"/>
  <c r="AA63" i="5" s="1"/>
  <c r="D734" i="4"/>
  <c r="H760" i="3"/>
  <c r="H760" i="4" s="1"/>
  <c r="AA85" i="5" s="1"/>
  <c r="H758" i="3"/>
  <c r="H758" i="4" s="1"/>
  <c r="AA83" i="5" s="1"/>
  <c r="H754" i="3"/>
  <c r="H754" i="4" s="1"/>
  <c r="AA79" i="5" s="1"/>
  <c r="H709" i="3"/>
  <c r="H709" i="4" s="1"/>
  <c r="W79" i="5" s="1"/>
  <c r="H716" i="3"/>
  <c r="H716" i="4" s="1"/>
  <c r="W86" i="5" s="1"/>
  <c r="H721" i="3"/>
  <c r="H721" i="4" s="1"/>
  <c r="W91" i="5" s="1"/>
  <c r="H714" i="3"/>
  <c r="H714" i="4" s="1"/>
  <c r="W84" i="5" s="1"/>
  <c r="H706" i="3"/>
  <c r="H706" i="4" s="1"/>
  <c r="W76" i="5" s="1"/>
  <c r="H698" i="3"/>
  <c r="H698" i="4" s="1"/>
  <c r="W68" i="5" s="1"/>
  <c r="H690" i="3"/>
  <c r="H690" i="4" s="1"/>
  <c r="W60" i="5" s="1"/>
  <c r="H719" i="3"/>
  <c r="H719" i="4" s="1"/>
  <c r="W89" i="5" s="1"/>
  <c r="H720" i="3"/>
  <c r="H720" i="4" s="1"/>
  <c r="W90" i="5" s="1"/>
  <c r="H704" i="3"/>
  <c r="H704" i="4" s="1"/>
  <c r="W74" i="5" s="1"/>
  <c r="D669" i="4"/>
  <c r="H603" i="3"/>
  <c r="H603" i="4" s="1"/>
  <c r="O63" i="5" s="1"/>
  <c r="H608" i="3"/>
  <c r="H608" i="4" s="1"/>
  <c r="O68" i="5" s="1"/>
  <c r="D611" i="4"/>
  <c r="E605" i="4"/>
  <c r="H628" i="3"/>
  <c r="H628" i="4" s="1"/>
  <c r="O88" i="5" s="1"/>
  <c r="H615" i="3"/>
  <c r="H615" i="4" s="1"/>
  <c r="O75" i="5" s="1"/>
  <c r="H612" i="3"/>
  <c r="H612" i="4" s="1"/>
  <c r="O72" i="5" s="1"/>
  <c r="H606" i="3"/>
  <c r="H606" i="4" s="1"/>
  <c r="O66" i="5" s="1"/>
  <c r="H621" i="3"/>
  <c r="H621" i="4" s="1"/>
  <c r="O81" i="5" s="1"/>
  <c r="H620" i="3"/>
  <c r="H620" i="4" s="1"/>
  <c r="O80" i="5" s="1"/>
  <c r="G566" i="4"/>
  <c r="H571" i="3"/>
  <c r="H571" i="4" s="1"/>
  <c r="K76" i="5" s="1"/>
  <c r="H518" i="3"/>
  <c r="H518" i="4" s="1"/>
  <c r="G68" i="5" s="1"/>
  <c r="H508" i="3"/>
  <c r="H508" i="4" s="1"/>
  <c r="H530" i="3"/>
  <c r="H530" i="4" s="1"/>
  <c r="G80" i="5" s="1"/>
  <c r="H516" i="3"/>
  <c r="H511" i="4" s="1"/>
  <c r="H537" i="3"/>
  <c r="H537" i="4" s="1"/>
  <c r="G87" i="5" s="1"/>
  <c r="H526" i="3"/>
  <c r="H526" i="4" s="1"/>
  <c r="G76" i="5" s="1"/>
  <c r="H513" i="3"/>
  <c r="H507" i="4" s="1"/>
  <c r="H494" i="3"/>
  <c r="H494" i="4" s="1"/>
  <c r="C89" i="5" s="1"/>
  <c r="H351" i="3"/>
  <c r="H351" i="4" s="1"/>
  <c r="AE36" i="5" s="1"/>
  <c r="H349" i="3"/>
  <c r="H349" i="4" s="1"/>
  <c r="AE34" i="5" s="1"/>
  <c r="H350" i="3"/>
  <c r="H350" i="4" s="1"/>
  <c r="AE35" i="5" s="1"/>
  <c r="H358" i="3"/>
  <c r="H358" i="4" s="1"/>
  <c r="AE43" i="5" s="1"/>
  <c r="H313" i="3"/>
  <c r="H313" i="4" s="1"/>
  <c r="AA43" i="5" s="1"/>
  <c r="H310" i="3"/>
  <c r="H310" i="4" s="1"/>
  <c r="AA40" i="5" s="1"/>
  <c r="H308" i="3"/>
  <c r="H308" i="4" s="1"/>
  <c r="AA38" i="5" s="1"/>
  <c r="H271" i="3"/>
  <c r="H271" i="4" s="1"/>
  <c r="W46" i="5" s="1"/>
  <c r="H263" i="3"/>
  <c r="H263" i="4" s="1"/>
  <c r="W38" i="5" s="1"/>
  <c r="H255" i="3"/>
  <c r="H256" i="4" s="1"/>
  <c r="G179" i="4"/>
  <c r="H176" i="3"/>
  <c r="H176" i="4" s="1"/>
  <c r="O41" i="5" s="1"/>
  <c r="D176" i="4"/>
  <c r="H167" i="3"/>
  <c r="H167" i="4" s="1"/>
  <c r="O32" i="5" s="1"/>
  <c r="H32" i="3"/>
  <c r="H32" i="4" s="1"/>
  <c r="C32" i="5" s="1"/>
  <c r="H31" i="3"/>
  <c r="H31" i="4" s="1"/>
  <c r="C31" i="5" s="1"/>
  <c r="H46" i="3"/>
  <c r="H46" i="4" s="1"/>
  <c r="C46" i="5" s="1"/>
  <c r="R52" i="5"/>
  <c r="AH11" i="5"/>
  <c r="Z7" i="5"/>
  <c r="H30" i="3"/>
  <c r="H40" i="3"/>
  <c r="H40" i="4" s="1"/>
  <c r="C40" i="5" s="1"/>
  <c r="H42" i="3"/>
  <c r="H42" i="4" s="1"/>
  <c r="C42" i="5" s="1"/>
  <c r="H26" i="3"/>
  <c r="H26" i="4" s="1"/>
  <c r="C26" i="5" s="1"/>
  <c r="H464" i="3"/>
  <c r="H461" i="4" s="1"/>
  <c r="H484" i="3"/>
  <c r="H484" i="4" s="1"/>
  <c r="C79" i="5" s="1"/>
  <c r="AD8" i="5"/>
  <c r="H480" i="3"/>
  <c r="H480" i="4" s="1"/>
  <c r="C75" i="5" s="1"/>
  <c r="H469" i="3"/>
  <c r="H469" i="4" s="1"/>
  <c r="C64" i="5" s="1"/>
  <c r="H492" i="3"/>
  <c r="H492" i="4" s="1"/>
  <c r="C87" i="5" s="1"/>
  <c r="H472" i="3"/>
  <c r="H472" i="4" s="1"/>
  <c r="C67" i="5" s="1"/>
  <c r="H463" i="3"/>
  <c r="H460" i="4" s="1"/>
  <c r="H476" i="3"/>
  <c r="H476" i="4" s="1"/>
  <c r="C71" i="5" s="1"/>
  <c r="H474" i="3"/>
  <c r="H474" i="4" s="1"/>
  <c r="C69" i="5" s="1"/>
  <c r="H470" i="3"/>
  <c r="H470" i="4" s="1"/>
  <c r="C65" i="5" s="1"/>
  <c r="H489" i="3"/>
  <c r="H489" i="4" s="1"/>
  <c r="C84" i="5" s="1"/>
  <c r="H479" i="3"/>
  <c r="H479" i="4" s="1"/>
  <c r="C74" i="5" s="1"/>
  <c r="H560" i="3"/>
  <c r="H560" i="4" s="1"/>
  <c r="K65" i="5" s="1"/>
  <c r="H487" i="3"/>
  <c r="H487" i="4" s="1"/>
  <c r="C82" i="5" s="1"/>
  <c r="H671" i="3"/>
  <c r="H671" i="4" s="1"/>
  <c r="S86" i="5" s="1"/>
  <c r="D671" i="4"/>
  <c r="D655" i="4"/>
  <c r="G177" i="4"/>
  <c r="H496" i="3"/>
  <c r="H496" i="4" s="1"/>
  <c r="C91" i="5" s="1"/>
  <c r="H645" i="3"/>
  <c r="H643" i="4" s="1"/>
  <c r="H834" i="3"/>
  <c r="H834" i="4" s="1"/>
  <c r="AI69" i="5" s="1"/>
  <c r="H404" i="3"/>
  <c r="H404" i="4" s="1"/>
  <c r="AI44" i="5" s="1"/>
  <c r="G404" i="4"/>
  <c r="H396" i="3"/>
  <c r="H396" i="4" s="1"/>
  <c r="AI36" i="5" s="1"/>
  <c r="G396" i="4"/>
  <c r="H380" i="3"/>
  <c r="H380" i="4" s="1"/>
  <c r="AI20" i="5" s="1"/>
  <c r="G380" i="4"/>
  <c r="H708" i="3"/>
  <c r="H708" i="4" s="1"/>
  <c r="W78" i="5" s="1"/>
  <c r="D708" i="4"/>
  <c r="H692" i="3"/>
  <c r="H692" i="4" s="1"/>
  <c r="W62" i="5" s="1"/>
  <c r="D692" i="4"/>
  <c r="H490" i="3"/>
  <c r="H490" i="4" s="1"/>
  <c r="C85" i="5" s="1"/>
  <c r="D490" i="4"/>
  <c r="G691" i="4"/>
  <c r="H77" i="3"/>
  <c r="H77" i="4" s="1"/>
  <c r="G32" i="5" s="1"/>
  <c r="H580" i="3"/>
  <c r="H580" i="4" s="1"/>
  <c r="K85" i="5" s="1"/>
  <c r="F580" i="4"/>
  <c r="F486" i="4"/>
  <c r="H486" i="3"/>
  <c r="H486" i="4" s="1"/>
  <c r="C81" i="5" s="1"/>
  <c r="E856" i="4"/>
  <c r="E572" i="4"/>
  <c r="H572" i="3"/>
  <c r="H572" i="4" s="1"/>
  <c r="K77" i="5" s="1"/>
  <c r="D744" i="4"/>
  <c r="F77" i="4"/>
  <c r="H739" i="3"/>
  <c r="H739" i="4" s="1"/>
  <c r="AA64" i="5" s="1"/>
  <c r="D739" i="4"/>
  <c r="F627" i="4"/>
  <c r="H627" i="3"/>
  <c r="H627" i="4" s="1"/>
  <c r="O87" i="5" s="1"/>
  <c r="H261" i="3"/>
  <c r="H261" i="4" s="1"/>
  <c r="W36" i="5" s="1"/>
  <c r="G261" i="4"/>
  <c r="H827" i="3"/>
  <c r="H827" i="4" s="1"/>
  <c r="AI62" i="5" s="1"/>
  <c r="D468" i="4"/>
  <c r="H468" i="3"/>
  <c r="H468" i="4" s="1"/>
  <c r="C63" i="5" s="1"/>
  <c r="H535" i="3"/>
  <c r="H535" i="4" s="1"/>
  <c r="G85" i="5" s="1"/>
  <c r="E535" i="4"/>
  <c r="H510" i="3"/>
  <c r="H509" i="4" s="1"/>
  <c r="H584" i="3"/>
  <c r="H584" i="4" s="1"/>
  <c r="K89" i="5" s="1"/>
  <c r="G584" i="4"/>
  <c r="H576" i="3"/>
  <c r="H576" i="4" s="1"/>
  <c r="K81" i="5" s="1"/>
  <c r="G576" i="4"/>
  <c r="H742" i="3"/>
  <c r="H742" i="4" s="1"/>
  <c r="AA67" i="5" s="1"/>
  <c r="F742" i="4"/>
  <c r="E564" i="4"/>
  <c r="H564" i="3"/>
  <c r="H564" i="4" s="1"/>
  <c r="K69" i="5" s="1"/>
  <c r="D716" i="4"/>
  <c r="H541" i="3"/>
  <c r="H541" i="4" s="1"/>
  <c r="G91" i="5" s="1"/>
  <c r="F541" i="4"/>
  <c r="H533" i="3"/>
  <c r="H533" i="4" s="1"/>
  <c r="G83" i="5" s="1"/>
  <c r="H523" i="3"/>
  <c r="H523" i="4" s="1"/>
  <c r="G73" i="5" s="1"/>
  <c r="H522" i="3"/>
  <c r="H522" i="4" s="1"/>
  <c r="G72" i="5" s="1"/>
  <c r="H579" i="3"/>
  <c r="H579" i="4" s="1"/>
  <c r="K84" i="5" s="1"/>
  <c r="H647" i="3"/>
  <c r="H647" i="4" s="1"/>
  <c r="S62" i="5" s="1"/>
  <c r="H701" i="3"/>
  <c r="H701" i="4" s="1"/>
  <c r="W71" i="5" s="1"/>
  <c r="H718" i="3"/>
  <c r="H718" i="4" s="1"/>
  <c r="W88" i="5" s="1"/>
  <c r="H710" i="3"/>
  <c r="H710" i="4" s="1"/>
  <c r="W80" i="5" s="1"/>
  <c r="H702" i="3"/>
  <c r="H702" i="4" s="1"/>
  <c r="W72" i="5" s="1"/>
  <c r="H694" i="3"/>
  <c r="H694" i="4" s="1"/>
  <c r="W64" i="5" s="1"/>
  <c r="H753" i="3"/>
  <c r="H753" i="4" s="1"/>
  <c r="AA78" i="5" s="1"/>
  <c r="H849" i="3"/>
  <c r="H849" i="4" s="1"/>
  <c r="AI84" i="5" s="1"/>
  <c r="H482" i="3"/>
  <c r="H482" i="4" s="1"/>
  <c r="C77" i="5" s="1"/>
  <c r="H36" i="3"/>
  <c r="H36" i="4" s="1"/>
  <c r="C36" i="5" s="1"/>
  <c r="H91" i="3"/>
  <c r="H91" i="4" s="1"/>
  <c r="G46" i="5" s="1"/>
  <c r="H75" i="3"/>
  <c r="H75" i="4" s="1"/>
  <c r="G30" i="5" s="1"/>
  <c r="H399" i="3"/>
  <c r="H399" i="4" s="1"/>
  <c r="AI39" i="5" s="1"/>
  <c r="H378" i="3"/>
  <c r="H378" i="4" s="1"/>
  <c r="AI18" i="5" s="1"/>
  <c r="H379" i="3"/>
  <c r="H379" i="4" s="1"/>
  <c r="AI19" i="5" s="1"/>
  <c r="H467" i="3"/>
  <c r="H465" i="4" s="1"/>
  <c r="H577" i="3"/>
  <c r="H577" i="4" s="1"/>
  <c r="K82" i="5" s="1"/>
  <c r="H715" i="3"/>
  <c r="H715" i="4" s="1"/>
  <c r="W85" i="5" s="1"/>
  <c r="H707" i="3"/>
  <c r="H707" i="4" s="1"/>
  <c r="W77" i="5" s="1"/>
  <c r="H699" i="3"/>
  <c r="H699" i="4" s="1"/>
  <c r="W69" i="5" s="1"/>
  <c r="H757" i="3"/>
  <c r="H757" i="4" s="1"/>
  <c r="AA82" i="5" s="1"/>
  <c r="H749" i="3"/>
  <c r="H749" i="4" s="1"/>
  <c r="AA74" i="5" s="1"/>
  <c r="H821" i="3"/>
  <c r="H821" i="4" s="1"/>
  <c r="AI56" i="5" s="1"/>
  <c r="H359" i="3"/>
  <c r="H359" i="4" s="1"/>
  <c r="AE44" i="5" s="1"/>
  <c r="H402" i="3"/>
  <c r="H402" i="4" s="1"/>
  <c r="AI42" i="5" s="1"/>
  <c r="H689" i="3"/>
  <c r="H687" i="4" s="1"/>
  <c r="H737" i="3"/>
  <c r="H737" i="4" s="1"/>
  <c r="AA62" i="5" s="1"/>
  <c r="H846" i="3"/>
  <c r="H846" i="4" s="1"/>
  <c r="AI81" i="5" s="1"/>
  <c r="H748" i="3"/>
  <c r="H748" i="4" s="1"/>
  <c r="AA73" i="5" s="1"/>
  <c r="H756" i="3"/>
  <c r="H756" i="4" s="1"/>
  <c r="AA81" i="5" s="1"/>
  <c r="H478" i="3"/>
  <c r="H478" i="4" s="1"/>
  <c r="C73" i="5" s="1"/>
  <c r="H81" i="3"/>
  <c r="H81" i="4" s="1"/>
  <c r="G36" i="5" s="1"/>
  <c r="H307" i="3"/>
  <c r="H307" i="4" s="1"/>
  <c r="AA37" i="5" s="1"/>
  <c r="H316" i="3"/>
  <c r="H316" i="4" s="1"/>
  <c r="AA46" i="5" s="1"/>
  <c r="H301" i="3"/>
  <c r="H301" i="4" s="1"/>
  <c r="AA31" i="5" s="1"/>
  <c r="H374" i="3"/>
  <c r="H368" i="4" s="1"/>
  <c r="H485" i="3"/>
  <c r="H485" i="4" s="1"/>
  <c r="C80" i="5" s="1"/>
  <c r="H539" i="3"/>
  <c r="H539" i="4" s="1"/>
  <c r="G89" i="5" s="1"/>
  <c r="H511" i="3"/>
  <c r="H512" i="4" s="1"/>
  <c r="H663" i="3"/>
  <c r="H663" i="4" s="1"/>
  <c r="S78" i="5" s="1"/>
  <c r="H649" i="3"/>
  <c r="H649" i="4" s="1"/>
  <c r="S64" i="5" s="1"/>
  <c r="H705" i="3"/>
  <c r="H705" i="4" s="1"/>
  <c r="W75" i="5" s="1"/>
  <c r="H819" i="3"/>
  <c r="H819" i="4" s="1"/>
  <c r="AI54" i="5" s="1"/>
  <c r="H837" i="3"/>
  <c r="H837" i="4" s="1"/>
  <c r="AI72" i="5" s="1"/>
  <c r="H222" i="3"/>
  <c r="H222" i="4" s="1"/>
  <c r="S42" i="5" s="1"/>
  <c r="H305" i="3"/>
  <c r="H305" i="4" s="1"/>
  <c r="AA35" i="5" s="1"/>
  <c r="H400" i="3"/>
  <c r="H400" i="4" s="1"/>
  <c r="AI40" i="5" s="1"/>
  <c r="H388" i="3"/>
  <c r="H388" i="4" s="1"/>
  <c r="AI28" i="5" s="1"/>
  <c r="H495" i="3"/>
  <c r="H495" i="4" s="1"/>
  <c r="C90" i="5" s="1"/>
  <c r="H531" i="3"/>
  <c r="H531" i="4" s="1"/>
  <c r="G81" i="5" s="1"/>
  <c r="H583" i="3"/>
  <c r="H583" i="4" s="1"/>
  <c r="K88" i="5" s="1"/>
  <c r="H661" i="3"/>
  <c r="H661" i="4" s="1"/>
  <c r="S76" i="5" s="1"/>
  <c r="H712" i="3"/>
  <c r="H712" i="4" s="1"/>
  <c r="W82" i="5" s="1"/>
  <c r="H808" i="3"/>
  <c r="H808" i="4" s="1"/>
  <c r="AE88" i="5" s="1"/>
  <c r="H810" i="3"/>
  <c r="H810" i="4" s="1"/>
  <c r="AE90" i="5" s="1"/>
  <c r="H623" i="3"/>
  <c r="H623" i="4" s="1"/>
  <c r="O83" i="5" s="1"/>
  <c r="H39" i="3"/>
  <c r="H39" i="4" s="1"/>
  <c r="C39" i="5" s="1"/>
  <c r="H28" i="3"/>
  <c r="H28" i="4" s="1"/>
  <c r="C28" i="5" s="1"/>
  <c r="H79" i="3"/>
  <c r="H79" i="4" s="1"/>
  <c r="G34" i="5" s="1"/>
  <c r="H386" i="3"/>
  <c r="H386" i="4" s="1"/>
  <c r="AI26" i="5" s="1"/>
  <c r="H483" i="3"/>
  <c r="H483" i="4" s="1"/>
  <c r="C78" i="5" s="1"/>
  <c r="H581" i="3"/>
  <c r="H581" i="4" s="1"/>
  <c r="K86" i="5" s="1"/>
  <c r="H626" i="3"/>
  <c r="H626" i="4" s="1"/>
  <c r="O86" i="5" s="1"/>
  <c r="H711" i="3"/>
  <c r="H711" i="4" s="1"/>
  <c r="W81" i="5" s="1"/>
  <c r="H703" i="3"/>
  <c r="H703" i="4" s="1"/>
  <c r="W73" i="5" s="1"/>
  <c r="H695" i="3"/>
  <c r="H695" i="4" s="1"/>
  <c r="W65" i="5" s="1"/>
  <c r="H765" i="3"/>
  <c r="H765" i="4" s="1"/>
  <c r="AA90" i="5" s="1"/>
  <c r="H733" i="3"/>
  <c r="H733" i="4" s="1"/>
  <c r="AA58" i="5" s="1"/>
  <c r="H804" i="3"/>
  <c r="H804" i="4" s="1"/>
  <c r="AE84" i="5" s="1"/>
  <c r="H353" i="3"/>
  <c r="H353" i="4" s="1"/>
  <c r="AE38" i="5" s="1"/>
  <c r="H488" i="3"/>
  <c r="H488" i="4" s="1"/>
  <c r="C83" i="5" s="1"/>
  <c r="H466" i="3"/>
  <c r="H467" i="4" s="1"/>
  <c r="F52" i="5"/>
  <c r="F55" i="5"/>
  <c r="B55" i="5"/>
  <c r="N61" i="5"/>
  <c r="N29" i="5"/>
  <c r="N28" i="5"/>
  <c r="J52" i="5"/>
  <c r="J26" i="5"/>
  <c r="B57" i="5"/>
  <c r="B52" i="5"/>
  <c r="B56" i="5"/>
  <c r="J25" i="5"/>
  <c r="J64" i="5"/>
  <c r="F28" i="5"/>
  <c r="H730" i="3"/>
  <c r="H729" i="4" s="1"/>
  <c r="J18" i="5"/>
  <c r="F27" i="5"/>
  <c r="V26" i="5"/>
  <c r="V27" i="5"/>
  <c r="F26" i="5"/>
  <c r="F21" i="5"/>
  <c r="G560" i="4"/>
  <c r="F211" i="4"/>
  <c r="H163" i="3"/>
  <c r="H164" i="4" s="1"/>
  <c r="H296" i="3"/>
  <c r="H295" i="4" s="1"/>
  <c r="H370" i="3"/>
  <c r="H374" i="4" s="1"/>
  <c r="H773" i="3"/>
  <c r="H773" i="4" s="1"/>
  <c r="AE53" i="5" s="1"/>
  <c r="H462" i="3"/>
  <c r="H457" i="4" s="1"/>
  <c r="AD26" i="5"/>
  <c r="AD25" i="5"/>
  <c r="R31" i="5"/>
  <c r="H601" i="3"/>
  <c r="H601" i="4" s="1"/>
  <c r="R56" i="5"/>
  <c r="G164" i="4"/>
  <c r="R57" i="5"/>
  <c r="Z55" i="5"/>
  <c r="R58" i="5"/>
  <c r="Z27" i="5"/>
  <c r="H599" i="3"/>
  <c r="H597" i="4" s="1"/>
  <c r="H372" i="3"/>
  <c r="H372" i="4" s="1"/>
  <c r="H643" i="3"/>
  <c r="H644" i="4" s="1"/>
  <c r="H327" i="3"/>
  <c r="H322" i="4" s="1"/>
  <c r="H331" i="3"/>
  <c r="H343" i="4" s="1"/>
  <c r="H335" i="3"/>
  <c r="H331" i="4" s="1"/>
  <c r="H339" i="3"/>
  <c r="H341" i="4" s="1"/>
  <c r="H73" i="3"/>
  <c r="H72" i="4" s="1"/>
  <c r="H732" i="3"/>
  <c r="H732" i="4" s="1"/>
  <c r="AA57" i="5" s="1"/>
  <c r="D341" i="4"/>
  <c r="D331" i="4"/>
  <c r="D343" i="4"/>
  <c r="F322" i="4"/>
  <c r="H24" i="3"/>
  <c r="H212" i="3"/>
  <c r="H212" i="4" s="1"/>
  <c r="S32" i="5" s="1"/>
  <c r="H202" i="3"/>
  <c r="H199" i="4" s="1"/>
  <c r="H194" i="3"/>
  <c r="H194" i="4" s="1"/>
  <c r="H188" i="3"/>
  <c r="H189" i="4" s="1"/>
  <c r="H247" i="3"/>
  <c r="H250" i="4" s="1"/>
  <c r="H556" i="3"/>
  <c r="H558" i="4" s="1"/>
  <c r="H552" i="3"/>
  <c r="H554" i="4" s="1"/>
  <c r="H548" i="3"/>
  <c r="H548" i="4" s="1"/>
  <c r="H341" i="3"/>
  <c r="H338" i="4" s="1"/>
  <c r="H253" i="3"/>
  <c r="H254" i="4" s="1"/>
  <c r="J19" i="5"/>
  <c r="J21" i="5"/>
  <c r="H391" i="3"/>
  <c r="H391" i="4" s="1"/>
  <c r="AI31" i="5" s="1"/>
  <c r="H387" i="3"/>
  <c r="H387" i="4" s="1"/>
  <c r="AI27" i="5" s="1"/>
  <c r="R29" i="5"/>
  <c r="V7" i="5"/>
  <c r="Z23" i="5"/>
  <c r="AH9" i="5"/>
  <c r="N26" i="5"/>
  <c r="R28" i="5"/>
  <c r="AH8" i="5"/>
  <c r="F53" i="5"/>
  <c r="Z54" i="5"/>
  <c r="N60" i="5"/>
  <c r="J61" i="5"/>
  <c r="J63" i="5"/>
  <c r="F54" i="5"/>
  <c r="F56" i="5"/>
  <c r="Z26" i="5"/>
  <c r="V25" i="5"/>
  <c r="V24" i="5"/>
  <c r="R30" i="5"/>
  <c r="H505" i="3"/>
  <c r="H514" i="4" s="1"/>
  <c r="AD23" i="5"/>
  <c r="H559" i="3"/>
  <c r="H559" i="4" s="1"/>
  <c r="V55" i="5"/>
  <c r="V56" i="5"/>
  <c r="N59" i="5"/>
  <c r="AD24" i="5"/>
  <c r="Z25" i="5"/>
  <c r="Z24" i="5"/>
  <c r="V19" i="5"/>
  <c r="V21" i="5"/>
  <c r="V23" i="5"/>
  <c r="V20" i="5"/>
  <c r="V22" i="5"/>
  <c r="R27" i="5"/>
  <c r="R26" i="5"/>
  <c r="N25" i="5"/>
  <c r="J23" i="5"/>
  <c r="J22" i="5"/>
  <c r="J24" i="5"/>
  <c r="F25" i="5"/>
  <c r="F24" i="5"/>
  <c r="H687" i="3"/>
  <c r="H686" i="4" s="1"/>
  <c r="H686" i="3"/>
  <c r="H684" i="4" s="1"/>
  <c r="N58" i="5"/>
  <c r="H460" i="3"/>
  <c r="H464" i="4" s="1"/>
  <c r="R24" i="5"/>
  <c r="N24" i="5"/>
  <c r="H157" i="3"/>
  <c r="H162" i="4" s="1"/>
  <c r="H294" i="3"/>
  <c r="H294" i="4" s="1"/>
  <c r="H290" i="3"/>
  <c r="H284" i="4" s="1"/>
  <c r="F20" i="5"/>
  <c r="R8" i="5"/>
  <c r="R20" i="5"/>
  <c r="H593" i="3"/>
  <c r="H593" i="4" s="1"/>
  <c r="H595" i="3"/>
  <c r="H595" i="4" s="1"/>
  <c r="H597" i="3"/>
  <c r="H598" i="4" s="1"/>
  <c r="N57" i="5"/>
  <c r="AD22" i="5"/>
  <c r="AD21" i="5"/>
  <c r="Z22" i="5"/>
  <c r="Z19" i="5"/>
  <c r="R23" i="5"/>
  <c r="R25" i="5"/>
  <c r="N20" i="5"/>
  <c r="N22" i="5"/>
  <c r="N21" i="5"/>
  <c r="N23" i="5"/>
  <c r="J20" i="5"/>
  <c r="J15" i="5"/>
  <c r="F18" i="5"/>
  <c r="F22" i="5"/>
  <c r="F19" i="5"/>
  <c r="F23" i="5"/>
  <c r="E593" i="4"/>
  <c r="H69" i="3"/>
  <c r="H66" i="4" s="1"/>
  <c r="H89" i="3"/>
  <c r="H89" i="4" s="1"/>
  <c r="G44" i="5" s="1"/>
  <c r="F89" i="4"/>
  <c r="H87" i="3"/>
  <c r="H87" i="4" s="1"/>
  <c r="G42" i="5" s="1"/>
  <c r="F87" i="4"/>
  <c r="H85" i="3"/>
  <c r="H85" i="4" s="1"/>
  <c r="G40" i="5" s="1"/>
  <c r="F85" i="4"/>
  <c r="H83" i="3"/>
  <c r="H83" i="4" s="1"/>
  <c r="G38" i="5" s="1"/>
  <c r="F83" i="4"/>
  <c r="H71" i="3"/>
  <c r="H71" i="4" s="1"/>
  <c r="F71" i="4"/>
  <c r="H221" i="3"/>
  <c r="H221" i="4" s="1"/>
  <c r="S41" i="5" s="1"/>
  <c r="D221" i="4"/>
  <c r="J54" i="5"/>
  <c r="H181" i="3"/>
  <c r="H181" i="4" s="1"/>
  <c r="O46" i="5" s="1"/>
  <c r="H298" i="3"/>
  <c r="H298" i="4" s="1"/>
  <c r="AA28" i="5" s="1"/>
  <c r="H175" i="3"/>
  <c r="H175" i="4" s="1"/>
  <c r="O40" i="5" s="1"/>
  <c r="G175" i="4"/>
  <c r="H171" i="3"/>
  <c r="H171" i="4" s="1"/>
  <c r="O36" i="5" s="1"/>
  <c r="G171" i="4"/>
  <c r="H169" i="3"/>
  <c r="H169" i="4" s="1"/>
  <c r="O34" i="5" s="1"/>
  <c r="G169" i="4"/>
  <c r="H165" i="3"/>
  <c r="H165" i="4" s="1"/>
  <c r="O30" i="5" s="1"/>
  <c r="G165" i="4"/>
  <c r="H149" i="3"/>
  <c r="H146" i="4" s="1"/>
  <c r="G146" i="4"/>
  <c r="H262" i="3"/>
  <c r="H262" i="4" s="1"/>
  <c r="W37" i="5" s="1"/>
  <c r="D262" i="4"/>
  <c r="H235" i="3"/>
  <c r="H232" i="4" s="1"/>
  <c r="G232" i="4"/>
  <c r="H295" i="3"/>
  <c r="H297" i="4" s="1"/>
  <c r="D297" i="4"/>
  <c r="H302" i="3"/>
  <c r="H302" i="4" s="1"/>
  <c r="AA32" i="5" s="1"/>
  <c r="G302" i="4"/>
  <c r="H286" i="3"/>
  <c r="H289" i="4" s="1"/>
  <c r="G289" i="4"/>
  <c r="H282" i="3"/>
  <c r="H280" i="4" s="1"/>
  <c r="G280" i="4"/>
  <c r="H269" i="3"/>
  <c r="H269" i="4" s="1"/>
  <c r="W44" i="5" s="1"/>
  <c r="E269" i="4"/>
  <c r="H173" i="3"/>
  <c r="H173" i="4" s="1"/>
  <c r="O38" i="5" s="1"/>
  <c r="E173" i="4"/>
  <c r="H136" i="3"/>
  <c r="H136" i="4" s="1"/>
  <c r="H116" i="3"/>
  <c r="H112" i="4" s="1"/>
  <c r="H266" i="3"/>
  <c r="H266" i="4" s="1"/>
  <c r="W41" i="5" s="1"/>
  <c r="H306" i="3"/>
  <c r="H306" i="4" s="1"/>
  <c r="AA36" i="5" s="1"/>
  <c r="H355" i="3"/>
  <c r="H355" i="4" s="1"/>
  <c r="AE40" i="5" s="1"/>
  <c r="H88" i="3"/>
  <c r="H88" i="4" s="1"/>
  <c r="G43" i="5" s="1"/>
  <c r="H84" i="3"/>
  <c r="H84" i="4" s="1"/>
  <c r="G39" i="5" s="1"/>
  <c r="H80" i="3"/>
  <c r="H80" i="4" s="1"/>
  <c r="G35" i="5" s="1"/>
  <c r="H76" i="3"/>
  <c r="H76" i="4" s="1"/>
  <c r="G31" i="5" s="1"/>
  <c r="H72" i="3"/>
  <c r="H70" i="4" s="1"/>
  <c r="H131" i="3"/>
  <c r="H131" i="4" s="1"/>
  <c r="H123" i="3"/>
  <c r="H123" i="4" s="1"/>
  <c r="H115" i="3"/>
  <c r="H113" i="4" s="1"/>
  <c r="H174" i="3"/>
  <c r="H174" i="4" s="1"/>
  <c r="O39" i="5" s="1"/>
  <c r="H159" i="3"/>
  <c r="H150" i="4" s="1"/>
  <c r="H155" i="3"/>
  <c r="H156" i="4" s="1"/>
  <c r="H151" i="3"/>
  <c r="H153" i="4" s="1"/>
  <c r="H147" i="3"/>
  <c r="H144" i="4" s="1"/>
  <c r="H160" i="3"/>
  <c r="H160" i="4" s="1"/>
  <c r="H226" i="3"/>
  <c r="H226" i="4" s="1"/>
  <c r="S46" i="5" s="1"/>
  <c r="H218" i="3"/>
  <c r="H218" i="4" s="1"/>
  <c r="S38" i="5" s="1"/>
  <c r="H214" i="3"/>
  <c r="H214" i="4" s="1"/>
  <c r="S34" i="5" s="1"/>
  <c r="H206" i="3"/>
  <c r="H204" i="4" s="1"/>
  <c r="H204" i="3"/>
  <c r="H205" i="4" s="1"/>
  <c r="H198" i="3"/>
  <c r="H202" i="4" s="1"/>
  <c r="H190" i="3"/>
  <c r="H191" i="4" s="1"/>
  <c r="H270" i="3"/>
  <c r="H270" i="4" s="1"/>
  <c r="W45" i="5" s="1"/>
  <c r="H265" i="3"/>
  <c r="H265" i="4" s="1"/>
  <c r="W40" i="5" s="1"/>
  <c r="H257" i="3"/>
  <c r="H257" i="4" s="1"/>
  <c r="W32" i="5" s="1"/>
  <c r="H249" i="3"/>
  <c r="H248" i="4" s="1"/>
  <c r="H245" i="3"/>
  <c r="H234" i="4" s="1"/>
  <c r="H241" i="3"/>
  <c r="H236" i="4" s="1"/>
  <c r="H237" i="3"/>
  <c r="H243" i="4" s="1"/>
  <c r="H233" i="3"/>
  <c r="H239" i="4" s="1"/>
  <c r="H258" i="3"/>
  <c r="H258" i="4" s="1"/>
  <c r="W33" i="5" s="1"/>
  <c r="H250" i="3"/>
  <c r="H242" i="4" s="1"/>
  <c r="H315" i="3"/>
  <c r="H315" i="4" s="1"/>
  <c r="AA45" i="5" s="1"/>
  <c r="H292" i="3"/>
  <c r="H290" i="4" s="1"/>
  <c r="H288" i="3"/>
  <c r="H292" i="4" s="1"/>
  <c r="H284" i="3"/>
  <c r="H282" i="4" s="1"/>
  <c r="H280" i="3"/>
  <c r="H286" i="4" s="1"/>
  <c r="H297" i="3"/>
  <c r="H296" i="4" s="1"/>
  <c r="H356" i="3"/>
  <c r="H356" i="4" s="1"/>
  <c r="AE41" i="5" s="1"/>
  <c r="H348" i="3"/>
  <c r="H348" i="4" s="1"/>
  <c r="AE33" i="5" s="1"/>
  <c r="H368" i="3"/>
  <c r="H373" i="4" s="1"/>
  <c r="H558" i="3"/>
  <c r="H555" i="4" s="1"/>
  <c r="H550" i="3"/>
  <c r="H550" i="4" s="1"/>
  <c r="H337" i="3"/>
  <c r="H328" i="4" s="1"/>
  <c r="J55" i="5"/>
  <c r="H68" i="3"/>
  <c r="H56" i="4" s="1"/>
  <c r="H64" i="3"/>
  <c r="H55" i="4" s="1"/>
  <c r="H293" i="3"/>
  <c r="H291" i="4" s="1"/>
  <c r="H65" i="3"/>
  <c r="H65" i="4" s="1"/>
  <c r="R54" i="5"/>
  <c r="R55" i="5"/>
  <c r="N56" i="5"/>
  <c r="J62" i="5"/>
  <c r="H557" i="3"/>
  <c r="H557" i="4" s="1"/>
  <c r="H323" i="3"/>
  <c r="H340" i="4" s="1"/>
  <c r="J7" i="5"/>
  <c r="V11" i="5"/>
  <c r="V15" i="5"/>
  <c r="V17" i="5"/>
  <c r="B54" i="5"/>
  <c r="N52" i="5"/>
  <c r="N54" i="5"/>
  <c r="F14" i="5"/>
  <c r="J16" i="5"/>
  <c r="R10" i="5"/>
  <c r="R14" i="5"/>
  <c r="R22" i="5"/>
  <c r="AD18" i="5"/>
  <c r="AD20" i="5"/>
  <c r="H53" i="3"/>
  <c r="H52" i="4" s="1"/>
  <c r="H553" i="3"/>
  <c r="H552" i="4" s="1"/>
  <c r="N53" i="5"/>
  <c r="N55" i="5"/>
  <c r="B53" i="5"/>
  <c r="Z18" i="5"/>
  <c r="Z20" i="5"/>
  <c r="Z21" i="5"/>
  <c r="V16" i="5"/>
  <c r="V18" i="5"/>
  <c r="R9" i="5"/>
  <c r="R11" i="5"/>
  <c r="R19" i="5"/>
  <c r="R21" i="5"/>
  <c r="N14" i="5"/>
  <c r="J14" i="5"/>
  <c r="J17" i="5"/>
  <c r="F12" i="5"/>
  <c r="F16" i="5"/>
  <c r="F7" i="5"/>
  <c r="F11" i="5"/>
  <c r="F13" i="5"/>
  <c r="F15" i="5"/>
  <c r="F17" i="5"/>
  <c r="H246" i="3"/>
  <c r="H233" i="4" s="1"/>
  <c r="H60" i="3"/>
  <c r="H59" i="4" s="1"/>
  <c r="H56" i="3"/>
  <c r="H62" i="4" s="1"/>
  <c r="F8" i="5"/>
  <c r="H330" i="3"/>
  <c r="H334" i="4" s="1"/>
  <c r="H63" i="3"/>
  <c r="H64" i="4" s="1"/>
  <c r="H61" i="3"/>
  <c r="H67" i="4" s="1"/>
  <c r="H59" i="3"/>
  <c r="H57" i="4" s="1"/>
  <c r="H336" i="3"/>
  <c r="H346" i="4" s="1"/>
  <c r="H596" i="3"/>
  <c r="H600" i="4" s="1"/>
  <c r="H458" i="3"/>
  <c r="H459" i="4" s="1"/>
  <c r="J10" i="5"/>
  <c r="N10" i="5"/>
  <c r="N16" i="5"/>
  <c r="N18" i="5"/>
  <c r="Z10" i="5"/>
  <c r="Z12" i="5"/>
  <c r="Z16" i="5"/>
  <c r="J53" i="5"/>
  <c r="H728" i="3"/>
  <c r="H728" i="4" s="1"/>
  <c r="H329" i="3"/>
  <c r="H339" i="4" s="1"/>
  <c r="N7" i="5"/>
  <c r="N11" i="5"/>
  <c r="N17" i="5"/>
  <c r="R7" i="5"/>
  <c r="R15" i="5"/>
  <c r="V13" i="5"/>
  <c r="AD15" i="5"/>
  <c r="V52" i="5"/>
  <c r="J57" i="5"/>
  <c r="J59" i="5"/>
  <c r="J56" i="5"/>
  <c r="J58" i="5"/>
  <c r="J60" i="5"/>
  <c r="AD12" i="5"/>
  <c r="AD14" i="5"/>
  <c r="AD16" i="5"/>
  <c r="AD13" i="5"/>
  <c r="AD17" i="5"/>
  <c r="AD19" i="5"/>
  <c r="Z11" i="5"/>
  <c r="Z13" i="5"/>
  <c r="Z15" i="5"/>
  <c r="Z17" i="5"/>
  <c r="Z14" i="5"/>
  <c r="V10" i="5"/>
  <c r="V12" i="5"/>
  <c r="V14" i="5"/>
  <c r="R13" i="5"/>
  <c r="R17" i="5"/>
  <c r="R12" i="5"/>
  <c r="R16" i="5"/>
  <c r="R18" i="5"/>
  <c r="N13" i="5"/>
  <c r="N15" i="5"/>
  <c r="N19" i="5"/>
  <c r="N12" i="5"/>
  <c r="J11" i="5"/>
  <c r="J13" i="5"/>
  <c r="J12" i="5"/>
  <c r="F9" i="5"/>
  <c r="F10" i="5"/>
  <c r="H57" i="3"/>
  <c r="H63" i="4" s="1"/>
  <c r="H287" i="3"/>
  <c r="H293" i="4" s="1"/>
  <c r="H334" i="3"/>
  <c r="H325" i="4" s="1"/>
  <c r="H555" i="3"/>
  <c r="H556" i="4" s="1"/>
  <c r="H333" i="3"/>
  <c r="H336" i="4" s="1"/>
  <c r="N8" i="5"/>
  <c r="AD11" i="5"/>
  <c r="N9" i="5"/>
  <c r="H25" i="3"/>
  <c r="J8" i="5"/>
  <c r="AG243" i="1"/>
  <c r="AL243" i="1" s="1"/>
  <c r="AG278" i="1"/>
  <c r="AL278" i="1" s="1"/>
  <c r="AG77" i="1"/>
  <c r="AL77" i="1" s="1"/>
  <c r="AG80" i="1"/>
  <c r="AL80" i="1" s="1"/>
  <c r="AG111" i="1"/>
  <c r="AL111" i="1" s="1"/>
  <c r="AG113" i="1"/>
  <c r="AL113" i="1" s="1"/>
  <c r="AG154" i="1"/>
  <c r="AL154" i="1" s="1"/>
  <c r="AG155" i="1"/>
  <c r="AL155" i="1" s="1"/>
  <c r="AG196" i="1"/>
  <c r="AL196" i="1" s="1"/>
  <c r="AG251" i="1"/>
  <c r="AL251" i="1" s="1"/>
  <c r="Z40" i="1"/>
  <c r="Z42" i="1"/>
  <c r="Z46" i="1"/>
  <c r="Z48" i="1"/>
  <c r="Z49" i="1"/>
  <c r="Z50" i="1"/>
  <c r="Z54" i="1"/>
  <c r="Z55" i="1"/>
  <c r="Z56" i="1"/>
  <c r="Z57" i="1"/>
  <c r="Z58" i="1"/>
  <c r="Z59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AJ75" i="1" s="1"/>
  <c r="Z76" i="1"/>
  <c r="Z77" i="1"/>
  <c r="Z79" i="1"/>
  <c r="AJ79" i="1" s="1"/>
  <c r="Z80" i="1"/>
  <c r="Z81" i="1"/>
  <c r="Z82" i="1"/>
  <c r="Z88" i="1"/>
  <c r="Z90" i="1"/>
  <c r="Z91" i="1"/>
  <c r="Z93" i="1"/>
  <c r="Z94" i="1"/>
  <c r="Z96" i="1"/>
  <c r="Z98" i="1"/>
  <c r="Z100" i="1"/>
  <c r="Z102" i="1"/>
  <c r="Z103" i="1"/>
  <c r="Z104" i="1"/>
  <c r="Z105" i="1"/>
  <c r="Z106" i="1"/>
  <c r="Z107" i="1"/>
  <c r="Z109" i="1"/>
  <c r="Z111" i="1"/>
  <c r="Z114" i="1"/>
  <c r="Z124" i="1"/>
  <c r="Z125" i="1"/>
  <c r="Z127" i="1"/>
  <c r="Z128" i="1"/>
  <c r="Z131" i="1"/>
  <c r="Z133" i="1"/>
  <c r="Z136" i="1"/>
  <c r="Z137" i="1"/>
  <c r="Z139" i="1"/>
  <c r="Z141" i="1"/>
  <c r="Z142" i="1"/>
  <c r="Z144" i="1"/>
  <c r="Z147" i="1"/>
  <c r="Z148" i="1"/>
  <c r="Z150" i="1"/>
  <c r="Z151" i="1"/>
  <c r="Z152" i="1"/>
  <c r="Z153" i="1"/>
  <c r="Z154" i="1"/>
  <c r="Z155" i="1"/>
  <c r="Z156" i="1"/>
  <c r="Z192" i="1"/>
  <c r="Z193" i="1"/>
  <c r="Z194" i="1"/>
  <c r="Z196" i="1"/>
  <c r="Z201" i="1"/>
  <c r="Z204" i="1"/>
  <c r="Z205" i="1"/>
  <c r="Z207" i="1"/>
  <c r="Z209" i="1"/>
  <c r="Z213" i="1"/>
  <c r="Z217" i="1"/>
  <c r="Z219" i="1"/>
  <c r="Z225" i="1"/>
  <c r="Z226" i="1"/>
  <c r="Z227" i="1"/>
  <c r="Z233" i="1"/>
  <c r="Z235" i="1"/>
  <c r="Z236" i="1"/>
  <c r="Z237" i="1"/>
  <c r="Z238" i="1"/>
  <c r="Z243" i="1"/>
  <c r="Z245" i="1"/>
  <c r="Z247" i="1"/>
  <c r="Z249" i="1"/>
  <c r="Z250" i="1"/>
  <c r="Z251" i="1"/>
  <c r="Z253" i="1"/>
  <c r="Z256" i="1"/>
  <c r="Z257" i="1"/>
  <c r="Z258" i="1"/>
  <c r="Z260" i="1"/>
  <c r="Z261" i="1"/>
  <c r="Z262" i="1"/>
  <c r="Z263" i="1"/>
  <c r="Z264" i="1"/>
  <c r="Z266" i="1"/>
  <c r="Z272" i="1"/>
  <c r="Z276" i="1"/>
  <c r="Z277" i="1"/>
  <c r="Z279" i="1"/>
  <c r="Z280" i="1"/>
  <c r="Z284" i="1"/>
  <c r="Z285" i="1"/>
  <c r="Z286" i="1"/>
  <c r="AJ286" i="1" s="1"/>
  <c r="Z287" i="1"/>
  <c r="Z288" i="1"/>
  <c r="Z289" i="1"/>
  <c r="Z290" i="1"/>
  <c r="Z292" i="1"/>
  <c r="Z293" i="1"/>
  <c r="Z294" i="1"/>
  <c r="Z295" i="1"/>
  <c r="Z296" i="1"/>
  <c r="Z297" i="1"/>
  <c r="Z298" i="1"/>
  <c r="Z303" i="1"/>
  <c r="Z304" i="1"/>
  <c r="Z305" i="1"/>
  <c r="Z306" i="1"/>
  <c r="Z307" i="1"/>
  <c r="Z309" i="1"/>
  <c r="Z310" i="1"/>
  <c r="Z311" i="1"/>
  <c r="Z313" i="1"/>
  <c r="Z319" i="1"/>
  <c r="Z321" i="1"/>
  <c r="Z324" i="1"/>
  <c r="AG39" i="1"/>
  <c r="AL39" i="1" s="1"/>
  <c r="AG40" i="1"/>
  <c r="AG41" i="1"/>
  <c r="AL41" i="1" s="1"/>
  <c r="AG42" i="1"/>
  <c r="AL42" i="1" s="1"/>
  <c r="AG43" i="1"/>
  <c r="AL43" i="1" s="1"/>
  <c r="AG45" i="1"/>
  <c r="AL45" i="1" s="1"/>
  <c r="AG46" i="1"/>
  <c r="AL46" i="1" s="1"/>
  <c r="AG47" i="1"/>
  <c r="AL47" i="1" s="1"/>
  <c r="AG48" i="1"/>
  <c r="AL48" i="1" s="1"/>
  <c r="AG49" i="1"/>
  <c r="AL49" i="1" s="1"/>
  <c r="AG50" i="1"/>
  <c r="AL50" i="1" s="1"/>
  <c r="AG51" i="1"/>
  <c r="AL51" i="1" s="1"/>
  <c r="AG52" i="1"/>
  <c r="AL52" i="1" s="1"/>
  <c r="AG53" i="1"/>
  <c r="AL53" i="1" s="1"/>
  <c r="AG54" i="1"/>
  <c r="AL54" i="1" s="1"/>
  <c r="AG55" i="1"/>
  <c r="AL55" i="1" s="1"/>
  <c r="AG56" i="1"/>
  <c r="AL56" i="1" s="1"/>
  <c r="AG57" i="1"/>
  <c r="AG58" i="1"/>
  <c r="AL58" i="1" s="1"/>
  <c r="AG59" i="1"/>
  <c r="AL59" i="1" s="1"/>
  <c r="AG60" i="1"/>
  <c r="AL60" i="1" s="1"/>
  <c r="AG62" i="1"/>
  <c r="AL62" i="1" s="1"/>
  <c r="AG63" i="1"/>
  <c r="AL63" i="1" s="1"/>
  <c r="AG64" i="1"/>
  <c r="AL64" i="1" s="1"/>
  <c r="AG65" i="1"/>
  <c r="AL65" i="1" s="1"/>
  <c r="AG66" i="1"/>
  <c r="AL66" i="1" s="1"/>
  <c r="AG67" i="1"/>
  <c r="AL67" i="1" s="1"/>
  <c r="AG68" i="1"/>
  <c r="AL68" i="1" s="1"/>
  <c r="AG69" i="1"/>
  <c r="AL69" i="1" s="1"/>
  <c r="AG70" i="1"/>
  <c r="AL70" i="1" s="1"/>
  <c r="AG71" i="1"/>
  <c r="AL71" i="1" s="1"/>
  <c r="AG72" i="1"/>
  <c r="AL72" i="1" s="1"/>
  <c r="AG73" i="1"/>
  <c r="AL73" i="1" s="1"/>
  <c r="AG74" i="1"/>
  <c r="AL74" i="1" s="1"/>
  <c r="AG76" i="1"/>
  <c r="AL76" i="1" s="1"/>
  <c r="AG82" i="1"/>
  <c r="AL82" i="1" s="1"/>
  <c r="AG83" i="1"/>
  <c r="AL83" i="1" s="1"/>
  <c r="AG84" i="1"/>
  <c r="AL84" i="1" s="1"/>
  <c r="AG85" i="1"/>
  <c r="AL85" i="1" s="1"/>
  <c r="AG86" i="1"/>
  <c r="AL86" i="1" s="1"/>
  <c r="AG87" i="1"/>
  <c r="AL87" i="1" s="1"/>
  <c r="AG88" i="1"/>
  <c r="AL88" i="1" s="1"/>
  <c r="AG89" i="1"/>
  <c r="AG90" i="1"/>
  <c r="AL90" i="1" s="1"/>
  <c r="AG91" i="1"/>
  <c r="AL91" i="1" s="1"/>
  <c r="AG92" i="1"/>
  <c r="AL92" i="1" s="1"/>
  <c r="AG93" i="1"/>
  <c r="AL93" i="1" s="1"/>
  <c r="AG94" i="1"/>
  <c r="AG96" i="1"/>
  <c r="AL96" i="1" s="1"/>
  <c r="AG97" i="1"/>
  <c r="AL97" i="1" s="1"/>
  <c r="AG99" i="1"/>
  <c r="AL99" i="1" s="1"/>
  <c r="AG100" i="1"/>
  <c r="AL100" i="1" s="1"/>
  <c r="AG101" i="1"/>
  <c r="AL101" i="1" s="1"/>
  <c r="AG102" i="1"/>
  <c r="AL102" i="1" s="1"/>
  <c r="AG103" i="1"/>
  <c r="AL103" i="1" s="1"/>
  <c r="AG104" i="1"/>
  <c r="AL104" i="1" s="1"/>
  <c r="AG105" i="1"/>
  <c r="AL105" i="1" s="1"/>
  <c r="AG106" i="1"/>
  <c r="AL106" i="1" s="1"/>
  <c r="AG107" i="1"/>
  <c r="AL107" i="1" s="1"/>
  <c r="AG109" i="1"/>
  <c r="AL109" i="1" s="1"/>
  <c r="AG114" i="1"/>
  <c r="AL114" i="1" s="1"/>
  <c r="AG115" i="1"/>
  <c r="AL115" i="1" s="1"/>
  <c r="AG116" i="1"/>
  <c r="AL116" i="1" s="1"/>
  <c r="AG117" i="1"/>
  <c r="AL117" i="1" s="1"/>
  <c r="AG118" i="1"/>
  <c r="AL118" i="1" s="1"/>
  <c r="AG119" i="1"/>
  <c r="AL119" i="1" s="1"/>
  <c r="AG120" i="1"/>
  <c r="AL120" i="1" s="1"/>
  <c r="AG121" i="1"/>
  <c r="AL121" i="1" s="1"/>
  <c r="AG122" i="1"/>
  <c r="AL122" i="1" s="1"/>
  <c r="AG123" i="1"/>
  <c r="AL123" i="1" s="1"/>
  <c r="AG124" i="1"/>
  <c r="AL124" i="1" s="1"/>
  <c r="AG125" i="1"/>
  <c r="AL125" i="1" s="1"/>
  <c r="AG126" i="1"/>
  <c r="AL126" i="1" s="1"/>
  <c r="AG127" i="1"/>
  <c r="AL127" i="1" s="1"/>
  <c r="AG128" i="1"/>
  <c r="AL128" i="1" s="1"/>
  <c r="AG130" i="1"/>
  <c r="AL130" i="1" s="1"/>
  <c r="AG131" i="1"/>
  <c r="AL131" i="1" s="1"/>
  <c r="AG132" i="1"/>
  <c r="AL132" i="1" s="1"/>
  <c r="AG133" i="1"/>
  <c r="AL133" i="1" s="1"/>
  <c r="AG134" i="1"/>
  <c r="AL134" i="1" s="1"/>
  <c r="AG135" i="1"/>
  <c r="AL135" i="1" s="1"/>
  <c r="AG136" i="1"/>
  <c r="AL136" i="1" s="1"/>
  <c r="AG137" i="1"/>
  <c r="AL137" i="1" s="1"/>
  <c r="AG138" i="1"/>
  <c r="AL138" i="1" s="1"/>
  <c r="AG139" i="1"/>
  <c r="AL139" i="1" s="1"/>
  <c r="AG140" i="1"/>
  <c r="AL140" i="1" s="1"/>
  <c r="AG141" i="1"/>
  <c r="AL141" i="1" s="1"/>
  <c r="AG142" i="1"/>
  <c r="AL142" i="1" s="1"/>
  <c r="AG143" i="1"/>
  <c r="AG144" i="1"/>
  <c r="AG145" i="1"/>
  <c r="AL145" i="1" s="1"/>
  <c r="AG147" i="1"/>
  <c r="AL147" i="1" s="1"/>
  <c r="AG148" i="1"/>
  <c r="AL148" i="1" s="1"/>
  <c r="AG150" i="1"/>
  <c r="AL150" i="1" s="1"/>
  <c r="AG151" i="1"/>
  <c r="AL151" i="1" s="1"/>
  <c r="AG152" i="1"/>
  <c r="AL152" i="1" s="1"/>
  <c r="AG153" i="1"/>
  <c r="AL153" i="1" s="1"/>
  <c r="AG156" i="1"/>
  <c r="AL156" i="1" s="1"/>
  <c r="AG192" i="1"/>
  <c r="AL192" i="1" s="1"/>
  <c r="AG194" i="1"/>
  <c r="AL194" i="1" s="1"/>
  <c r="AG195" i="1"/>
  <c r="AG198" i="1"/>
  <c r="AL198" i="1" s="1"/>
  <c r="AG199" i="1"/>
  <c r="AL199" i="1" s="1"/>
  <c r="AG200" i="1"/>
  <c r="AL200" i="1" s="1"/>
  <c r="AG201" i="1"/>
  <c r="AL201" i="1" s="1"/>
  <c r="AG202" i="1"/>
  <c r="AL202" i="1" s="1"/>
  <c r="AG203" i="1"/>
  <c r="AL203" i="1" s="1"/>
  <c r="AG204" i="1"/>
  <c r="AL204" i="1" s="1"/>
  <c r="AG205" i="1"/>
  <c r="AG206" i="1"/>
  <c r="AL206" i="1" s="1"/>
  <c r="AG207" i="1"/>
  <c r="AL207" i="1" s="1"/>
  <c r="AG208" i="1"/>
  <c r="AL208" i="1" s="1"/>
  <c r="AG209" i="1"/>
  <c r="AL209" i="1" s="1"/>
  <c r="AG210" i="1"/>
  <c r="AG211" i="1"/>
  <c r="AL211" i="1" s="1"/>
  <c r="AG212" i="1"/>
  <c r="AL212" i="1" s="1"/>
  <c r="AG213" i="1"/>
  <c r="AL213" i="1" s="1"/>
  <c r="AG215" i="1"/>
  <c r="AL215" i="1" s="1"/>
  <c r="AG216" i="1"/>
  <c r="AL216" i="1" s="1"/>
  <c r="AG217" i="1"/>
  <c r="AL217" i="1" s="1"/>
  <c r="AG218" i="1"/>
  <c r="AL218" i="1" s="1"/>
  <c r="AG219" i="1"/>
  <c r="AL219" i="1" s="1"/>
  <c r="AG220" i="1"/>
  <c r="AL220" i="1" s="1"/>
  <c r="AG221" i="1"/>
  <c r="AL221" i="1" s="1"/>
  <c r="AG222" i="1"/>
  <c r="AL222" i="1" s="1"/>
  <c r="AG223" i="1"/>
  <c r="AL223" i="1" s="1"/>
  <c r="AG224" i="1"/>
  <c r="AL224" i="1" s="1"/>
  <c r="AG225" i="1"/>
  <c r="AL225" i="1" s="1"/>
  <c r="AG226" i="1"/>
  <c r="AL226" i="1" s="1"/>
  <c r="AG227" i="1"/>
  <c r="AL227" i="1" s="1"/>
  <c r="AG228" i="1"/>
  <c r="AL228" i="1" s="1"/>
  <c r="AG229" i="1"/>
  <c r="AL229" i="1" s="1"/>
  <c r="AG230" i="1"/>
  <c r="AL230" i="1" s="1"/>
  <c r="AG232" i="1"/>
  <c r="AL232" i="1" s="1"/>
  <c r="AG233" i="1"/>
  <c r="AL233" i="1" s="1"/>
  <c r="AG234" i="1"/>
  <c r="AL234" i="1" s="1"/>
  <c r="AG236" i="1"/>
  <c r="AL236" i="1" s="1"/>
  <c r="AG237" i="1"/>
  <c r="AL237" i="1" s="1"/>
  <c r="AG238" i="1"/>
  <c r="AL238" i="1" s="1"/>
  <c r="AG239" i="1"/>
  <c r="AL239" i="1" s="1"/>
  <c r="AG240" i="1"/>
  <c r="AL240" i="1" s="1"/>
  <c r="AG241" i="1"/>
  <c r="AL241" i="1" s="1"/>
  <c r="AG242" i="1"/>
  <c r="AL242" i="1" s="1"/>
  <c r="AG244" i="1"/>
  <c r="AL244" i="1" s="1"/>
  <c r="AG245" i="1"/>
  <c r="AL245" i="1" s="1"/>
  <c r="AG246" i="1"/>
  <c r="AL246" i="1" s="1"/>
  <c r="AG247" i="1"/>
  <c r="AL247" i="1" s="1"/>
  <c r="AG249" i="1"/>
  <c r="AL249" i="1" s="1"/>
  <c r="AG250" i="1"/>
  <c r="AL250" i="1" s="1"/>
  <c r="AG252" i="1"/>
  <c r="AL252" i="1" s="1"/>
  <c r="AG253" i="1"/>
  <c r="AL253" i="1" s="1"/>
  <c r="AG254" i="1"/>
  <c r="AL254" i="1" s="1"/>
  <c r="AG255" i="1"/>
  <c r="AL255" i="1" s="1"/>
  <c r="AG256" i="1"/>
  <c r="AL256" i="1" s="1"/>
  <c r="AG257" i="1"/>
  <c r="AL257" i="1" s="1"/>
  <c r="AG258" i="1"/>
  <c r="AG259" i="1"/>
  <c r="AL259" i="1" s="1"/>
  <c r="AG260" i="1"/>
  <c r="AL260" i="1" s="1"/>
  <c r="AG261" i="1"/>
  <c r="AL261" i="1" s="1"/>
  <c r="AG262" i="1"/>
  <c r="AL262" i="1" s="1"/>
  <c r="AG263" i="1"/>
  <c r="AL263" i="1" s="1"/>
  <c r="AG264" i="1"/>
  <c r="AL264" i="1" s="1"/>
  <c r="AG266" i="1"/>
  <c r="AL266" i="1" s="1"/>
  <c r="AG267" i="1"/>
  <c r="AG268" i="1"/>
  <c r="AL268" i="1" s="1"/>
  <c r="AG269" i="1"/>
  <c r="AL269" i="1" s="1"/>
  <c r="AG270" i="1"/>
  <c r="AL270" i="1" s="1"/>
  <c r="AG271" i="1"/>
  <c r="AG272" i="1"/>
  <c r="AL272" i="1" s="1"/>
  <c r="AG273" i="1"/>
  <c r="AL273" i="1" s="1"/>
  <c r="AG274" i="1"/>
  <c r="AL274" i="1" s="1"/>
  <c r="AG275" i="1"/>
  <c r="AG276" i="1"/>
  <c r="AL276" i="1" s="1"/>
  <c r="AG277" i="1"/>
  <c r="AL277" i="1" s="1"/>
  <c r="AG279" i="1"/>
  <c r="AL279" i="1" s="1"/>
  <c r="AG281" i="1"/>
  <c r="AL281" i="1" s="1"/>
  <c r="AG284" i="1"/>
  <c r="AG285" i="1"/>
  <c r="AL285" i="1" s="1"/>
  <c r="AG287" i="1"/>
  <c r="AL287" i="1" s="1"/>
  <c r="AG288" i="1"/>
  <c r="AL288" i="1" s="1"/>
  <c r="AG289" i="1"/>
  <c r="AL289" i="1" s="1"/>
  <c r="AG290" i="1"/>
  <c r="AL290" i="1" s="1"/>
  <c r="AG291" i="1"/>
  <c r="AL291" i="1" s="1"/>
  <c r="AG292" i="1"/>
  <c r="AG293" i="1"/>
  <c r="AL293" i="1" s="1"/>
  <c r="AG294" i="1"/>
  <c r="AL294" i="1" s="1"/>
  <c r="AG296" i="1"/>
  <c r="AL296" i="1" s="1"/>
  <c r="AG297" i="1"/>
  <c r="AL297" i="1" s="1"/>
  <c r="AG298" i="1"/>
  <c r="AL298" i="1" s="1"/>
  <c r="AG300" i="1"/>
  <c r="AL300" i="1" s="1"/>
  <c r="AG301" i="1"/>
  <c r="AG302" i="1"/>
  <c r="AL302" i="1" s="1"/>
  <c r="AG303" i="1"/>
  <c r="AL303" i="1" s="1"/>
  <c r="AG304" i="1"/>
  <c r="AL304" i="1" s="1"/>
  <c r="AG305" i="1"/>
  <c r="AL305" i="1" s="1"/>
  <c r="AG306" i="1"/>
  <c r="AL306" i="1" s="1"/>
  <c r="AG307" i="1"/>
  <c r="AL307" i="1" s="1"/>
  <c r="AG308" i="1"/>
  <c r="AL308" i="1" s="1"/>
  <c r="AG309" i="1"/>
  <c r="AG310" i="1"/>
  <c r="AL310" i="1" s="1"/>
  <c r="AG311" i="1"/>
  <c r="AL311" i="1" s="1"/>
  <c r="AG312" i="1"/>
  <c r="AL312" i="1" s="1"/>
  <c r="AG313" i="1"/>
  <c r="AL313" i="1" s="1"/>
  <c r="AG314" i="1"/>
  <c r="AL314" i="1" s="1"/>
  <c r="AG315" i="1"/>
  <c r="AL315" i="1" s="1"/>
  <c r="AG317" i="1"/>
  <c r="AL317" i="1" s="1"/>
  <c r="AG318" i="1"/>
  <c r="AG319" i="1"/>
  <c r="AL319" i="1" s="1"/>
  <c r="AG320" i="1"/>
  <c r="AL320" i="1" s="1"/>
  <c r="AG321" i="1"/>
  <c r="AL321" i="1" s="1"/>
  <c r="AG322" i="1"/>
  <c r="AL322" i="1" s="1"/>
  <c r="AG323" i="1"/>
  <c r="AL323" i="1" s="1"/>
  <c r="AG324" i="1"/>
  <c r="AL324" i="1" s="1"/>
  <c r="AG326" i="1"/>
  <c r="AL326" i="1" s="1"/>
  <c r="AG327" i="1"/>
  <c r="Z39" i="1"/>
  <c r="Z41" i="1"/>
  <c r="Z43" i="1"/>
  <c r="Z45" i="1"/>
  <c r="Z47" i="1"/>
  <c r="Z51" i="1"/>
  <c r="Z52" i="1"/>
  <c r="Z53" i="1"/>
  <c r="Z60" i="1"/>
  <c r="Z83" i="1"/>
  <c r="Z84" i="1"/>
  <c r="Z85" i="1"/>
  <c r="Z86" i="1"/>
  <c r="Z87" i="1"/>
  <c r="Z89" i="1"/>
  <c r="Z92" i="1"/>
  <c r="Z97" i="1"/>
  <c r="Z99" i="1"/>
  <c r="Z101" i="1"/>
  <c r="Z108" i="1"/>
  <c r="Z110" i="1"/>
  <c r="AJ110" i="1" s="1"/>
  <c r="Z113" i="1"/>
  <c r="Z115" i="1"/>
  <c r="Z116" i="1"/>
  <c r="Z117" i="1"/>
  <c r="Z118" i="1"/>
  <c r="Z119" i="1"/>
  <c r="Z120" i="1"/>
  <c r="Z121" i="1"/>
  <c r="Z122" i="1"/>
  <c r="Z123" i="1"/>
  <c r="Z126" i="1"/>
  <c r="Z130" i="1"/>
  <c r="Z132" i="1"/>
  <c r="Z134" i="1"/>
  <c r="Z135" i="1"/>
  <c r="Z138" i="1"/>
  <c r="Z140" i="1"/>
  <c r="Z143" i="1"/>
  <c r="Z145" i="1"/>
  <c r="Z149" i="1"/>
  <c r="Z195" i="1"/>
  <c r="Z198" i="1"/>
  <c r="Z199" i="1"/>
  <c r="Z200" i="1"/>
  <c r="Z202" i="1"/>
  <c r="Z203" i="1"/>
  <c r="Z206" i="1"/>
  <c r="Z208" i="1"/>
  <c r="Z210" i="1"/>
  <c r="Z211" i="1"/>
  <c r="Z212" i="1"/>
  <c r="Z215" i="1"/>
  <c r="Z216" i="1"/>
  <c r="Z218" i="1"/>
  <c r="Z220" i="1"/>
  <c r="Z221" i="1"/>
  <c r="Z222" i="1"/>
  <c r="Z223" i="1"/>
  <c r="Z224" i="1"/>
  <c r="Z228" i="1"/>
  <c r="Z229" i="1"/>
  <c r="Z230" i="1"/>
  <c r="Z232" i="1"/>
  <c r="Z234" i="1"/>
  <c r="Z239" i="1"/>
  <c r="Z240" i="1"/>
  <c r="Z241" i="1"/>
  <c r="Z242" i="1"/>
  <c r="Z244" i="1"/>
  <c r="Z246" i="1"/>
  <c r="Z252" i="1"/>
  <c r="Z254" i="1"/>
  <c r="Z255" i="1"/>
  <c r="Z259" i="1"/>
  <c r="Z267" i="1"/>
  <c r="Z268" i="1"/>
  <c r="Z269" i="1"/>
  <c r="Z270" i="1"/>
  <c r="Z271" i="1"/>
  <c r="Z273" i="1"/>
  <c r="Z274" i="1"/>
  <c r="Z275" i="1"/>
  <c r="Z278" i="1"/>
  <c r="Z281" i="1"/>
  <c r="Z283" i="1"/>
  <c r="Z291" i="1"/>
  <c r="Z300" i="1"/>
  <c r="Z301" i="1"/>
  <c r="Z302" i="1"/>
  <c r="Z308" i="1"/>
  <c r="Z312" i="1"/>
  <c r="Z314" i="1"/>
  <c r="Z315" i="1"/>
  <c r="Z317" i="1"/>
  <c r="Z318" i="1"/>
  <c r="Z320" i="1"/>
  <c r="Z322" i="1"/>
  <c r="Z323" i="1"/>
  <c r="Z326" i="1"/>
  <c r="Z327" i="1"/>
  <c r="Z52" i="5"/>
  <c r="V53" i="5"/>
  <c r="AD10" i="5"/>
  <c r="J9" i="5"/>
  <c r="E728" i="4"/>
  <c r="H503" i="3"/>
  <c r="H515" i="4" s="1"/>
  <c r="Z53" i="5"/>
  <c r="V54" i="5"/>
  <c r="R53" i="5"/>
  <c r="AD7" i="5"/>
  <c r="AD9" i="5"/>
  <c r="Z8" i="5"/>
  <c r="Z9" i="5"/>
  <c r="V9" i="5"/>
  <c r="V8" i="5"/>
  <c r="H684" i="3"/>
  <c r="H688" i="4" s="1"/>
  <c r="H683" i="3"/>
  <c r="H685" i="4" s="1"/>
  <c r="H278" i="3"/>
  <c r="H277" i="4" s="1"/>
  <c r="H324" i="3"/>
  <c r="H329" i="4" s="1"/>
  <c r="E340" i="4"/>
  <c r="G239" i="4"/>
  <c r="G52" i="4"/>
  <c r="H12" i="3"/>
  <c r="H143" i="3"/>
  <c r="H143" i="4" s="1"/>
  <c r="H325" i="3"/>
  <c r="H332" i="4" s="1"/>
  <c r="AL286" i="1"/>
  <c r="AL235" i="1"/>
  <c r="H54" i="4"/>
  <c r="H14" i="3"/>
  <c r="H232" i="3"/>
  <c r="H245" i="4" s="1"/>
  <c r="H547" i="3"/>
  <c r="H549" i="4" s="1"/>
  <c r="AL75" i="1"/>
  <c r="AL79" i="1"/>
  <c r="AL110" i="1"/>
  <c r="AL283" i="1"/>
  <c r="AL81" i="1"/>
  <c r="AL98" i="1"/>
  <c r="AL149" i="1"/>
  <c r="AL295" i="1"/>
  <c r="H18" i="3"/>
  <c r="H37" i="3"/>
  <c r="H37" i="4" s="1"/>
  <c r="C37" i="5" s="1"/>
  <c r="H27" i="3"/>
  <c r="H27" i="4" s="1"/>
  <c r="C27" i="5" s="1"/>
  <c r="H43" i="3"/>
  <c r="H43" i="4" s="1"/>
  <c r="C43" i="5" s="1"/>
  <c r="H22" i="3"/>
  <c r="H10" i="3"/>
  <c r="H16" i="3"/>
  <c r="H17" i="3"/>
  <c r="H15" i="3"/>
  <c r="H20" i="3"/>
  <c r="H8" i="3"/>
  <c r="H11" i="3"/>
  <c r="D772" i="4"/>
  <c r="H682" i="3"/>
  <c r="H683" i="4" s="1"/>
  <c r="H13" i="3"/>
  <c r="H592" i="3"/>
  <c r="H594" i="4" s="1"/>
  <c r="AI63" i="5"/>
  <c r="AI75" i="5"/>
  <c r="AI61" i="5"/>
  <c r="AI55" i="5"/>
  <c r="AI53" i="5"/>
  <c r="AI59" i="5"/>
  <c r="AI57" i="5"/>
  <c r="AI90" i="5"/>
  <c r="H838" i="3"/>
  <c r="H838" i="4" s="1"/>
  <c r="H825" i="3"/>
  <c r="H825" i="4" s="1"/>
  <c r="D849" i="4"/>
  <c r="D845" i="4"/>
  <c r="D837" i="4"/>
  <c r="D825" i="4"/>
  <c r="D821" i="4"/>
  <c r="H847" i="3"/>
  <c r="H847" i="4" s="1"/>
  <c r="H839" i="3"/>
  <c r="H839" i="4" s="1"/>
  <c r="H830" i="3"/>
  <c r="H830" i="4" s="1"/>
  <c r="H829" i="3"/>
  <c r="H829" i="4" s="1"/>
  <c r="H833" i="3"/>
  <c r="H833" i="4" s="1"/>
  <c r="H854" i="3"/>
  <c r="H854" i="4" s="1"/>
  <c r="H850" i="3"/>
  <c r="H850" i="4" s="1"/>
  <c r="H842" i="3"/>
  <c r="H842" i="4" s="1"/>
  <c r="H835" i="3"/>
  <c r="H835" i="4" s="1"/>
  <c r="D855" i="4"/>
  <c r="G846" i="4"/>
  <c r="D835" i="4"/>
  <c r="G834" i="4"/>
  <c r="D831" i="4"/>
  <c r="D827" i="4"/>
  <c r="G826" i="4"/>
  <c r="G822" i="4"/>
  <c r="D819" i="4"/>
  <c r="G818" i="4"/>
  <c r="H823" i="3"/>
  <c r="H823" i="4" s="1"/>
  <c r="H817" i="3"/>
  <c r="H817" i="4" s="1"/>
  <c r="H843" i="3"/>
  <c r="H843" i="4" s="1"/>
  <c r="H841" i="3"/>
  <c r="H841" i="4" s="1"/>
  <c r="H853" i="3"/>
  <c r="H853" i="4" s="1"/>
  <c r="H851" i="3"/>
  <c r="H851" i="4" s="1"/>
  <c r="H803" i="3"/>
  <c r="H803" i="4" s="1"/>
  <c r="H779" i="3"/>
  <c r="H779" i="4" s="1"/>
  <c r="H794" i="3"/>
  <c r="H794" i="4" s="1"/>
  <c r="H811" i="3"/>
  <c r="H811" i="4" s="1"/>
  <c r="H796" i="3"/>
  <c r="H796" i="4" s="1"/>
  <c r="H776" i="3"/>
  <c r="H776" i="4" s="1"/>
  <c r="H802" i="3"/>
  <c r="H802" i="4" s="1"/>
  <c r="H792" i="3"/>
  <c r="H792" i="4" s="1"/>
  <c r="H778" i="3"/>
  <c r="H778" i="4" s="1"/>
  <c r="H807" i="3"/>
  <c r="H807" i="4" s="1"/>
  <c r="H799" i="3"/>
  <c r="H799" i="4" s="1"/>
  <c r="H791" i="3"/>
  <c r="H791" i="4" s="1"/>
  <c r="H783" i="3"/>
  <c r="H783" i="4" s="1"/>
  <c r="H775" i="3"/>
  <c r="H775" i="4" s="1"/>
  <c r="H795" i="3"/>
  <c r="H795" i="4" s="1"/>
  <c r="H787" i="3"/>
  <c r="H787" i="4" s="1"/>
  <c r="D810" i="4"/>
  <c r="D798" i="4"/>
  <c r="D782" i="4"/>
  <c r="H806" i="3"/>
  <c r="H806" i="4" s="1"/>
  <c r="H784" i="3"/>
  <c r="H784" i="4" s="1"/>
  <c r="D808" i="4"/>
  <c r="D804" i="4"/>
  <c r="D788" i="4"/>
  <c r="D784" i="4"/>
  <c r="D780" i="4"/>
  <c r="H786" i="3"/>
  <c r="H786" i="4" s="1"/>
  <c r="H800" i="3"/>
  <c r="H800" i="4" s="1"/>
  <c r="H790" i="3"/>
  <c r="H790" i="4" s="1"/>
  <c r="H774" i="3"/>
  <c r="H774" i="4" s="1"/>
  <c r="AA59" i="5"/>
  <c r="H763" i="3"/>
  <c r="H763" i="4" s="1"/>
  <c r="H727" i="3"/>
  <c r="H730" i="4" s="1"/>
  <c r="D765" i="4"/>
  <c r="D757" i="4"/>
  <c r="D753" i="4"/>
  <c r="D749" i="4"/>
  <c r="D737" i="4"/>
  <c r="D733" i="4"/>
  <c r="H761" i="3"/>
  <c r="H761" i="4" s="1"/>
  <c r="H741" i="3"/>
  <c r="H741" i="4" s="1"/>
  <c r="H747" i="3"/>
  <c r="H747" i="4" s="1"/>
  <c r="H731" i="3"/>
  <c r="H731" i="4" s="1"/>
  <c r="H743" i="3"/>
  <c r="H743" i="4" s="1"/>
  <c r="H745" i="3"/>
  <c r="H745" i="4" s="1"/>
  <c r="H729" i="3"/>
  <c r="H727" i="4" s="1"/>
  <c r="H751" i="3"/>
  <c r="H751" i="4" s="1"/>
  <c r="H735" i="3"/>
  <c r="H735" i="4" s="1"/>
  <c r="H693" i="3"/>
  <c r="H693" i="4" s="1"/>
  <c r="H700" i="3"/>
  <c r="H700" i="4" s="1"/>
  <c r="H696" i="3"/>
  <c r="H696" i="4" s="1"/>
  <c r="H688" i="3"/>
  <c r="H689" i="4" s="1"/>
  <c r="H685" i="3"/>
  <c r="H682" i="4" s="1"/>
  <c r="H697" i="3"/>
  <c r="H697" i="4" s="1"/>
  <c r="H717" i="3"/>
  <c r="H717" i="4" s="1"/>
  <c r="H713" i="3"/>
  <c r="H713" i="4" s="1"/>
  <c r="G721" i="4"/>
  <c r="D718" i="4"/>
  <c r="D714" i="4"/>
  <c r="D710" i="4"/>
  <c r="D706" i="4"/>
  <c r="D702" i="4"/>
  <c r="G701" i="4"/>
  <c r="D698" i="4"/>
  <c r="D694" i="4"/>
  <c r="D690" i="4"/>
  <c r="G687" i="4"/>
  <c r="D684" i="4"/>
  <c r="D683" i="4"/>
  <c r="H665" i="3"/>
  <c r="H665" i="4" s="1"/>
  <c r="D665" i="4"/>
  <c r="H648" i="3"/>
  <c r="H648" i="4" s="1"/>
  <c r="D648" i="4"/>
  <c r="H640" i="3"/>
  <c r="H638" i="4" s="1"/>
  <c r="D638" i="4"/>
  <c r="D647" i="4"/>
  <c r="H673" i="3"/>
  <c r="H673" i="4" s="1"/>
  <c r="D673" i="4"/>
  <c r="H657" i="3"/>
  <c r="H657" i="4" s="1"/>
  <c r="D657" i="4"/>
  <c r="H668" i="3"/>
  <c r="H668" i="4" s="1"/>
  <c r="D668" i="4"/>
  <c r="H660" i="3"/>
  <c r="H660" i="4" s="1"/>
  <c r="D660" i="4"/>
  <c r="H652" i="3"/>
  <c r="H652" i="4" s="1"/>
  <c r="D652" i="4"/>
  <c r="H644" i="3"/>
  <c r="H645" i="4" s="1"/>
  <c r="D645" i="4"/>
  <c r="H642" i="3"/>
  <c r="H642" i="4" s="1"/>
  <c r="D642" i="4"/>
  <c r="H670" i="3"/>
  <c r="H670" i="4" s="1"/>
  <c r="H662" i="3"/>
  <c r="H662" i="4" s="1"/>
  <c r="H650" i="3"/>
  <c r="H650" i="4" s="1"/>
  <c r="D649" i="4"/>
  <c r="D643" i="4"/>
  <c r="H672" i="3"/>
  <c r="H672" i="4" s="1"/>
  <c r="H664" i="3"/>
  <c r="H664" i="4" s="1"/>
  <c r="H656" i="3"/>
  <c r="H656" i="4" s="1"/>
  <c r="H646" i="3"/>
  <c r="H646" i="4" s="1"/>
  <c r="H651" i="3"/>
  <c r="H651" i="4" s="1"/>
  <c r="H639" i="3"/>
  <c r="H640" i="4" s="1"/>
  <c r="H654" i="3"/>
  <c r="H654" i="4" s="1"/>
  <c r="H638" i="3"/>
  <c r="H637" i="4" s="1"/>
  <c r="D670" i="4"/>
  <c r="D662" i="4"/>
  <c r="D654" i="4"/>
  <c r="D650" i="4"/>
  <c r="D637" i="4"/>
  <c r="H675" i="3"/>
  <c r="H675" i="4" s="1"/>
  <c r="H667" i="3"/>
  <c r="H667" i="4" s="1"/>
  <c r="H659" i="3"/>
  <c r="H659" i="4" s="1"/>
  <c r="H674" i="3"/>
  <c r="H674" i="4" s="1"/>
  <c r="H666" i="3"/>
  <c r="H666" i="4" s="1"/>
  <c r="H658" i="3"/>
  <c r="H658" i="4" s="1"/>
  <c r="H641" i="3"/>
  <c r="H639" i="4" s="1"/>
  <c r="H637" i="3"/>
  <c r="H641" i="4" s="1"/>
  <c r="D606" i="4"/>
  <c r="H594" i="3"/>
  <c r="H592" i="4" s="1"/>
  <c r="H624" i="3"/>
  <c r="H624" i="4" s="1"/>
  <c r="H616" i="3"/>
  <c r="H616" i="4" s="1"/>
  <c r="H600" i="3"/>
  <c r="H599" i="4" s="1"/>
  <c r="H614" i="3"/>
  <c r="H614" i="4" s="1"/>
  <c r="H598" i="3"/>
  <c r="H596" i="4" s="1"/>
  <c r="H610" i="3"/>
  <c r="H610" i="4" s="1"/>
  <c r="D628" i="4"/>
  <c r="D620" i="4"/>
  <c r="D612" i="4"/>
  <c r="D608" i="4"/>
  <c r="D600" i="4"/>
  <c r="D594" i="4"/>
  <c r="H630" i="3"/>
  <c r="H630" i="4" s="1"/>
  <c r="H622" i="3"/>
  <c r="H622" i="4" s="1"/>
  <c r="H604" i="3"/>
  <c r="H604" i="4" s="1"/>
  <c r="H618" i="3"/>
  <c r="H618" i="4" s="1"/>
  <c r="H602" i="3"/>
  <c r="H602" i="4" s="1"/>
  <c r="H586" i="3"/>
  <c r="H586" i="4" s="1"/>
  <c r="G586" i="4"/>
  <c r="H582" i="3"/>
  <c r="H582" i="4" s="1"/>
  <c r="G582" i="4"/>
  <c r="G578" i="4"/>
  <c r="H578" i="3"/>
  <c r="H578" i="4" s="1"/>
  <c r="H574" i="3"/>
  <c r="H574" i="4" s="1"/>
  <c r="G574" i="4"/>
  <c r="H570" i="3"/>
  <c r="H570" i="4" s="1"/>
  <c r="G570" i="4"/>
  <c r="H562" i="3"/>
  <c r="H562" i="4" s="1"/>
  <c r="G562" i="4"/>
  <c r="H554" i="3"/>
  <c r="H553" i="4" s="1"/>
  <c r="G553" i="4"/>
  <c r="D552" i="4"/>
  <c r="H567" i="3"/>
  <c r="H567" i="4" s="1"/>
  <c r="H563" i="3"/>
  <c r="H563" i="4" s="1"/>
  <c r="D579" i="4"/>
  <c r="D571" i="4"/>
  <c r="D567" i="4"/>
  <c r="D563" i="4"/>
  <c r="D559" i="4"/>
  <c r="D556" i="4"/>
  <c r="D549" i="4"/>
  <c r="H585" i="3"/>
  <c r="H585" i="4" s="1"/>
  <c r="H575" i="3"/>
  <c r="H575" i="4" s="1"/>
  <c r="H551" i="3"/>
  <c r="H551" i="4" s="1"/>
  <c r="H549" i="3"/>
  <c r="H547" i="4" s="1"/>
  <c r="H573" i="3"/>
  <c r="H573" i="4" s="1"/>
  <c r="H569" i="3"/>
  <c r="H569" i="4" s="1"/>
  <c r="H561" i="3"/>
  <c r="H561" i="4" s="1"/>
  <c r="H565" i="3"/>
  <c r="H565" i="4" s="1"/>
  <c r="H527" i="3"/>
  <c r="H527" i="4" s="1"/>
  <c r="H519" i="3"/>
  <c r="H519" i="4" s="1"/>
  <c r="D530" i="4"/>
  <c r="D526" i="4"/>
  <c r="D522" i="4"/>
  <c r="D518" i="4"/>
  <c r="D509" i="4"/>
  <c r="H540" i="3"/>
  <c r="H540" i="4" s="1"/>
  <c r="H536" i="3"/>
  <c r="H536" i="4" s="1"/>
  <c r="H532" i="3"/>
  <c r="H532" i="4" s="1"/>
  <c r="H524" i="3"/>
  <c r="H524" i="4" s="1"/>
  <c r="H529" i="3"/>
  <c r="H529" i="4" s="1"/>
  <c r="H521" i="3"/>
  <c r="H521" i="4" s="1"/>
  <c r="H509" i="3"/>
  <c r="H503" i="4" s="1"/>
  <c r="H507" i="3"/>
  <c r="H506" i="4" s="1"/>
  <c r="H512" i="3"/>
  <c r="H516" i="4" s="1"/>
  <c r="H506" i="3"/>
  <c r="H504" i="4" s="1"/>
  <c r="H504" i="3"/>
  <c r="H510" i="4" s="1"/>
  <c r="H514" i="3"/>
  <c r="H513" i="4" s="1"/>
  <c r="H502" i="3"/>
  <c r="H505" i="4" s="1"/>
  <c r="D511" i="4"/>
  <c r="D508" i="4"/>
  <c r="D510" i="4"/>
  <c r="H538" i="3"/>
  <c r="H538" i="4" s="1"/>
  <c r="H534" i="3"/>
  <c r="H534" i="4" s="1"/>
  <c r="H528" i="3"/>
  <c r="H528" i="4" s="1"/>
  <c r="H520" i="3"/>
  <c r="H520" i="4" s="1"/>
  <c r="H525" i="3"/>
  <c r="H525" i="4" s="1"/>
  <c r="H517" i="3"/>
  <c r="H517" i="4" s="1"/>
  <c r="H515" i="3"/>
  <c r="H502" i="4" s="1"/>
  <c r="D469" i="4"/>
  <c r="H493" i="3"/>
  <c r="H493" i="4" s="1"/>
  <c r="H473" i="3"/>
  <c r="H473" i="4" s="1"/>
  <c r="H491" i="3"/>
  <c r="H491" i="4" s="1"/>
  <c r="H471" i="3"/>
  <c r="H471" i="4" s="1"/>
  <c r="H477" i="3"/>
  <c r="H477" i="4" s="1"/>
  <c r="H461" i="3"/>
  <c r="H458" i="4" s="1"/>
  <c r="D485" i="4"/>
  <c r="H457" i="3"/>
  <c r="H466" i="4" s="1"/>
  <c r="D495" i="4"/>
  <c r="D487" i="4"/>
  <c r="D483" i="4"/>
  <c r="D479" i="4"/>
  <c r="D465" i="4"/>
  <c r="D460" i="4"/>
  <c r="H475" i="3"/>
  <c r="H475" i="4" s="1"/>
  <c r="H459" i="3"/>
  <c r="H462" i="4" s="1"/>
  <c r="H481" i="3"/>
  <c r="H481" i="4" s="1"/>
  <c r="H465" i="3"/>
  <c r="H463" i="4" s="1"/>
  <c r="H394" i="3"/>
  <c r="H394" i="4" s="1"/>
  <c r="D403" i="4"/>
  <c r="D399" i="4"/>
  <c r="D391" i="4"/>
  <c r="G390" i="4"/>
  <c r="D387" i="4"/>
  <c r="G386" i="4"/>
  <c r="G382" i="4"/>
  <c r="D379" i="4"/>
  <c r="G378" i="4"/>
  <c r="G368" i="4"/>
  <c r="G374" i="4"/>
  <c r="H401" i="3"/>
  <c r="H401" i="4" s="1"/>
  <c r="H371" i="3"/>
  <c r="H370" i="4" s="1"/>
  <c r="H369" i="3"/>
  <c r="H371" i="4" s="1"/>
  <c r="H389" i="3"/>
  <c r="H389" i="4" s="1"/>
  <c r="H373" i="3"/>
  <c r="H369" i="4" s="1"/>
  <c r="H393" i="3"/>
  <c r="H393" i="4" s="1"/>
  <c r="H367" i="3"/>
  <c r="H367" i="4" s="1"/>
  <c r="D393" i="4"/>
  <c r="H405" i="3"/>
  <c r="H405" i="4" s="1"/>
  <c r="H397" i="3"/>
  <c r="H397" i="4" s="1"/>
  <c r="H395" i="3"/>
  <c r="H395" i="4" s="1"/>
  <c r="H383" i="3"/>
  <c r="H383" i="4" s="1"/>
  <c r="H381" i="3"/>
  <c r="H381" i="4" s="1"/>
  <c r="H385" i="3"/>
  <c r="H385" i="4" s="1"/>
  <c r="H377" i="3"/>
  <c r="H375" i="4" s="1"/>
  <c r="H375" i="3"/>
  <c r="H377" i="4" s="1"/>
  <c r="AI16" i="5" s="1"/>
  <c r="AE46" i="5"/>
  <c r="AE42" i="5"/>
  <c r="D358" i="4"/>
  <c r="D350" i="4"/>
  <c r="D334" i="4"/>
  <c r="H354" i="3"/>
  <c r="H354" i="4" s="1"/>
  <c r="H338" i="3"/>
  <c r="H330" i="4" s="1"/>
  <c r="H322" i="3"/>
  <c r="H323" i="4" s="1"/>
  <c r="H344" i="3"/>
  <c r="H342" i="4" s="1"/>
  <c r="H328" i="3"/>
  <c r="H344" i="4" s="1"/>
  <c r="D335" i="4"/>
  <c r="H340" i="3"/>
  <c r="H333" i="4" s="1"/>
  <c r="D356" i="4"/>
  <c r="D348" i="4"/>
  <c r="D333" i="4"/>
  <c r="D346" i="4"/>
  <c r="D329" i="4"/>
  <c r="H360" i="3"/>
  <c r="H360" i="4" s="1"/>
  <c r="H352" i="3"/>
  <c r="H352" i="4" s="1"/>
  <c r="H342" i="3"/>
  <c r="H345" i="4" s="1"/>
  <c r="H326" i="3"/>
  <c r="H326" i="4" s="1"/>
  <c r="H332" i="3"/>
  <c r="H337" i="4" s="1"/>
  <c r="H300" i="3"/>
  <c r="H300" i="4" s="1"/>
  <c r="G316" i="4"/>
  <c r="G312" i="4"/>
  <c r="G308" i="4"/>
  <c r="D305" i="4"/>
  <c r="G304" i="4"/>
  <c r="D301" i="4"/>
  <c r="D296" i="4"/>
  <c r="G295" i="4"/>
  <c r="D291" i="4"/>
  <c r="G292" i="4"/>
  <c r="G286" i="4"/>
  <c r="H303" i="3"/>
  <c r="H303" i="4" s="1"/>
  <c r="H291" i="3"/>
  <c r="H281" i="4" s="1"/>
  <c r="H281" i="3"/>
  <c r="H278" i="4" s="1"/>
  <c r="H285" i="3"/>
  <c r="H285" i="4" s="1"/>
  <c r="H277" i="3"/>
  <c r="H283" i="4" s="1"/>
  <c r="H289" i="3"/>
  <c r="H288" i="4" s="1"/>
  <c r="H279" i="3"/>
  <c r="H279" i="4" s="1"/>
  <c r="H309" i="3"/>
  <c r="H309" i="4" s="1"/>
  <c r="H299" i="3"/>
  <c r="H299" i="4" s="1"/>
  <c r="H311" i="3"/>
  <c r="H311" i="4" s="1"/>
  <c r="H283" i="3"/>
  <c r="H287" i="4" s="1"/>
  <c r="H244" i="3"/>
  <c r="H235" i="4" s="1"/>
  <c r="D235" i="4"/>
  <c r="H239" i="3"/>
  <c r="H241" i="4" s="1"/>
  <c r="G241" i="4"/>
  <c r="H248" i="3"/>
  <c r="H249" i="4" s="1"/>
  <c r="D249" i="4"/>
  <c r="H260" i="3"/>
  <c r="H260" i="4" s="1"/>
  <c r="H268" i="3"/>
  <c r="H268" i="4" s="1"/>
  <c r="H256" i="3"/>
  <c r="H255" i="4" s="1"/>
  <c r="H252" i="3"/>
  <c r="H253" i="4" s="1"/>
  <c r="H242" i="3"/>
  <c r="H244" i="4" s="1"/>
  <c r="H238" i="3"/>
  <c r="H237" i="4" s="1"/>
  <c r="H236" i="3"/>
  <c r="H247" i="4" s="1"/>
  <c r="H240" i="3"/>
  <c r="H240" i="4" s="1"/>
  <c r="H267" i="3"/>
  <c r="H267" i="4" s="1"/>
  <c r="H259" i="3"/>
  <c r="H259" i="4" s="1"/>
  <c r="H251" i="3"/>
  <c r="H246" i="4" s="1"/>
  <c r="H243" i="3"/>
  <c r="H251" i="4" s="1"/>
  <c r="H234" i="3"/>
  <c r="H238" i="4" s="1"/>
  <c r="G271" i="4"/>
  <c r="G263" i="4"/>
  <c r="D260" i="4"/>
  <c r="G256" i="4"/>
  <c r="G250" i="4"/>
  <c r="D245" i="4"/>
  <c r="H264" i="3"/>
  <c r="H264" i="4" s="1"/>
  <c r="H254" i="3"/>
  <c r="H252" i="4" s="1"/>
  <c r="H223" i="3"/>
  <c r="H223" i="4" s="1"/>
  <c r="H219" i="3"/>
  <c r="H219" i="4" s="1"/>
  <c r="H215" i="3"/>
  <c r="H215" i="4" s="1"/>
  <c r="H211" i="3"/>
  <c r="H209" i="4" s="1"/>
  <c r="H207" i="3"/>
  <c r="H207" i="4" s="1"/>
  <c r="H203" i="3"/>
  <c r="H201" i="4" s="1"/>
  <c r="S21" i="5" s="1"/>
  <c r="H199" i="3"/>
  <c r="H198" i="4" s="1"/>
  <c r="H195" i="3"/>
  <c r="H197" i="4" s="1"/>
  <c r="H191" i="3"/>
  <c r="H195" i="4" s="1"/>
  <c r="H187" i="3"/>
  <c r="H188" i="4" s="1"/>
  <c r="H208" i="3"/>
  <c r="H208" i="4" s="1"/>
  <c r="H224" i="3"/>
  <c r="H224" i="4" s="1"/>
  <c r="H216" i="3"/>
  <c r="H216" i="4" s="1"/>
  <c r="H192" i="3"/>
  <c r="H187" i="4" s="1"/>
  <c r="H200" i="3"/>
  <c r="H190" i="4" s="1"/>
  <c r="H220" i="3"/>
  <c r="H220" i="4" s="1"/>
  <c r="H196" i="3"/>
  <c r="H192" i="4" s="1"/>
  <c r="F212" i="4"/>
  <c r="F205" i="4"/>
  <c r="F189" i="4"/>
  <c r="H225" i="3"/>
  <c r="H225" i="4" s="1"/>
  <c r="H217" i="3"/>
  <c r="H217" i="4" s="1"/>
  <c r="H213" i="3"/>
  <c r="H213" i="4" s="1"/>
  <c r="H209" i="3"/>
  <c r="H210" i="4" s="1"/>
  <c r="H205" i="3"/>
  <c r="H206" i="4" s="1"/>
  <c r="H201" i="3"/>
  <c r="H200" i="4" s="1"/>
  <c r="H197" i="3"/>
  <c r="H203" i="4" s="1"/>
  <c r="H193" i="3"/>
  <c r="H193" i="4" s="1"/>
  <c r="H189" i="3"/>
  <c r="H196" i="4" s="1"/>
  <c r="G159" i="4"/>
  <c r="H161" i="3"/>
  <c r="H159" i="4" s="1"/>
  <c r="G158" i="4"/>
  <c r="H153" i="3"/>
  <c r="H158" i="4" s="1"/>
  <c r="G147" i="4"/>
  <c r="H145" i="3"/>
  <c r="H147" i="4" s="1"/>
  <c r="H148" i="3"/>
  <c r="H151" i="4" s="1"/>
  <c r="D151" i="4"/>
  <c r="H150" i="3"/>
  <c r="H145" i="4" s="1"/>
  <c r="D145" i="4"/>
  <c r="H156" i="3"/>
  <c r="H157" i="4" s="1"/>
  <c r="D157" i="4"/>
  <c r="H154" i="3"/>
  <c r="H155" i="4" s="1"/>
  <c r="D155" i="4"/>
  <c r="H180" i="3"/>
  <c r="H180" i="4" s="1"/>
  <c r="H168" i="3"/>
  <c r="H168" i="4" s="1"/>
  <c r="H172" i="3"/>
  <c r="H172" i="4" s="1"/>
  <c r="H164" i="3"/>
  <c r="H163" i="4" s="1"/>
  <c r="H152" i="3"/>
  <c r="H161" i="4" s="1"/>
  <c r="H144" i="3"/>
  <c r="H149" i="4" s="1"/>
  <c r="D174" i="4"/>
  <c r="H178" i="3"/>
  <c r="H178" i="4" s="1"/>
  <c r="H166" i="3"/>
  <c r="H166" i="4" s="1"/>
  <c r="H170" i="3"/>
  <c r="H170" i="4" s="1"/>
  <c r="H158" i="3"/>
  <c r="H154" i="4" s="1"/>
  <c r="H142" i="3"/>
  <c r="H142" i="4" s="1"/>
  <c r="H162" i="3"/>
  <c r="H148" i="4" s="1"/>
  <c r="O27" i="5" s="1"/>
  <c r="H146" i="3"/>
  <c r="H152" i="4" s="1"/>
  <c r="H133" i="3"/>
  <c r="H133" i="4" s="1"/>
  <c r="D133" i="4"/>
  <c r="H101" i="3"/>
  <c r="H98" i="4" s="1"/>
  <c r="D98" i="4"/>
  <c r="H107" i="3"/>
  <c r="H104" i="4" s="1"/>
  <c r="H126" i="3"/>
  <c r="H126" i="4" s="1"/>
  <c r="D126" i="4"/>
  <c r="D112" i="4"/>
  <c r="D104" i="4"/>
  <c r="H125" i="3"/>
  <c r="H125" i="4" s="1"/>
  <c r="D125" i="4"/>
  <c r="H117" i="3"/>
  <c r="H111" i="4" s="1"/>
  <c r="D111" i="4"/>
  <c r="H103" i="3"/>
  <c r="H108" i="4" s="1"/>
  <c r="H111" i="3"/>
  <c r="H114" i="4" s="1"/>
  <c r="H100" i="3"/>
  <c r="H102" i="4" s="1"/>
  <c r="H129" i="3"/>
  <c r="H129" i="4" s="1"/>
  <c r="H121" i="3"/>
  <c r="H121" i="4" s="1"/>
  <c r="H113" i="3"/>
  <c r="H110" i="4" s="1"/>
  <c r="H118" i="3"/>
  <c r="H116" i="4" s="1"/>
  <c r="H109" i="3"/>
  <c r="H106" i="4" s="1"/>
  <c r="H97" i="3"/>
  <c r="H117" i="4" s="1"/>
  <c r="H110" i="3"/>
  <c r="H100" i="4" s="1"/>
  <c r="H106" i="3"/>
  <c r="H118" i="4" s="1"/>
  <c r="H102" i="3"/>
  <c r="H105" i="4" s="1"/>
  <c r="H98" i="3"/>
  <c r="H101" i="4" s="1"/>
  <c r="H132" i="3"/>
  <c r="H132" i="4" s="1"/>
  <c r="H122" i="3"/>
  <c r="H122" i="4" s="1"/>
  <c r="H112" i="3"/>
  <c r="H103" i="4" s="1"/>
  <c r="H105" i="3"/>
  <c r="H107" i="4" s="1"/>
  <c r="H130" i="3"/>
  <c r="H130" i="4" s="1"/>
  <c r="H120" i="3"/>
  <c r="H120" i="4" s="1"/>
  <c r="H108" i="3"/>
  <c r="H97" i="4" s="1"/>
  <c r="D130" i="4"/>
  <c r="H135" i="3"/>
  <c r="H135" i="4" s="1"/>
  <c r="H127" i="3"/>
  <c r="H127" i="4" s="1"/>
  <c r="H119" i="3"/>
  <c r="H119" i="4" s="1"/>
  <c r="H128" i="3"/>
  <c r="H128" i="4" s="1"/>
  <c r="H99" i="3"/>
  <c r="H99" i="4" s="1"/>
  <c r="H134" i="3"/>
  <c r="H134" i="4" s="1"/>
  <c r="H124" i="3"/>
  <c r="H124" i="4" s="1"/>
  <c r="H114" i="3"/>
  <c r="H115" i="4" s="1"/>
  <c r="H104" i="3"/>
  <c r="H109" i="4" s="1"/>
  <c r="H55" i="3"/>
  <c r="H68" i="4" s="1"/>
  <c r="H67" i="3"/>
  <c r="H60" i="4" s="1"/>
  <c r="H90" i="3"/>
  <c r="H90" i="4" s="1"/>
  <c r="H86" i="3"/>
  <c r="H86" i="4" s="1"/>
  <c r="H82" i="3"/>
  <c r="H82" i="4" s="1"/>
  <c r="H78" i="3"/>
  <c r="H78" i="4" s="1"/>
  <c r="H74" i="3"/>
  <c r="H74" i="4" s="1"/>
  <c r="H70" i="3"/>
  <c r="H73" i="4" s="1"/>
  <c r="H66" i="3"/>
  <c r="H69" i="4" s="1"/>
  <c r="H62" i="3"/>
  <c r="H53" i="4" s="1"/>
  <c r="H58" i="3"/>
  <c r="H61" i="4" s="1"/>
  <c r="H54" i="3"/>
  <c r="H58" i="4" s="1"/>
  <c r="D88" i="4"/>
  <c r="D84" i="4"/>
  <c r="D80" i="4"/>
  <c r="D76" i="4"/>
  <c r="D70" i="4"/>
  <c r="D56" i="4"/>
  <c r="D55" i="4"/>
  <c r="D59" i="4"/>
  <c r="D62" i="4"/>
  <c r="D54" i="4"/>
  <c r="H33" i="3"/>
  <c r="H33" i="4" s="1"/>
  <c r="C33" i="5" s="1"/>
  <c r="H23" i="3"/>
  <c r="H41" i="3"/>
  <c r="H41" i="4" s="1"/>
  <c r="C41" i="5" s="1"/>
  <c r="H29" i="3"/>
  <c r="H29" i="4" s="1"/>
  <c r="C29" i="5" s="1"/>
  <c r="H35" i="3"/>
  <c r="H35" i="4" s="1"/>
  <c r="C35" i="5" s="1"/>
  <c r="H19" i="3"/>
  <c r="H45" i="3"/>
  <c r="H45" i="4" s="1"/>
  <c r="C45" i="5" s="1"/>
  <c r="H21" i="3"/>
  <c r="H9" i="3"/>
  <c r="AL280" i="1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4" i="4"/>
  <c r="A4" i="5" s="1"/>
  <c r="C6" i="5"/>
  <c r="C41" i="4"/>
  <c r="D41" i="4"/>
  <c r="E41" i="4"/>
  <c r="F41" i="4"/>
  <c r="G41" i="4"/>
  <c r="C42" i="4"/>
  <c r="D42" i="4"/>
  <c r="E42" i="4"/>
  <c r="F42" i="4"/>
  <c r="G42" i="4"/>
  <c r="C43" i="4"/>
  <c r="D43" i="4"/>
  <c r="E43" i="4"/>
  <c r="F43" i="4"/>
  <c r="G43" i="4"/>
  <c r="C44" i="4"/>
  <c r="D44" i="4"/>
  <c r="E44" i="4"/>
  <c r="F44" i="4"/>
  <c r="G44" i="4"/>
  <c r="C45" i="4"/>
  <c r="D45" i="4"/>
  <c r="E45" i="4"/>
  <c r="F45" i="4"/>
  <c r="G45" i="4"/>
  <c r="C46" i="4"/>
  <c r="D46" i="4"/>
  <c r="E46" i="4"/>
  <c r="F46" i="4"/>
  <c r="G46" i="4"/>
  <c r="C26" i="4"/>
  <c r="D26" i="4"/>
  <c r="E26" i="4"/>
  <c r="F26" i="4"/>
  <c r="G26" i="4"/>
  <c r="C27" i="4"/>
  <c r="D27" i="4"/>
  <c r="E27" i="4"/>
  <c r="F27" i="4"/>
  <c r="G27" i="4"/>
  <c r="C28" i="4"/>
  <c r="D28" i="4"/>
  <c r="E28" i="4"/>
  <c r="F28" i="4"/>
  <c r="G28" i="4"/>
  <c r="C29" i="4"/>
  <c r="D29" i="4"/>
  <c r="E29" i="4"/>
  <c r="F29" i="4"/>
  <c r="G29" i="4"/>
  <c r="C30" i="4"/>
  <c r="D30" i="4"/>
  <c r="E30" i="4"/>
  <c r="F30" i="4"/>
  <c r="G30" i="4"/>
  <c r="H30" i="4"/>
  <c r="C30" i="5" s="1"/>
  <c r="C31" i="4"/>
  <c r="D31" i="4"/>
  <c r="E31" i="4"/>
  <c r="F31" i="4"/>
  <c r="G31" i="4"/>
  <c r="C32" i="4"/>
  <c r="D32" i="4"/>
  <c r="E32" i="4"/>
  <c r="F32" i="4"/>
  <c r="G32" i="4"/>
  <c r="C33" i="4"/>
  <c r="D33" i="4"/>
  <c r="E33" i="4"/>
  <c r="F33" i="4"/>
  <c r="G33" i="4"/>
  <c r="C34" i="4"/>
  <c r="D34" i="4"/>
  <c r="E34" i="4"/>
  <c r="F34" i="4"/>
  <c r="G34" i="4"/>
  <c r="H34" i="4"/>
  <c r="C34" i="5" s="1"/>
  <c r="C35" i="4"/>
  <c r="D35" i="4"/>
  <c r="E35" i="4"/>
  <c r="F35" i="4"/>
  <c r="G35" i="4"/>
  <c r="C36" i="4"/>
  <c r="D36" i="4"/>
  <c r="E36" i="4"/>
  <c r="F36" i="4"/>
  <c r="G36" i="4"/>
  <c r="C37" i="4"/>
  <c r="D37" i="4"/>
  <c r="E37" i="4"/>
  <c r="F37" i="4"/>
  <c r="G37" i="4"/>
  <c r="C38" i="4"/>
  <c r="D38" i="4"/>
  <c r="E38" i="4"/>
  <c r="F38" i="4"/>
  <c r="G38" i="4"/>
  <c r="H38" i="4"/>
  <c r="C38" i="5" s="1"/>
  <c r="C39" i="4"/>
  <c r="D39" i="4"/>
  <c r="E39" i="4"/>
  <c r="F39" i="4"/>
  <c r="G39" i="4"/>
  <c r="C40" i="4"/>
  <c r="D40" i="4"/>
  <c r="E40" i="4"/>
  <c r="F40" i="4"/>
  <c r="G40" i="4"/>
  <c r="B41" i="3"/>
  <c r="B41" i="4" s="1"/>
  <c r="B41" i="5" s="1"/>
  <c r="B42" i="3"/>
  <c r="B42" i="4" s="1"/>
  <c r="B42" i="5" s="1"/>
  <c r="B43" i="3"/>
  <c r="B43" i="4" s="1"/>
  <c r="B43" i="5" s="1"/>
  <c r="B44" i="3"/>
  <c r="B44" i="4" s="1"/>
  <c r="B44" i="5" s="1"/>
  <c r="B45" i="3"/>
  <c r="B45" i="4" s="1"/>
  <c r="B45" i="5" s="1"/>
  <c r="B46" i="3"/>
  <c r="B46" i="4" s="1"/>
  <c r="B46" i="5" s="1"/>
  <c r="B9" i="3"/>
  <c r="B10" i="4" s="1"/>
  <c r="F10" i="4"/>
  <c r="B10" i="3"/>
  <c r="B8" i="4" s="1"/>
  <c r="D8" i="4"/>
  <c r="B11" i="3"/>
  <c r="B13" i="4" s="1"/>
  <c r="B12" i="3"/>
  <c r="B18" i="4" s="1"/>
  <c r="B13" i="3"/>
  <c r="B19" i="4" s="1"/>
  <c r="F19" i="4"/>
  <c r="B14" i="3"/>
  <c r="B9" i="4" s="1"/>
  <c r="D9" i="4"/>
  <c r="B15" i="3"/>
  <c r="B12" i="4" s="1"/>
  <c r="C12" i="4"/>
  <c r="B16" i="3"/>
  <c r="B14" i="4" s="1"/>
  <c r="B17" i="3"/>
  <c r="B20" i="4" s="1"/>
  <c r="E20" i="4"/>
  <c r="B18" i="3"/>
  <c r="B21" i="4" s="1"/>
  <c r="F21" i="4"/>
  <c r="B19" i="3"/>
  <c r="B11" i="4" s="1"/>
  <c r="C11" i="4"/>
  <c r="B20" i="3"/>
  <c r="B16" i="4" s="1"/>
  <c r="B21" i="3"/>
  <c r="B15" i="4" s="1"/>
  <c r="E15" i="4"/>
  <c r="B22" i="3"/>
  <c r="B22" i="4" s="1"/>
  <c r="F22" i="4"/>
  <c r="B23" i="3"/>
  <c r="B23" i="4" s="1"/>
  <c r="G23" i="4"/>
  <c r="B24" i="3"/>
  <c r="B24" i="4" s="1"/>
  <c r="C24" i="4"/>
  <c r="B25" i="3"/>
  <c r="B25" i="4" s="1"/>
  <c r="B25" i="5" s="1"/>
  <c r="C25" i="4"/>
  <c r="B26" i="3"/>
  <c r="B26" i="4" s="1"/>
  <c r="B26" i="5" s="1"/>
  <c r="B27" i="3"/>
  <c r="B27" i="4" s="1"/>
  <c r="B27" i="5" s="1"/>
  <c r="B28" i="3"/>
  <c r="B28" i="4" s="1"/>
  <c r="B28" i="5" s="1"/>
  <c r="B29" i="3"/>
  <c r="B29" i="4" s="1"/>
  <c r="B29" i="5" s="1"/>
  <c r="B30" i="3"/>
  <c r="B30" i="4" s="1"/>
  <c r="B30" i="5" s="1"/>
  <c r="B31" i="3"/>
  <c r="B31" i="4" s="1"/>
  <c r="B31" i="5" s="1"/>
  <c r="B32" i="3"/>
  <c r="B32" i="4" s="1"/>
  <c r="B32" i="5" s="1"/>
  <c r="B33" i="3"/>
  <c r="B33" i="4" s="1"/>
  <c r="B33" i="5" s="1"/>
  <c r="B34" i="3"/>
  <c r="B34" i="4" s="1"/>
  <c r="B34" i="5" s="1"/>
  <c r="B35" i="3"/>
  <c r="B35" i="4" s="1"/>
  <c r="B35" i="5" s="1"/>
  <c r="B36" i="3"/>
  <c r="B36" i="4" s="1"/>
  <c r="B36" i="5" s="1"/>
  <c r="B37" i="3"/>
  <c r="B37" i="4" s="1"/>
  <c r="B37" i="5" s="1"/>
  <c r="B38" i="3"/>
  <c r="B38" i="4" s="1"/>
  <c r="B38" i="5" s="1"/>
  <c r="B39" i="3"/>
  <c r="B39" i="4" s="1"/>
  <c r="B39" i="5" s="1"/>
  <c r="B40" i="3"/>
  <c r="B40" i="4" s="1"/>
  <c r="B40" i="5" s="1"/>
  <c r="E7" i="4"/>
  <c r="B8" i="3"/>
  <c r="B7" i="4" s="1"/>
  <c r="G66" i="5" l="1"/>
  <c r="AE31" i="5"/>
  <c r="W59" i="5"/>
  <c r="C62" i="5"/>
  <c r="G63" i="5"/>
  <c r="C61" i="5"/>
  <c r="AE28" i="5"/>
  <c r="AE30" i="5"/>
  <c r="G61" i="5"/>
  <c r="AI14" i="5"/>
  <c r="C58" i="5"/>
  <c r="O52" i="5"/>
  <c r="K33" i="5"/>
  <c r="K41" i="5"/>
  <c r="K46" i="5"/>
  <c r="C59" i="5"/>
  <c r="K25" i="5"/>
  <c r="S60" i="5"/>
  <c r="G60" i="5"/>
  <c r="W30" i="5"/>
  <c r="W57" i="5"/>
  <c r="AI12" i="5"/>
  <c r="W28" i="5"/>
  <c r="AA55" i="5"/>
  <c r="G58" i="5"/>
  <c r="K62" i="5"/>
  <c r="K57" i="5"/>
  <c r="O53" i="5"/>
  <c r="AA27" i="5"/>
  <c r="G26" i="5"/>
  <c r="AA25" i="5"/>
  <c r="AI10" i="5"/>
  <c r="K58" i="5"/>
  <c r="K52" i="5"/>
  <c r="AA23" i="5"/>
  <c r="W25" i="5"/>
  <c r="AE12" i="5"/>
  <c r="W22" i="5"/>
  <c r="S30" i="5"/>
  <c r="O14" i="5"/>
  <c r="AE20" i="5"/>
  <c r="AJ66" i="1"/>
  <c r="AJ80" i="1"/>
  <c r="S14" i="5"/>
  <c r="G53" i="5"/>
  <c r="G55" i="5"/>
  <c r="O61" i="5"/>
  <c r="C55" i="5"/>
  <c r="B24" i="5"/>
  <c r="G16" i="5"/>
  <c r="G20" i="5"/>
  <c r="O28" i="5"/>
  <c r="AE24" i="5"/>
  <c r="AI8" i="5"/>
  <c r="S24" i="5"/>
  <c r="C57" i="5"/>
  <c r="K26" i="5"/>
  <c r="K64" i="5"/>
  <c r="K53" i="5"/>
  <c r="G28" i="5"/>
  <c r="G27" i="5"/>
  <c r="W20" i="5"/>
  <c r="B20" i="5"/>
  <c r="G19" i="5"/>
  <c r="AE26" i="5"/>
  <c r="AA12" i="5"/>
  <c r="K60" i="5"/>
  <c r="W10" i="5"/>
  <c r="AJ269" i="1"/>
  <c r="AJ132" i="1"/>
  <c r="AJ53" i="1"/>
  <c r="AJ148" i="1"/>
  <c r="S58" i="5"/>
  <c r="AA20" i="5"/>
  <c r="K61" i="5"/>
  <c r="G12" i="5"/>
  <c r="S8" i="5"/>
  <c r="K55" i="5"/>
  <c r="AJ91" i="1"/>
  <c r="AJ320" i="1"/>
  <c r="AJ242" i="1"/>
  <c r="AJ240" i="1"/>
  <c r="AJ211" i="1"/>
  <c r="AJ52" i="1"/>
  <c r="AA17" i="5"/>
  <c r="AA53" i="5"/>
  <c r="O59" i="5"/>
  <c r="K63" i="5"/>
  <c r="AE15" i="5"/>
  <c r="AA18" i="5"/>
  <c r="AA26" i="5"/>
  <c r="W24" i="5"/>
  <c r="S26" i="5"/>
  <c r="O24" i="5"/>
  <c r="G11" i="5"/>
  <c r="G14" i="5"/>
  <c r="O16" i="5"/>
  <c r="B21" i="5"/>
  <c r="W53" i="5"/>
  <c r="W56" i="5"/>
  <c r="AA16" i="5"/>
  <c r="AA24" i="5"/>
  <c r="W16" i="5"/>
  <c r="W21" i="5"/>
  <c r="O25" i="5"/>
  <c r="O22" i="5"/>
  <c r="G23" i="5"/>
  <c r="G24" i="5"/>
  <c r="G15" i="5"/>
  <c r="B19" i="5"/>
  <c r="W8" i="5"/>
  <c r="AE14" i="5"/>
  <c r="O55" i="5"/>
  <c r="AJ153" i="1"/>
  <c r="AJ64" i="1"/>
  <c r="O57" i="5"/>
  <c r="AE21" i="5"/>
  <c r="AE22" i="5"/>
  <c r="AA22" i="5"/>
  <c r="S18" i="5"/>
  <c r="O12" i="5"/>
  <c r="O20" i="5"/>
  <c r="G18" i="5"/>
  <c r="AA14" i="5"/>
  <c r="W54" i="5"/>
  <c r="O56" i="5"/>
  <c r="AA10" i="5"/>
  <c r="W52" i="5"/>
  <c r="AJ245" i="1"/>
  <c r="C53" i="5"/>
  <c r="AE16" i="5"/>
  <c r="AE18" i="5"/>
  <c r="W7" i="5"/>
  <c r="S22" i="5"/>
  <c r="S10" i="5"/>
  <c r="AJ303" i="1"/>
  <c r="AJ104" i="1"/>
  <c r="AJ76" i="1"/>
  <c r="AJ58" i="1"/>
  <c r="AJ54" i="1"/>
  <c r="AJ281" i="1"/>
  <c r="AJ273" i="1"/>
  <c r="AJ254" i="1"/>
  <c r="AJ246" i="1"/>
  <c r="AJ234" i="1"/>
  <c r="AJ145" i="1"/>
  <c r="AJ126" i="1"/>
  <c r="AJ99" i="1"/>
  <c r="AJ83" i="1"/>
  <c r="AJ207" i="1"/>
  <c r="AJ94" i="1"/>
  <c r="AJ72" i="1"/>
  <c r="AJ40" i="1"/>
  <c r="AJ154" i="1"/>
  <c r="G8" i="5"/>
  <c r="W12" i="5"/>
  <c r="AE19" i="5"/>
  <c r="G7" i="5"/>
  <c r="AJ294" i="1"/>
  <c r="AJ277" i="1"/>
  <c r="AJ260" i="1"/>
  <c r="AJ109" i="1"/>
  <c r="AJ233" i="1"/>
  <c r="AL94" i="1"/>
  <c r="AL40" i="1"/>
  <c r="AJ222" i="1"/>
  <c r="AE10" i="5"/>
  <c r="AJ250" i="1"/>
  <c r="AJ192" i="1"/>
  <c r="AJ93" i="1"/>
  <c r="AJ96" i="1"/>
  <c r="AJ69" i="1"/>
  <c r="AJ84" i="1"/>
  <c r="AJ156" i="1"/>
  <c r="AJ311" i="1"/>
  <c r="AJ216" i="1"/>
  <c r="AJ125" i="1"/>
  <c r="AJ199" i="1"/>
  <c r="AJ138" i="1"/>
  <c r="AJ47" i="1"/>
  <c r="AJ324" i="1"/>
  <c r="AJ136" i="1"/>
  <c r="AJ131" i="1"/>
  <c r="AJ107" i="1"/>
  <c r="AJ103" i="1"/>
  <c r="AJ100" i="1"/>
  <c r="AJ63" i="1"/>
  <c r="AJ42" i="1"/>
  <c r="AJ313" i="1"/>
  <c r="AJ262" i="1"/>
  <c r="AJ223" i="1"/>
  <c r="AJ111" i="1"/>
  <c r="AJ92" i="1"/>
  <c r="AJ43" i="1"/>
  <c r="AJ105" i="1"/>
  <c r="AJ85" i="1"/>
  <c r="AJ128" i="1"/>
  <c r="AJ152" i="1"/>
  <c r="AJ236" i="1"/>
  <c r="AJ253" i="1"/>
  <c r="AJ227" i="1"/>
  <c r="AJ208" i="1"/>
  <c r="AJ209" i="1"/>
  <c r="AJ194" i="1"/>
  <c r="AJ130" i="1"/>
  <c r="AJ127" i="1"/>
  <c r="AJ235" i="1"/>
  <c r="AE9" i="5"/>
  <c r="AE8" i="5"/>
  <c r="AA8" i="5"/>
  <c r="A258" i="4"/>
  <c r="U33" i="5" s="1"/>
  <c r="O8" i="5"/>
  <c r="A113" i="4"/>
  <c r="A490" i="4"/>
  <c r="A85" i="5" s="1"/>
  <c r="A552" i="4"/>
  <c r="AJ97" i="1"/>
  <c r="A171" i="4"/>
  <c r="M36" i="5" s="1"/>
  <c r="A688" i="4"/>
  <c r="A765" i="4"/>
  <c r="Y90" i="5" s="1"/>
  <c r="A852" i="4"/>
  <c r="AG87" i="5" s="1"/>
  <c r="AJ229" i="1"/>
  <c r="AJ120" i="1"/>
  <c r="AJ82" i="1"/>
  <c r="AJ102" i="1"/>
  <c r="AJ272" i="1"/>
  <c r="AJ323" i="1"/>
  <c r="AJ289" i="1"/>
  <c r="AJ279" i="1"/>
  <c r="AJ232" i="1"/>
  <c r="AJ218" i="1"/>
  <c r="AJ241" i="1"/>
  <c r="AJ224" i="1"/>
  <c r="AJ230" i="1"/>
  <c r="AJ90" i="1"/>
  <c r="AJ243" i="1"/>
  <c r="AJ86" i="1"/>
  <c r="AJ39" i="1"/>
  <c r="AJ113" i="1"/>
  <c r="AJ117" i="1"/>
  <c r="AJ141" i="1"/>
  <c r="AJ244" i="1"/>
  <c r="AJ321" i="1"/>
  <c r="AJ287" i="1"/>
  <c r="AJ151" i="1"/>
  <c r="AJ114" i="1"/>
  <c r="AJ322" i="1"/>
  <c r="AJ297" i="1"/>
  <c r="AJ288" i="1"/>
  <c r="AJ263" i="1"/>
  <c r="AJ237" i="1"/>
  <c r="AJ198" i="1"/>
  <c r="AJ150" i="1"/>
  <c r="AJ87" i="1"/>
  <c r="AJ60" i="1"/>
  <c r="AJ49" i="1"/>
  <c r="AJ119" i="1"/>
  <c r="AJ71" i="1"/>
  <c r="AJ62" i="1"/>
  <c r="AJ48" i="1"/>
  <c r="AJ115" i="1"/>
  <c r="AJ317" i="1"/>
  <c r="AJ300" i="1"/>
  <c r="AJ283" i="1"/>
  <c r="AJ266" i="1"/>
  <c r="AJ65" i="1"/>
  <c r="AJ50" i="1"/>
  <c r="AJ298" i="1"/>
  <c r="AJ264" i="1"/>
  <c r="AJ296" i="1"/>
  <c r="AJ135" i="1"/>
  <c r="AJ306" i="1"/>
  <c r="AJ124" i="1"/>
  <c r="AJ56" i="1"/>
  <c r="AJ140" i="1"/>
  <c r="AJ118" i="1"/>
  <c r="AL210" i="1"/>
  <c r="AJ210" i="1"/>
  <c r="AL205" i="1"/>
  <c r="AJ205" i="1"/>
  <c r="AJ213" i="1"/>
  <c r="AL195" i="1"/>
  <c r="AJ195" i="1"/>
  <c r="AL144" i="1"/>
  <c r="AJ144" i="1"/>
  <c r="AJ121" i="1"/>
  <c r="AJ142" i="1"/>
  <c r="AJ116" i="1"/>
  <c r="AJ133" i="1"/>
  <c r="AJ249" i="1"/>
  <c r="AJ305" i="1"/>
  <c r="AJ106" i="1"/>
  <c r="AJ247" i="1"/>
  <c r="AL271" i="1"/>
  <c r="AJ271" i="1"/>
  <c r="AJ252" i="1"/>
  <c r="AJ226" i="1"/>
  <c r="AJ203" i="1"/>
  <c r="AL108" i="1"/>
  <c r="AJ108" i="1"/>
  <c r="AJ137" i="1"/>
  <c r="AJ307" i="1"/>
  <c r="AL193" i="1"/>
  <c r="AJ193" i="1"/>
  <c r="AL143" i="1"/>
  <c r="AJ143" i="1"/>
  <c r="AL89" i="1"/>
  <c r="AJ89" i="1"/>
  <c r="AJ51" i="1"/>
  <c r="AL57" i="1"/>
  <c r="AJ57" i="1"/>
  <c r="AJ73" i="1"/>
  <c r="AJ295" i="1"/>
  <c r="AJ261" i="1"/>
  <c r="AJ98" i="1"/>
  <c r="AJ155" i="1"/>
  <c r="AJ81" i="1"/>
  <c r="AJ41" i="1"/>
  <c r="AJ220" i="1"/>
  <c r="AJ304" i="1"/>
  <c r="AJ270" i="1"/>
  <c r="AJ134" i="1"/>
  <c r="AJ101" i="1"/>
  <c r="AJ201" i="1"/>
  <c r="AJ147" i="1"/>
  <c r="AJ46" i="1"/>
  <c r="AJ149" i="1"/>
  <c r="AJ70" i="1"/>
  <c r="AJ326" i="1"/>
  <c r="AJ308" i="1"/>
  <c r="AJ291" i="1"/>
  <c r="AJ274" i="1"/>
  <c r="AJ257" i="1"/>
  <c r="AJ68" i="1"/>
  <c r="AJ55" i="1"/>
  <c r="AJ67" i="1"/>
  <c r="AJ315" i="1"/>
  <c r="AJ290" i="1"/>
  <c r="AJ256" i="1"/>
  <c r="AJ268" i="1"/>
  <c r="AJ219" i="1"/>
  <c r="AJ202" i="1"/>
  <c r="AJ212" i="1"/>
  <c r="AJ312" i="1"/>
  <c r="AJ278" i="1"/>
  <c r="AJ122" i="1"/>
  <c r="AJ239" i="1"/>
  <c r="AJ228" i="1"/>
  <c r="AJ196" i="1"/>
  <c r="AJ215" i="1"/>
  <c r="AJ139" i="1"/>
  <c r="AJ88" i="1"/>
  <c r="AJ123" i="1"/>
  <c r="AJ77" i="1"/>
  <c r="AJ74" i="1"/>
  <c r="AJ59" i="1"/>
  <c r="AJ45" i="1"/>
  <c r="A358" i="4"/>
  <c r="AC43" i="5" s="1"/>
  <c r="A295" i="4"/>
  <c r="A683" i="4"/>
  <c r="AI88" i="5"/>
  <c r="A853" i="4"/>
  <c r="AG88" i="5" s="1"/>
  <c r="AI58" i="5"/>
  <c r="A823" i="4"/>
  <c r="AG58" i="5" s="1"/>
  <c r="AI77" i="5"/>
  <c r="A842" i="4"/>
  <c r="AG77" i="5" s="1"/>
  <c r="AI64" i="5"/>
  <c r="A829" i="4"/>
  <c r="AG64" i="5" s="1"/>
  <c r="A822" i="4"/>
  <c r="AG57" i="5" s="1"/>
  <c r="A821" i="4"/>
  <c r="AG56" i="5" s="1"/>
  <c r="A834" i="4"/>
  <c r="AG69" i="5" s="1"/>
  <c r="A836" i="4"/>
  <c r="AG71" i="5" s="1"/>
  <c r="A820" i="4"/>
  <c r="AG55" i="5" s="1"/>
  <c r="A846" i="4"/>
  <c r="AG81" i="5" s="1"/>
  <c r="A819" i="4"/>
  <c r="AG54" i="5" s="1"/>
  <c r="A831" i="4"/>
  <c r="AG66" i="5" s="1"/>
  <c r="A848" i="4"/>
  <c r="AG83" i="5" s="1"/>
  <c r="AI76" i="5"/>
  <c r="A841" i="4"/>
  <c r="AG76" i="5" s="1"/>
  <c r="AI85" i="5"/>
  <c r="A850" i="4"/>
  <c r="AG85" i="5" s="1"/>
  <c r="AI65" i="5"/>
  <c r="A830" i="4"/>
  <c r="AG65" i="5" s="1"/>
  <c r="AI60" i="5"/>
  <c r="A825" i="4"/>
  <c r="AG60" i="5" s="1"/>
  <c r="A855" i="4"/>
  <c r="AG90" i="5" s="1"/>
  <c r="AI78" i="5"/>
  <c r="A843" i="4"/>
  <c r="AG78" i="5" s="1"/>
  <c r="AI89" i="5"/>
  <c r="A854" i="4"/>
  <c r="AG89" i="5" s="1"/>
  <c r="AI74" i="5"/>
  <c r="A839" i="4"/>
  <c r="AG74" i="5" s="1"/>
  <c r="AI73" i="5"/>
  <c r="A838" i="4"/>
  <c r="AG73" i="5" s="1"/>
  <c r="A824" i="4"/>
  <c r="AG59" i="5" s="1"/>
  <c r="A832" i="4"/>
  <c r="AG67" i="5" s="1"/>
  <c r="A845" i="4"/>
  <c r="AG80" i="5" s="1"/>
  <c r="A818" i="4"/>
  <c r="AG53" i="5" s="1"/>
  <c r="A826" i="4"/>
  <c r="AG61" i="5" s="1"/>
  <c r="A837" i="4"/>
  <c r="AG72" i="5" s="1"/>
  <c r="A827" i="4"/>
  <c r="AG62" i="5" s="1"/>
  <c r="A840" i="4"/>
  <c r="AG75" i="5" s="1"/>
  <c r="A828" i="4"/>
  <c r="AG63" i="5" s="1"/>
  <c r="AI86" i="5"/>
  <c r="A851" i="4"/>
  <c r="AG86" i="5" s="1"/>
  <c r="AI52" i="5"/>
  <c r="A817" i="4"/>
  <c r="AG52" i="5" s="1"/>
  <c r="A856" i="4"/>
  <c r="AG91" i="5" s="1"/>
  <c r="AI70" i="5"/>
  <c r="A835" i="4"/>
  <c r="AG70" i="5" s="1"/>
  <c r="AI68" i="5"/>
  <c r="A833" i="4"/>
  <c r="AG68" i="5" s="1"/>
  <c r="AI82" i="5"/>
  <c r="A847" i="4"/>
  <c r="AG82" i="5" s="1"/>
  <c r="A849" i="4"/>
  <c r="AG84" i="5" s="1"/>
  <c r="A844" i="4"/>
  <c r="AG79" i="5" s="1"/>
  <c r="A800" i="4"/>
  <c r="AC80" i="5" s="1"/>
  <c r="AE80" i="5"/>
  <c r="A806" i="4"/>
  <c r="AC86" i="5" s="1"/>
  <c r="AE86" i="5"/>
  <c r="AE67" i="5"/>
  <c r="A787" i="4"/>
  <c r="AC67" i="5" s="1"/>
  <c r="A791" i="4"/>
  <c r="AC71" i="5" s="1"/>
  <c r="AE71" i="5"/>
  <c r="A792" i="4"/>
  <c r="AC72" i="5" s="1"/>
  <c r="AE72" i="5"/>
  <c r="A811" i="4"/>
  <c r="AC91" i="5" s="1"/>
  <c r="AE91" i="5"/>
  <c r="A780" i="4"/>
  <c r="AC60" i="5" s="1"/>
  <c r="A801" i="4"/>
  <c r="AC81" i="5" s="1"/>
  <c r="A777" i="4"/>
  <c r="AC57" i="5" s="1"/>
  <c r="A786" i="4"/>
  <c r="AC66" i="5" s="1"/>
  <c r="AE66" i="5"/>
  <c r="AE75" i="5"/>
  <c r="A795" i="4"/>
  <c r="AC75" i="5" s="1"/>
  <c r="A799" i="4"/>
  <c r="AC79" i="5" s="1"/>
  <c r="AE79" i="5"/>
  <c r="A802" i="4"/>
  <c r="AC82" i="5" s="1"/>
  <c r="AE82" i="5"/>
  <c r="A794" i="4"/>
  <c r="AC74" i="5" s="1"/>
  <c r="AE74" i="5"/>
  <c r="A804" i="4"/>
  <c r="AC84" i="5" s="1"/>
  <c r="A793" i="4"/>
  <c r="AC73" i="5" s="1"/>
  <c r="A788" i="4"/>
  <c r="AC68" i="5" s="1"/>
  <c r="A810" i="4"/>
  <c r="AC90" i="5" s="1"/>
  <c r="A808" i="4"/>
  <c r="AC88" i="5" s="1"/>
  <c r="A809" i="4"/>
  <c r="AC89" i="5" s="1"/>
  <c r="A774" i="4"/>
  <c r="AC54" i="5" s="1"/>
  <c r="AE54" i="5"/>
  <c r="AE55" i="5"/>
  <c r="A775" i="4"/>
  <c r="AC55" i="5" s="1"/>
  <c r="A807" i="4"/>
  <c r="AC87" i="5" s="1"/>
  <c r="AE87" i="5"/>
  <c r="A776" i="4"/>
  <c r="AC56" i="5" s="1"/>
  <c r="AE56" i="5"/>
  <c r="A779" i="4"/>
  <c r="AC59" i="5" s="1"/>
  <c r="AE59" i="5"/>
  <c r="A797" i="4"/>
  <c r="AC77" i="5" s="1"/>
  <c r="A789" i="4"/>
  <c r="AC69" i="5" s="1"/>
  <c r="A781" i="4"/>
  <c r="AC61" i="5" s="1"/>
  <c r="A790" i="4"/>
  <c r="AC70" i="5" s="1"/>
  <c r="AE70" i="5"/>
  <c r="A784" i="4"/>
  <c r="AC64" i="5" s="1"/>
  <c r="AE64" i="5"/>
  <c r="A783" i="4"/>
  <c r="AC63" i="5" s="1"/>
  <c r="AE63" i="5"/>
  <c r="A778" i="4"/>
  <c r="AC58" i="5" s="1"/>
  <c r="AE58" i="5"/>
  <c r="A796" i="4"/>
  <c r="AC76" i="5" s="1"/>
  <c r="AE76" i="5"/>
  <c r="A803" i="4"/>
  <c r="AC83" i="5" s="1"/>
  <c r="AE83" i="5"/>
  <c r="A785" i="4"/>
  <c r="AC65" i="5" s="1"/>
  <c r="A772" i="4"/>
  <c r="AC52" i="5" s="1"/>
  <c r="A798" i="4"/>
  <c r="AC78" i="5" s="1"/>
  <c r="A782" i="4"/>
  <c r="AC62" i="5" s="1"/>
  <c r="A805" i="4"/>
  <c r="AC85" i="5" s="1"/>
  <c r="A773" i="4"/>
  <c r="AC53" i="5" s="1"/>
  <c r="A735" i="4"/>
  <c r="Y60" i="5" s="1"/>
  <c r="AA60" i="5"/>
  <c r="AA68" i="5"/>
  <c r="A743" i="4"/>
  <c r="Y68" i="5" s="1"/>
  <c r="A761" i="4"/>
  <c r="Y86" i="5" s="1"/>
  <c r="AA86" i="5"/>
  <c r="A738" i="4"/>
  <c r="Y63" i="5" s="1"/>
  <c r="A762" i="4"/>
  <c r="Y87" i="5" s="1"/>
  <c r="A763" i="4"/>
  <c r="Y88" i="5" s="1"/>
  <c r="AA88" i="5"/>
  <c r="A737" i="4"/>
  <c r="Y62" i="5" s="1"/>
  <c r="A733" i="4"/>
  <c r="Y58" i="5" s="1"/>
  <c r="A757" i="4"/>
  <c r="Y82" i="5" s="1"/>
  <c r="AA76" i="5"/>
  <c r="A751" i="4"/>
  <c r="Y76" i="5" s="1"/>
  <c r="AA56" i="5"/>
  <c r="A731" i="4"/>
  <c r="Y56" i="5" s="1"/>
  <c r="A746" i="4"/>
  <c r="Y71" i="5" s="1"/>
  <c r="A759" i="4"/>
  <c r="Y84" i="5" s="1"/>
  <c r="A734" i="4"/>
  <c r="Y59" i="5" s="1"/>
  <c r="A750" i="4"/>
  <c r="Y75" i="5" s="1"/>
  <c r="A727" i="4"/>
  <c r="AA54" i="5"/>
  <c r="A747" i="4"/>
  <c r="Y72" i="5" s="1"/>
  <c r="AA72" i="5"/>
  <c r="A754" i="4"/>
  <c r="Y79" i="5" s="1"/>
  <c r="A755" i="4"/>
  <c r="Y80" i="5" s="1"/>
  <c r="A753" i="4"/>
  <c r="Y78" i="5" s="1"/>
  <c r="A749" i="4"/>
  <c r="Y74" i="5" s="1"/>
  <c r="A745" i="4"/>
  <c r="Y70" i="5" s="1"/>
  <c r="AA70" i="5"/>
  <c r="A741" i="4"/>
  <c r="Y66" i="5" s="1"/>
  <c r="AA66" i="5"/>
  <c r="A729" i="4"/>
  <c r="A758" i="4"/>
  <c r="Y83" i="5" s="1"/>
  <c r="A728" i="4"/>
  <c r="A740" i="4"/>
  <c r="Y65" i="5" s="1"/>
  <c r="A744" i="4"/>
  <c r="Y69" i="5" s="1"/>
  <c r="A752" i="4"/>
  <c r="Y77" i="5" s="1"/>
  <c r="A760" i="4"/>
  <c r="Y85" i="5" s="1"/>
  <c r="AA52" i="5"/>
  <c r="A730" i="4"/>
  <c r="A732" i="4"/>
  <c r="Y57" i="5" s="1"/>
  <c r="A736" i="4"/>
  <c r="Y61" i="5" s="1"/>
  <c r="A748" i="4"/>
  <c r="Y73" i="5" s="1"/>
  <c r="A756" i="4"/>
  <c r="Y81" i="5" s="1"/>
  <c r="A764" i="4"/>
  <c r="Y89" i="5" s="1"/>
  <c r="A766" i="4"/>
  <c r="Y91" i="5" s="1"/>
  <c r="A742" i="4"/>
  <c r="Y67" i="5" s="1"/>
  <c r="A739" i="4"/>
  <c r="Y64" i="5" s="1"/>
  <c r="A698" i="4"/>
  <c r="U68" i="5" s="1"/>
  <c r="A717" i="4"/>
  <c r="U87" i="5" s="1"/>
  <c r="W87" i="5"/>
  <c r="A696" i="4"/>
  <c r="U66" i="5" s="1"/>
  <c r="W66" i="5"/>
  <c r="A692" i="4"/>
  <c r="U62" i="5" s="1"/>
  <c r="A714" i="4"/>
  <c r="U84" i="5" s="1"/>
  <c r="A687" i="4"/>
  <c r="A721" i="4"/>
  <c r="U91" i="5" s="1"/>
  <c r="A685" i="4"/>
  <c r="A699" i="4"/>
  <c r="U69" i="5" s="1"/>
  <c r="A707" i="4"/>
  <c r="U77" i="5" s="1"/>
  <c r="A715" i="4"/>
  <c r="U85" i="5" s="1"/>
  <c r="A689" i="4"/>
  <c r="W58" i="5"/>
  <c r="A690" i="4"/>
  <c r="U60" i="5" s="1"/>
  <c r="A697" i="4"/>
  <c r="U67" i="5" s="1"/>
  <c r="W67" i="5"/>
  <c r="A700" i="4"/>
  <c r="U70" i="5" s="1"/>
  <c r="W70" i="5"/>
  <c r="A693" i="4"/>
  <c r="U63" i="5" s="1"/>
  <c r="W63" i="5"/>
  <c r="A708" i="4"/>
  <c r="U78" i="5" s="1"/>
  <c r="A709" i="4"/>
  <c r="U79" i="5" s="1"/>
  <c r="A684" i="4"/>
  <c r="A694" i="4"/>
  <c r="U64" i="5" s="1"/>
  <c r="A710" i="4"/>
  <c r="U80" i="5" s="1"/>
  <c r="A718" i="4"/>
  <c r="U88" i="5" s="1"/>
  <c r="A686" i="4"/>
  <c r="A719" i="4"/>
  <c r="U89" i="5" s="1"/>
  <c r="A705" i="4"/>
  <c r="U75" i="5" s="1"/>
  <c r="A706" i="4"/>
  <c r="U76" i="5" s="1"/>
  <c r="A720" i="4"/>
  <c r="U90" i="5" s="1"/>
  <c r="A713" i="4"/>
  <c r="U83" i="5" s="1"/>
  <c r="W83" i="5"/>
  <c r="A682" i="4"/>
  <c r="W55" i="5"/>
  <c r="A691" i="4"/>
  <c r="U61" i="5" s="1"/>
  <c r="A704" i="4"/>
  <c r="U74" i="5" s="1"/>
  <c r="A702" i="4"/>
  <c r="U72" i="5" s="1"/>
  <c r="A701" i="4"/>
  <c r="U71" i="5" s="1"/>
  <c r="A716" i="4"/>
  <c r="U86" i="5" s="1"/>
  <c r="A695" i="4"/>
  <c r="U65" i="5" s="1"/>
  <c r="A703" i="4"/>
  <c r="U73" i="5" s="1"/>
  <c r="A711" i="4"/>
  <c r="U81" i="5" s="1"/>
  <c r="A712" i="4"/>
  <c r="U82" i="5" s="1"/>
  <c r="S52" i="5"/>
  <c r="A641" i="4"/>
  <c r="A674" i="4"/>
  <c r="Q89" i="5" s="1"/>
  <c r="S89" i="5"/>
  <c r="S66" i="5"/>
  <c r="A651" i="4"/>
  <c r="Q66" i="5" s="1"/>
  <c r="S87" i="5"/>
  <c r="A672" i="4"/>
  <c r="Q87" i="5" s="1"/>
  <c r="S85" i="5"/>
  <c r="A670" i="4"/>
  <c r="Q85" i="5" s="1"/>
  <c r="S57" i="5"/>
  <c r="A642" i="4"/>
  <c r="S67" i="5"/>
  <c r="A652" i="4"/>
  <c r="Q67" i="5" s="1"/>
  <c r="S83" i="5"/>
  <c r="A668" i="4"/>
  <c r="Q83" i="5" s="1"/>
  <c r="S88" i="5"/>
  <c r="A673" i="4"/>
  <c r="Q88" i="5" s="1"/>
  <c r="A663" i="4"/>
  <c r="Q78" i="5" s="1"/>
  <c r="S56" i="5"/>
  <c r="A639" i="4"/>
  <c r="S74" i="5"/>
  <c r="A659" i="4"/>
  <c r="Q74" i="5" s="1"/>
  <c r="S53" i="5"/>
  <c r="A637" i="4"/>
  <c r="S61" i="5"/>
  <c r="A646" i="4"/>
  <c r="Q61" i="5" s="1"/>
  <c r="A653" i="4"/>
  <c r="Q68" i="5" s="1"/>
  <c r="A649" i="4"/>
  <c r="Q64" i="5" s="1"/>
  <c r="A655" i="4"/>
  <c r="Q70" i="5" s="1"/>
  <c r="S63" i="5"/>
  <c r="A648" i="4"/>
  <c r="Q63" i="5" s="1"/>
  <c r="A676" i="4"/>
  <c r="Q91" i="5" s="1"/>
  <c r="A658" i="4"/>
  <c r="Q73" i="5" s="1"/>
  <c r="S73" i="5"/>
  <c r="S82" i="5"/>
  <c r="A667" i="4"/>
  <c r="Q82" i="5" s="1"/>
  <c r="S69" i="5"/>
  <c r="A654" i="4"/>
  <c r="Q69" i="5" s="1"/>
  <c r="S71" i="5"/>
  <c r="A656" i="4"/>
  <c r="Q71" i="5" s="1"/>
  <c r="A661" i="4"/>
  <c r="Q76" i="5" s="1"/>
  <c r="S65" i="5"/>
  <c r="A650" i="4"/>
  <c r="Q65" i="5" s="1"/>
  <c r="S59" i="5"/>
  <c r="A645" i="4"/>
  <c r="S75" i="5"/>
  <c r="A660" i="4"/>
  <c r="Q75" i="5" s="1"/>
  <c r="S72" i="5"/>
  <c r="A657" i="4"/>
  <c r="Q72" i="5" s="1"/>
  <c r="A647" i="4"/>
  <c r="Q62" i="5" s="1"/>
  <c r="S81" i="5"/>
  <c r="A666" i="4"/>
  <c r="Q81" i="5" s="1"/>
  <c r="A675" i="4"/>
  <c r="Q90" i="5" s="1"/>
  <c r="S90" i="5"/>
  <c r="A640" i="4"/>
  <c r="S54" i="5"/>
  <c r="S79" i="5"/>
  <c r="A664" i="4"/>
  <c r="Q79" i="5" s="1"/>
  <c r="A669" i="4"/>
  <c r="Q84" i="5" s="1"/>
  <c r="S77" i="5"/>
  <c r="A662" i="4"/>
  <c r="Q77" i="5" s="1"/>
  <c r="A643" i="4"/>
  <c r="S55" i="5"/>
  <c r="A638" i="4"/>
  <c r="S80" i="5"/>
  <c r="A665" i="4"/>
  <c r="Q80" i="5" s="1"/>
  <c r="A671" i="4"/>
  <c r="Q86" i="5" s="1"/>
  <c r="A644" i="4"/>
  <c r="O62" i="5"/>
  <c r="A602" i="4"/>
  <c r="M62" i="5" s="1"/>
  <c r="O58" i="5"/>
  <c r="A596" i="4"/>
  <c r="M56" i="5" s="1"/>
  <c r="A615" i="4"/>
  <c r="M75" i="5" s="1"/>
  <c r="A609" i="4"/>
  <c r="M69" i="5" s="1"/>
  <c r="A595" i="4"/>
  <c r="A621" i="4"/>
  <c r="M81" i="5" s="1"/>
  <c r="O78" i="5"/>
  <c r="A618" i="4"/>
  <c r="M78" i="5" s="1"/>
  <c r="O54" i="5"/>
  <c r="A592" i="4"/>
  <c r="A611" i="4"/>
  <c r="M71" i="5" s="1"/>
  <c r="A627" i="4"/>
  <c r="M87" i="5" s="1"/>
  <c r="A612" i="4"/>
  <c r="M72" i="5" s="1"/>
  <c r="A608" i="4"/>
  <c r="M68" i="5" s="1"/>
  <c r="O64" i="5"/>
  <c r="A604" i="4"/>
  <c r="M64" i="5" s="1"/>
  <c r="O60" i="5"/>
  <c r="A599" i="4"/>
  <c r="A626" i="4"/>
  <c r="M86" i="5" s="1"/>
  <c r="A593" i="4"/>
  <c r="A601" i="4"/>
  <c r="A613" i="4"/>
  <c r="M73" i="5" s="1"/>
  <c r="A629" i="4"/>
  <c r="M89" i="5" s="1"/>
  <c r="A594" i="4"/>
  <c r="A620" i="4"/>
  <c r="M80" i="5" s="1"/>
  <c r="A619" i="4"/>
  <c r="M79" i="5" s="1"/>
  <c r="O90" i="5"/>
  <c r="A630" i="4"/>
  <c r="M90" i="5" s="1"/>
  <c r="O84" i="5"/>
  <c r="A624" i="4"/>
  <c r="M84" i="5" s="1"/>
  <c r="A598" i="4"/>
  <c r="A617" i="4"/>
  <c r="M77" i="5" s="1"/>
  <c r="A607" i="4"/>
  <c r="M67" i="5" s="1"/>
  <c r="O74" i="5"/>
  <c r="A614" i="4"/>
  <c r="M74" i="5" s="1"/>
  <c r="A631" i="4"/>
  <c r="M91" i="5" s="1"/>
  <c r="A597" i="4"/>
  <c r="M57" i="5" s="1"/>
  <c r="A605" i="4"/>
  <c r="M65" i="5" s="1"/>
  <c r="A625" i="4"/>
  <c r="M85" i="5" s="1"/>
  <c r="O82" i="5"/>
  <c r="A622" i="4"/>
  <c r="M82" i="5" s="1"/>
  <c r="O70" i="5"/>
  <c r="A610" i="4"/>
  <c r="M70" i="5" s="1"/>
  <c r="O76" i="5"/>
  <c r="A616" i="4"/>
  <c r="M76" i="5" s="1"/>
  <c r="A600" i="4"/>
  <c r="A603" i="4"/>
  <c r="M63" i="5" s="1"/>
  <c r="A606" i="4"/>
  <c r="M66" i="5" s="1"/>
  <c r="A628" i="4"/>
  <c r="M88" i="5" s="1"/>
  <c r="A623" i="4"/>
  <c r="M83" i="5" s="1"/>
  <c r="A569" i="4"/>
  <c r="I74" i="5" s="1"/>
  <c r="K74" i="5"/>
  <c r="K80" i="5"/>
  <c r="A575" i="4"/>
  <c r="I80" i="5" s="1"/>
  <c r="A560" i="4"/>
  <c r="I65" i="5" s="1"/>
  <c r="A556" i="4"/>
  <c r="K67" i="5"/>
  <c r="A562" i="4"/>
  <c r="I67" i="5" s="1"/>
  <c r="K79" i="5"/>
  <c r="A574" i="4"/>
  <c r="I79" i="5" s="1"/>
  <c r="K87" i="5"/>
  <c r="A582" i="4"/>
  <c r="I87" i="5" s="1"/>
  <c r="A564" i="4"/>
  <c r="I69" i="5" s="1"/>
  <c r="A554" i="4"/>
  <c r="A573" i="4"/>
  <c r="I78" i="5" s="1"/>
  <c r="K78" i="5"/>
  <c r="A585" i="4"/>
  <c r="I90" i="5" s="1"/>
  <c r="K90" i="5"/>
  <c r="A571" i="4"/>
  <c r="I76" i="5" s="1"/>
  <c r="A576" i="4"/>
  <c r="I81" i="5" s="1"/>
  <c r="K83" i="5"/>
  <c r="A578" i="4"/>
  <c r="I83" i="5" s="1"/>
  <c r="A580" i="4"/>
  <c r="I85" i="5" s="1"/>
  <c r="A549" i="4"/>
  <c r="A584" i="4"/>
  <c r="I89" i="5" s="1"/>
  <c r="A565" i="4"/>
  <c r="I70" i="5" s="1"/>
  <c r="K70" i="5"/>
  <c r="A547" i="4"/>
  <c r="A558" i="4"/>
  <c r="K54" i="5"/>
  <c r="A572" i="4"/>
  <c r="I77" i="5" s="1"/>
  <c r="A555" i="4"/>
  <c r="A563" i="4"/>
  <c r="I68" i="5" s="1"/>
  <c r="K68" i="5"/>
  <c r="A568" i="4"/>
  <c r="I73" i="5" s="1"/>
  <c r="K59" i="5"/>
  <c r="A553" i="4"/>
  <c r="K75" i="5"/>
  <c r="A570" i="4"/>
  <c r="I75" i="5" s="1"/>
  <c r="K91" i="5"/>
  <c r="A586" i="4"/>
  <c r="I91" i="5" s="1"/>
  <c r="A577" i="4"/>
  <c r="I82" i="5" s="1"/>
  <c r="A550" i="4"/>
  <c r="A566" i="4"/>
  <c r="I71" i="5" s="1"/>
  <c r="A561" i="4"/>
  <c r="I66" i="5" s="1"/>
  <c r="K66" i="5"/>
  <c r="A551" i="4"/>
  <c r="K56" i="5"/>
  <c r="K72" i="5"/>
  <c r="A567" i="4"/>
  <c r="I72" i="5" s="1"/>
  <c r="A579" i="4"/>
  <c r="I84" i="5" s="1"/>
  <c r="A581" i="4"/>
  <c r="I86" i="5" s="1"/>
  <c r="A559" i="4"/>
  <c r="A548" i="4"/>
  <c r="A583" i="4"/>
  <c r="I88" i="5" s="1"/>
  <c r="A557" i="4"/>
  <c r="A525" i="4"/>
  <c r="E75" i="5" s="1"/>
  <c r="G75" i="5"/>
  <c r="G88" i="5"/>
  <c r="A538" i="4"/>
  <c r="E88" i="5" s="1"/>
  <c r="G52" i="5"/>
  <c r="A505" i="4"/>
  <c r="G62" i="5"/>
  <c r="A516" i="4"/>
  <c r="A529" i="4"/>
  <c r="E79" i="5" s="1"/>
  <c r="G79" i="5"/>
  <c r="G90" i="5"/>
  <c r="A540" i="4"/>
  <c r="E90" i="5" s="1"/>
  <c r="A511" i="4"/>
  <c r="G70" i="5"/>
  <c r="A520" i="4"/>
  <c r="E70" i="5" s="1"/>
  <c r="A513" i="4"/>
  <c r="G64" i="5"/>
  <c r="A506" i="4"/>
  <c r="G57" i="5"/>
  <c r="G74" i="5"/>
  <c r="A524" i="4"/>
  <c r="E74" i="5" s="1"/>
  <c r="A530" i="4"/>
  <c r="E80" i="5" s="1"/>
  <c r="A531" i="4"/>
  <c r="E81" i="5" s="1"/>
  <c r="A514" i="4"/>
  <c r="A507" i="4"/>
  <c r="A518" i="4"/>
  <c r="E68" i="5" s="1"/>
  <c r="A537" i="4"/>
  <c r="E87" i="5" s="1"/>
  <c r="A541" i="4"/>
  <c r="E91" i="5" s="1"/>
  <c r="A535" i="4"/>
  <c r="E85" i="5" s="1"/>
  <c r="A502" i="4"/>
  <c r="G65" i="5"/>
  <c r="G78" i="5"/>
  <c r="A528" i="4"/>
  <c r="E78" i="5" s="1"/>
  <c r="G54" i="5"/>
  <c r="A510" i="4"/>
  <c r="A503" i="4"/>
  <c r="G59" i="5"/>
  <c r="G82" i="5"/>
  <c r="A532" i="4"/>
  <c r="E82" i="5" s="1"/>
  <c r="A519" i="4"/>
  <c r="E69" i="5" s="1"/>
  <c r="G69" i="5"/>
  <c r="A508" i="4"/>
  <c r="A517" i="4"/>
  <c r="E67" i="5" s="1"/>
  <c r="G67" i="5"/>
  <c r="G84" i="5"/>
  <c r="A534" i="4"/>
  <c r="E84" i="5" s="1"/>
  <c r="A504" i="4"/>
  <c r="G56" i="5"/>
  <c r="A521" i="4"/>
  <c r="E71" i="5" s="1"/>
  <c r="G71" i="5"/>
  <c r="G86" i="5"/>
  <c r="A536" i="4"/>
  <c r="E86" i="5" s="1"/>
  <c r="A527" i="4"/>
  <c r="E77" i="5" s="1"/>
  <c r="G77" i="5"/>
  <c r="A522" i="4"/>
  <c r="E72" i="5" s="1"/>
  <c r="A523" i="4"/>
  <c r="E73" i="5" s="1"/>
  <c r="A515" i="4"/>
  <c r="A512" i="4"/>
  <c r="A526" i="4"/>
  <c r="E76" i="5" s="1"/>
  <c r="A509" i="4"/>
  <c r="A533" i="4"/>
  <c r="E83" i="5" s="1"/>
  <c r="A539" i="4"/>
  <c r="E89" i="5" s="1"/>
  <c r="C60" i="5"/>
  <c r="A463" i="4"/>
  <c r="A459" i="4"/>
  <c r="A474" i="4"/>
  <c r="A69" i="5" s="1"/>
  <c r="C52" i="5"/>
  <c r="A466" i="4"/>
  <c r="A489" i="4"/>
  <c r="A84" i="5" s="1"/>
  <c r="C66" i="5"/>
  <c r="A471" i="4"/>
  <c r="A66" i="5" s="1"/>
  <c r="A465" i="4"/>
  <c r="A468" i="4"/>
  <c r="A63" i="5" s="1"/>
  <c r="A476" i="4"/>
  <c r="A71" i="5" s="1"/>
  <c r="A460" i="4"/>
  <c r="A487" i="4"/>
  <c r="A82" i="5" s="1"/>
  <c r="C76" i="5"/>
  <c r="A481" i="4"/>
  <c r="A76" i="5" s="1"/>
  <c r="A457" i="4"/>
  <c r="A478" i="4"/>
  <c r="A73" i="5" s="1"/>
  <c r="A494" i="4"/>
  <c r="A89" i="5" s="1"/>
  <c r="C86" i="5"/>
  <c r="A491" i="4"/>
  <c r="A86" i="5" s="1"/>
  <c r="A464" i="4"/>
  <c r="A485" i="4"/>
  <c r="A80" i="5" s="1"/>
  <c r="A496" i="4"/>
  <c r="A91" i="5" s="1"/>
  <c r="C54" i="5"/>
  <c r="A462" i="4"/>
  <c r="A467" i="4"/>
  <c r="A482" i="4"/>
  <c r="A77" i="5" s="1"/>
  <c r="C56" i="5"/>
  <c r="A458" i="4"/>
  <c r="C68" i="5"/>
  <c r="A473" i="4"/>
  <c r="A68" i="5" s="1"/>
  <c r="A488" i="4"/>
  <c r="A83" i="5" s="1"/>
  <c r="A483" i="4"/>
  <c r="A78" i="5" s="1"/>
  <c r="A492" i="4"/>
  <c r="A87" i="5" s="1"/>
  <c r="A469" i="4"/>
  <c r="A64" i="5" s="1"/>
  <c r="A479" i="4"/>
  <c r="A74" i="5" s="1"/>
  <c r="A495" i="4"/>
  <c r="A90" i="5" s="1"/>
  <c r="C70" i="5"/>
  <c r="A475" i="4"/>
  <c r="A70" i="5" s="1"/>
  <c r="A470" i="4"/>
  <c r="A65" i="5" s="1"/>
  <c r="A486" i="4"/>
  <c r="A81" i="5" s="1"/>
  <c r="C72" i="5"/>
  <c r="A477" i="4"/>
  <c r="A72" i="5" s="1"/>
  <c r="C88" i="5"/>
  <c r="A493" i="4"/>
  <c r="A88" i="5" s="1"/>
  <c r="A484" i="4"/>
  <c r="A79" i="5" s="1"/>
  <c r="A461" i="4"/>
  <c r="A480" i="4"/>
  <c r="A75" i="5" s="1"/>
  <c r="A472" i="4"/>
  <c r="A67" i="5" s="1"/>
  <c r="A375" i="4"/>
  <c r="AI17" i="5"/>
  <c r="AI35" i="5"/>
  <c r="A395" i="4"/>
  <c r="AG35" i="5" s="1"/>
  <c r="AI7" i="5"/>
  <c r="A367" i="4"/>
  <c r="A372" i="4"/>
  <c r="A396" i="4"/>
  <c r="AG36" i="5" s="1"/>
  <c r="A374" i="4"/>
  <c r="A376" i="4"/>
  <c r="A378" i="4"/>
  <c r="AG18" i="5" s="1"/>
  <c r="A371" i="4"/>
  <c r="AI9" i="5"/>
  <c r="A403" i="4"/>
  <c r="AG43" i="5" s="1"/>
  <c r="A399" i="4"/>
  <c r="AG39" i="5" s="1"/>
  <c r="A398" i="4"/>
  <c r="AG38" i="5" s="1"/>
  <c r="A384" i="4"/>
  <c r="AG24" i="5" s="1"/>
  <c r="A385" i="4"/>
  <c r="AG25" i="5" s="1"/>
  <c r="AI25" i="5"/>
  <c r="A397" i="4"/>
  <c r="AG37" i="5" s="1"/>
  <c r="AI37" i="5"/>
  <c r="A393" i="4"/>
  <c r="AG33" i="5" s="1"/>
  <c r="AI33" i="5"/>
  <c r="AI11" i="5"/>
  <c r="A370" i="4"/>
  <c r="A380" i="4"/>
  <c r="AG20" i="5" s="1"/>
  <c r="A406" i="4"/>
  <c r="AG46" i="5" s="1"/>
  <c r="A392" i="4"/>
  <c r="AG32" i="5" s="1"/>
  <c r="A368" i="4"/>
  <c r="A381" i="4"/>
  <c r="AG21" i="5" s="1"/>
  <c r="AI21" i="5"/>
  <c r="A405" i="4"/>
  <c r="AG45" i="5" s="1"/>
  <c r="AI45" i="5"/>
  <c r="A369" i="4"/>
  <c r="AI13" i="5"/>
  <c r="A401" i="4"/>
  <c r="AG41" i="5" s="1"/>
  <c r="AI41" i="5"/>
  <c r="AI34" i="5"/>
  <c r="A394" i="4"/>
  <c r="AG34" i="5" s="1"/>
  <c r="A388" i="4"/>
  <c r="AG28" i="5" s="1"/>
  <c r="A386" i="4"/>
  <c r="AG26" i="5" s="1"/>
  <c r="A382" i="4"/>
  <c r="AG22" i="5" s="1"/>
  <c r="A391" i="4"/>
  <c r="AG31" i="5" s="1"/>
  <c r="A400" i="4"/>
  <c r="AG40" i="5" s="1"/>
  <c r="AI15" i="5"/>
  <c r="A377" i="4"/>
  <c r="AI23" i="5"/>
  <c r="A383" i="4"/>
  <c r="AG23" i="5" s="1"/>
  <c r="A389" i="4"/>
  <c r="AG29" i="5" s="1"/>
  <c r="AI29" i="5"/>
  <c r="A379" i="4"/>
  <c r="AG19" i="5" s="1"/>
  <c r="A404" i="4"/>
  <c r="AG44" i="5" s="1"/>
  <c r="A402" i="4"/>
  <c r="AG42" i="5" s="1"/>
  <c r="A390" i="4"/>
  <c r="AG30" i="5" s="1"/>
  <c r="A387" i="4"/>
  <c r="AG27" i="5" s="1"/>
  <c r="A373" i="4"/>
  <c r="AE37" i="5"/>
  <c r="A352" i="4"/>
  <c r="AC37" i="5" s="1"/>
  <c r="AE23" i="5"/>
  <c r="A330" i="4"/>
  <c r="A336" i="4"/>
  <c r="A338" i="4"/>
  <c r="A361" i="4"/>
  <c r="AC46" i="5" s="1"/>
  <c r="A353" i="4"/>
  <c r="AC38" i="5" s="1"/>
  <c r="A349" i="4"/>
  <c r="AC34" i="5" s="1"/>
  <c r="A322" i="4"/>
  <c r="A327" i="4"/>
  <c r="A335" i="4"/>
  <c r="A337" i="4"/>
  <c r="AE17" i="5"/>
  <c r="AE45" i="5"/>
  <c r="A360" i="4"/>
  <c r="AC45" i="5" s="1"/>
  <c r="AE13" i="5"/>
  <c r="A344" i="4"/>
  <c r="AE39" i="5"/>
  <c r="A354" i="4"/>
  <c r="AC39" i="5" s="1"/>
  <c r="AE11" i="5"/>
  <c r="A326" i="4"/>
  <c r="AE29" i="5"/>
  <c r="A342" i="4"/>
  <c r="A325" i="4"/>
  <c r="A339" i="4"/>
  <c r="A328" i="4"/>
  <c r="A357" i="4"/>
  <c r="AC42" i="5" s="1"/>
  <c r="A332" i="4"/>
  <c r="A347" i="4"/>
  <c r="AC32" i="5" s="1"/>
  <c r="A355" i="4"/>
  <c r="AC40" i="5" s="1"/>
  <c r="A331" i="4"/>
  <c r="A334" i="4"/>
  <c r="A350" i="4"/>
  <c r="AC35" i="5" s="1"/>
  <c r="A324" i="4"/>
  <c r="AE27" i="5"/>
  <c r="A345" i="4"/>
  <c r="AE25" i="5"/>
  <c r="A333" i="4"/>
  <c r="A343" i="4"/>
  <c r="A341" i="4"/>
  <c r="A359" i="4"/>
  <c r="AC44" i="5" s="1"/>
  <c r="AE7" i="5"/>
  <c r="A323" i="4"/>
  <c r="A340" i="4"/>
  <c r="A351" i="4"/>
  <c r="AC36" i="5" s="1"/>
  <c r="A348" i="4"/>
  <c r="AC33" i="5" s="1"/>
  <c r="A346" i="4"/>
  <c r="A329" i="4"/>
  <c r="A356" i="4"/>
  <c r="AC41" i="5" s="1"/>
  <c r="A311" i="4"/>
  <c r="Y41" i="5" s="1"/>
  <c r="AA41" i="5"/>
  <c r="AA19" i="5"/>
  <c r="A288" i="4"/>
  <c r="A281" i="4"/>
  <c r="AA21" i="5"/>
  <c r="A296" i="4"/>
  <c r="A305" i="4"/>
  <c r="Y35" i="5" s="1"/>
  <c r="A314" i="4"/>
  <c r="Y44" i="5" s="1"/>
  <c r="A299" i="4"/>
  <c r="Y29" i="5" s="1"/>
  <c r="AA29" i="5"/>
  <c r="AA7" i="5"/>
  <c r="A313" i="4"/>
  <c r="Y43" i="5" s="1"/>
  <c r="A283" i="4"/>
  <c r="A289" i="4"/>
  <c r="A302" i="4"/>
  <c r="Y32" i="5" s="1"/>
  <c r="A306" i="4"/>
  <c r="Y36" i="5" s="1"/>
  <c r="A277" i="4"/>
  <c r="A294" i="4"/>
  <c r="A310" i="4"/>
  <c r="Y40" i="5" s="1"/>
  <c r="A303" i="4"/>
  <c r="Y33" i="5" s="1"/>
  <c r="AA33" i="5"/>
  <c r="A300" i="4"/>
  <c r="Y30" i="5" s="1"/>
  <c r="AA30" i="5"/>
  <c r="A282" i="4"/>
  <c r="A304" i="4"/>
  <c r="Y34" i="5" s="1"/>
  <c r="A316" i="4"/>
  <c r="Y46" i="5" s="1"/>
  <c r="A297" i="4"/>
  <c r="A293" i="4"/>
  <c r="AA39" i="5"/>
  <c r="A309" i="4"/>
  <c r="Y39" i="5" s="1"/>
  <c r="AA15" i="5"/>
  <c r="A285" i="4"/>
  <c r="A291" i="4"/>
  <c r="A286" i="4"/>
  <c r="A280" i="4"/>
  <c r="A301" i="4"/>
  <c r="Y31" i="5" s="1"/>
  <c r="A308" i="4"/>
  <c r="Y38" i="5" s="1"/>
  <c r="A290" i="4"/>
  <c r="A287" i="4"/>
  <c r="AA13" i="5"/>
  <c r="A279" i="4"/>
  <c r="AA9" i="5"/>
  <c r="AA11" i="5"/>
  <c r="A278" i="4"/>
  <c r="A292" i="4"/>
  <c r="A298" i="4"/>
  <c r="Y28" i="5" s="1"/>
  <c r="A312" i="4"/>
  <c r="Y42" i="5" s="1"/>
  <c r="A284" i="4"/>
  <c r="A307" i="4"/>
  <c r="Y37" i="5" s="1"/>
  <c r="A315" i="4"/>
  <c r="Y45" i="5" s="1"/>
  <c r="W34" i="5"/>
  <c r="A259" i="4"/>
  <c r="U34" i="5" s="1"/>
  <c r="A237" i="4"/>
  <c r="W13" i="5"/>
  <c r="W43" i="5"/>
  <c r="A268" i="4"/>
  <c r="U43" i="5" s="1"/>
  <c r="A250" i="4"/>
  <c r="A263" i="4"/>
  <c r="U38" i="5" s="1"/>
  <c r="W23" i="5"/>
  <c r="A249" i="4"/>
  <c r="W19" i="5"/>
  <c r="A235" i="4"/>
  <c r="A270" i="4"/>
  <c r="U45" i="5" s="1"/>
  <c r="A266" i="4"/>
  <c r="U41" i="5" s="1"/>
  <c r="A262" i="4"/>
  <c r="U37" i="5" s="1"/>
  <c r="A252" i="4"/>
  <c r="W29" i="5"/>
  <c r="A238" i="4"/>
  <c r="W9" i="5"/>
  <c r="W42" i="5"/>
  <c r="A267" i="4"/>
  <c r="U42" i="5" s="1"/>
  <c r="A244" i="4"/>
  <c r="W17" i="5"/>
  <c r="W35" i="5"/>
  <c r="A260" i="4"/>
  <c r="U35" i="5" s="1"/>
  <c r="A248" i="4"/>
  <c r="A265" i="4"/>
  <c r="U40" i="5" s="1"/>
  <c r="W39" i="5"/>
  <c r="A264" i="4"/>
  <c r="U39" i="5" s="1"/>
  <c r="W18" i="5"/>
  <c r="A251" i="4"/>
  <c r="W15" i="5"/>
  <c r="A240" i="4"/>
  <c r="W27" i="5"/>
  <c r="A253" i="4"/>
  <c r="A232" i="4"/>
  <c r="A256" i="4"/>
  <c r="A271" i="4"/>
  <c r="U46" i="5" s="1"/>
  <c r="A269" i="4"/>
  <c r="U44" i="5" s="1"/>
  <c r="W14" i="5"/>
  <c r="A241" i="4"/>
  <c r="A236" i="4"/>
  <c r="A261" i="4"/>
  <c r="U36" i="5" s="1"/>
  <c r="A239" i="4"/>
  <c r="W26" i="5"/>
  <c r="A246" i="4"/>
  <c r="W11" i="5"/>
  <c r="A247" i="4"/>
  <c r="W31" i="5"/>
  <c r="A255" i="4"/>
  <c r="A242" i="4"/>
  <c r="A233" i="4"/>
  <c r="A254" i="4"/>
  <c r="A234" i="4"/>
  <c r="A245" i="4"/>
  <c r="A257" i="4"/>
  <c r="U32" i="5" s="1"/>
  <c r="A243" i="4"/>
  <c r="A193" i="4"/>
  <c r="S13" i="5"/>
  <c r="S40" i="5"/>
  <c r="A220" i="4"/>
  <c r="Q40" i="5" s="1"/>
  <c r="S44" i="5"/>
  <c r="A224" i="4"/>
  <c r="Q44" i="5" s="1"/>
  <c r="S15" i="5"/>
  <c r="A197" i="4"/>
  <c r="A204" i="4"/>
  <c r="A200" i="4"/>
  <c r="A217" i="4"/>
  <c r="Q37" i="5" s="1"/>
  <c r="S37" i="5"/>
  <c r="S12" i="5"/>
  <c r="A187" i="4"/>
  <c r="S7" i="5"/>
  <c r="A188" i="4"/>
  <c r="S23" i="5"/>
  <c r="A201" i="4"/>
  <c r="S39" i="5"/>
  <c r="A219" i="4"/>
  <c r="Q39" i="5" s="1"/>
  <c r="A194" i="4"/>
  <c r="A214" i="4"/>
  <c r="Q34" i="5" s="1"/>
  <c r="A212" i="4"/>
  <c r="Q32" i="5" s="1"/>
  <c r="A196" i="4"/>
  <c r="S9" i="5"/>
  <c r="A206" i="4"/>
  <c r="S25" i="5"/>
  <c r="A225" i="4"/>
  <c r="Q45" i="5" s="1"/>
  <c r="S45" i="5"/>
  <c r="S16" i="5"/>
  <c r="A192" i="4"/>
  <c r="A216" i="4"/>
  <c r="Q36" i="5" s="1"/>
  <c r="S36" i="5"/>
  <c r="S11" i="5"/>
  <c r="A195" i="4"/>
  <c r="S27" i="5"/>
  <c r="A207" i="4"/>
  <c r="S43" i="5"/>
  <c r="A223" i="4"/>
  <c r="Q43" i="5" s="1"/>
  <c r="A202" i="4"/>
  <c r="A226" i="4"/>
  <c r="Q46" i="5" s="1"/>
  <c r="A189" i="4"/>
  <c r="A210" i="4"/>
  <c r="S29" i="5"/>
  <c r="S31" i="5"/>
  <c r="A209" i="4"/>
  <c r="A211" i="4"/>
  <c r="A199" i="4"/>
  <c r="A203" i="4"/>
  <c r="S17" i="5"/>
  <c r="A213" i="4"/>
  <c r="Q33" i="5" s="1"/>
  <c r="S33" i="5"/>
  <c r="A190" i="4"/>
  <c r="S20" i="5"/>
  <c r="S28" i="5"/>
  <c r="A208" i="4"/>
  <c r="S19" i="5"/>
  <c r="A198" i="4"/>
  <c r="S35" i="5"/>
  <c r="A215" i="4"/>
  <c r="Q35" i="5" s="1"/>
  <c r="A221" i="4"/>
  <c r="Q41" i="5" s="1"/>
  <c r="A191" i="4"/>
  <c r="A218" i="4"/>
  <c r="Q38" i="5" s="1"/>
  <c r="A205" i="4"/>
  <c r="A222" i="4"/>
  <c r="Q42" i="5" s="1"/>
  <c r="O35" i="5"/>
  <c r="A170" i="4"/>
  <c r="M35" i="5" s="1"/>
  <c r="O33" i="5"/>
  <c r="A168" i="4"/>
  <c r="M33" i="5" s="1"/>
  <c r="A165" i="4"/>
  <c r="M30" i="5" s="1"/>
  <c r="A174" i="4"/>
  <c r="M39" i="5" s="1"/>
  <c r="O10" i="5"/>
  <c r="A147" i="4"/>
  <c r="O31" i="5"/>
  <c r="A166" i="4"/>
  <c r="M31" i="5" s="1"/>
  <c r="O45" i="5"/>
  <c r="A180" i="4"/>
  <c r="M45" i="5" s="1"/>
  <c r="O15" i="5"/>
  <c r="A145" i="4"/>
  <c r="A142" i="4"/>
  <c r="O7" i="5"/>
  <c r="O43" i="5"/>
  <c r="A178" i="4"/>
  <c r="M43" i="5" s="1"/>
  <c r="O29" i="5"/>
  <c r="A163" i="4"/>
  <c r="A144" i="4"/>
  <c r="A146" i="4"/>
  <c r="A162" i="4"/>
  <c r="A169" i="4"/>
  <c r="M34" i="5" s="1"/>
  <c r="A173" i="4"/>
  <c r="M38" i="5" s="1"/>
  <c r="A177" i="4"/>
  <c r="M42" i="5" s="1"/>
  <c r="O18" i="5"/>
  <c r="A158" i="4"/>
  <c r="A143" i="4"/>
  <c r="A175" i="4"/>
  <c r="M40" i="5" s="1"/>
  <c r="A176" i="4"/>
  <c r="M41" i="5" s="1"/>
  <c r="O11" i="5"/>
  <c r="A152" i="4"/>
  <c r="O9" i="5"/>
  <c r="A149" i="4"/>
  <c r="A181" i="4"/>
  <c r="M46" i="5" s="1"/>
  <c r="A160" i="4"/>
  <c r="O26" i="5"/>
  <c r="A159" i="4"/>
  <c r="A179" i="4"/>
  <c r="M44" i="5" s="1"/>
  <c r="A148" i="4"/>
  <c r="O17" i="5"/>
  <c r="A161" i="4"/>
  <c r="O21" i="5"/>
  <c r="A157" i="4"/>
  <c r="O13" i="5"/>
  <c r="A151" i="4"/>
  <c r="A150" i="4"/>
  <c r="O23" i="5"/>
  <c r="A154" i="4"/>
  <c r="O37" i="5"/>
  <c r="A172" i="4"/>
  <c r="M37" i="5" s="1"/>
  <c r="O19" i="5"/>
  <c r="A155" i="4"/>
  <c r="A164" i="4"/>
  <c r="A156" i="4"/>
  <c r="A153" i="4"/>
  <c r="A167" i="4"/>
  <c r="M32" i="5" s="1"/>
  <c r="A134" i="4"/>
  <c r="K44" i="5"/>
  <c r="K37" i="5"/>
  <c r="A127" i="4"/>
  <c r="K30" i="5"/>
  <c r="A120" i="4"/>
  <c r="A122" i="4"/>
  <c r="K32" i="5"/>
  <c r="A118" i="4"/>
  <c r="K16" i="5"/>
  <c r="A116" i="4"/>
  <c r="K28" i="5"/>
  <c r="K10" i="5"/>
  <c r="A102" i="4"/>
  <c r="A126" i="4"/>
  <c r="K36" i="5"/>
  <c r="K14" i="5"/>
  <c r="A109" i="4"/>
  <c r="K9" i="5"/>
  <c r="A99" i="4"/>
  <c r="K45" i="5"/>
  <c r="A135" i="4"/>
  <c r="I45" i="5" s="1"/>
  <c r="A130" i="4"/>
  <c r="K40" i="5"/>
  <c r="K42" i="5"/>
  <c r="A132" i="4"/>
  <c r="I42" i="5" s="1"/>
  <c r="A100" i="4"/>
  <c r="K20" i="5"/>
  <c r="A110" i="4"/>
  <c r="K23" i="5"/>
  <c r="K21" i="5"/>
  <c r="A114" i="4"/>
  <c r="K13" i="5"/>
  <c r="A108" i="4"/>
  <c r="A125" i="4"/>
  <c r="K35" i="5"/>
  <c r="K17" i="5"/>
  <c r="A104" i="4"/>
  <c r="A133" i="4"/>
  <c r="K43" i="5"/>
  <c r="A115" i="4"/>
  <c r="K24" i="5"/>
  <c r="K38" i="5"/>
  <c r="A128" i="4"/>
  <c r="A107" i="4"/>
  <c r="K15" i="5"/>
  <c r="A101" i="4"/>
  <c r="K8" i="5"/>
  <c r="A117" i="4"/>
  <c r="K7" i="5"/>
  <c r="A121" i="4"/>
  <c r="K31" i="5"/>
  <c r="A136" i="4"/>
  <c r="I46" i="5" s="1"/>
  <c r="A131" i="4"/>
  <c r="A112" i="4"/>
  <c r="K34" i="5"/>
  <c r="A124" i="4"/>
  <c r="I34" i="5" s="1"/>
  <c r="K29" i="5"/>
  <c r="A119" i="4"/>
  <c r="K18" i="5"/>
  <c r="A97" i="4"/>
  <c r="K22" i="5"/>
  <c r="A103" i="4"/>
  <c r="A105" i="4"/>
  <c r="K12" i="5"/>
  <c r="A106" i="4"/>
  <c r="K19" i="5"/>
  <c r="A129" i="4"/>
  <c r="I39" i="5" s="1"/>
  <c r="K39" i="5"/>
  <c r="A123" i="4"/>
  <c r="I33" i="5" s="1"/>
  <c r="A111" i="4"/>
  <c r="K27" i="5"/>
  <c r="A98" i="4"/>
  <c r="K11" i="5"/>
  <c r="G10" i="5"/>
  <c r="A68" i="4"/>
  <c r="G9" i="5"/>
  <c r="A58" i="4"/>
  <c r="G25" i="5"/>
  <c r="A73" i="4"/>
  <c r="G41" i="5"/>
  <c r="A86" i="4"/>
  <c r="E41" i="5" s="1"/>
  <c r="A64" i="4"/>
  <c r="A75" i="4"/>
  <c r="E30" i="5" s="1"/>
  <c r="A83" i="4"/>
  <c r="E38" i="5" s="1"/>
  <c r="A91" i="4"/>
  <c r="E46" i="5" s="1"/>
  <c r="A62" i="4"/>
  <c r="A55" i="4"/>
  <c r="A70" i="4"/>
  <c r="A80" i="4"/>
  <c r="E35" i="5" s="1"/>
  <c r="A88" i="4"/>
  <c r="E43" i="5" s="1"/>
  <c r="A63" i="4"/>
  <c r="A81" i="4"/>
  <c r="E36" i="5" s="1"/>
  <c r="G37" i="5"/>
  <c r="A82" i="4"/>
  <c r="E37" i="5" s="1"/>
  <c r="A65" i="4"/>
  <c r="G13" i="5"/>
  <c r="A61" i="4"/>
  <c r="G29" i="5"/>
  <c r="A74" i="4"/>
  <c r="E29" i="5" s="1"/>
  <c r="G45" i="5"/>
  <c r="A90" i="4"/>
  <c r="E45" i="5" s="1"/>
  <c r="A72" i="4"/>
  <c r="A77" i="4"/>
  <c r="E32" i="5" s="1"/>
  <c r="G21" i="5"/>
  <c r="A69" i="4"/>
  <c r="A52" i="4"/>
  <c r="G17" i="5"/>
  <c r="A53" i="4"/>
  <c r="G33" i="5"/>
  <c r="A78" i="4"/>
  <c r="E33" i="5" s="1"/>
  <c r="G22" i="5"/>
  <c r="A60" i="4"/>
  <c r="A89" i="4"/>
  <c r="E44" i="5" s="1"/>
  <c r="A57" i="4"/>
  <c r="A71" i="4"/>
  <c r="A79" i="4"/>
  <c r="E34" i="5" s="1"/>
  <c r="A87" i="4"/>
  <c r="E42" i="5" s="1"/>
  <c r="A54" i="4"/>
  <c r="A59" i="4"/>
  <c r="A56" i="4"/>
  <c r="A76" i="4"/>
  <c r="E31" i="5" s="1"/>
  <c r="A84" i="4"/>
  <c r="E39" i="5" s="1"/>
  <c r="A66" i="4"/>
  <c r="A67" i="4"/>
  <c r="A85" i="4"/>
  <c r="E40" i="5" s="1"/>
  <c r="AL301" i="1"/>
  <c r="AJ301" i="1"/>
  <c r="AL318" i="1"/>
  <c r="AJ318" i="1"/>
  <c r="AL292" i="1"/>
  <c r="AJ292" i="1"/>
  <c r="AJ221" i="1"/>
  <c r="AJ310" i="1"/>
  <c r="AJ285" i="1"/>
  <c r="AL275" i="1"/>
  <c r="AJ275" i="1"/>
  <c r="AJ251" i="1"/>
  <c r="AJ217" i="1"/>
  <c r="AJ200" i="1"/>
  <c r="AL258" i="1"/>
  <c r="AJ258" i="1"/>
  <c r="AL327" i="1"/>
  <c r="AJ327" i="1"/>
  <c r="AJ302" i="1"/>
  <c r="AJ276" i="1"/>
  <c r="AL267" i="1"/>
  <c r="AJ267" i="1"/>
  <c r="AJ204" i="1"/>
  <c r="AJ255" i="1"/>
  <c r="AJ238" i="1"/>
  <c r="AJ314" i="1"/>
  <c r="AJ280" i="1"/>
  <c r="AJ319" i="1"/>
  <c r="AL309" i="1"/>
  <c r="AJ309" i="1"/>
  <c r="AJ293" i="1"/>
  <c r="AL284" i="1"/>
  <c r="AJ284" i="1"/>
  <c r="AJ259" i="1"/>
  <c r="AJ206" i="1"/>
  <c r="AJ225" i="1"/>
  <c r="C22" i="4"/>
  <c r="C21" i="4"/>
  <c r="C9" i="4"/>
  <c r="C8" i="4"/>
  <c r="B9" i="5"/>
  <c r="D13" i="4"/>
  <c r="C13" i="4"/>
  <c r="C15" i="4"/>
  <c r="E16" i="4"/>
  <c r="C16" i="4"/>
  <c r="E14" i="4"/>
  <c r="C14" i="4"/>
  <c r="E18" i="4"/>
  <c r="C18" i="4"/>
  <c r="C20" i="4"/>
  <c r="C10" i="4"/>
  <c r="C19" i="4"/>
  <c r="C23" i="4"/>
  <c r="C7" i="4"/>
  <c r="D25" i="4"/>
  <c r="G25" i="4"/>
  <c r="F25" i="4"/>
  <c r="E25" i="4"/>
  <c r="G15" i="4"/>
  <c r="D16" i="4"/>
  <c r="G20" i="4"/>
  <c r="D14" i="4"/>
  <c r="D12" i="4"/>
  <c r="G12" i="4"/>
  <c r="E24" i="4"/>
  <c r="D24" i="4"/>
  <c r="D22" i="4"/>
  <c r="E22" i="4"/>
  <c r="G22" i="4"/>
  <c r="F15" i="4"/>
  <c r="D15" i="4"/>
  <c r="D21" i="4"/>
  <c r="E21" i="4"/>
  <c r="G21" i="4"/>
  <c r="F20" i="4"/>
  <c r="D20" i="4"/>
  <c r="D23" i="4"/>
  <c r="D11" i="4"/>
  <c r="G19" i="4"/>
  <c r="E10" i="4"/>
  <c r="E19" i="4"/>
  <c r="D18" i="4"/>
  <c r="D10" i="4"/>
  <c r="D19" i="4"/>
  <c r="F8" i="4"/>
  <c r="G10" i="4"/>
  <c r="G9" i="4"/>
  <c r="G8" i="4"/>
  <c r="F9" i="4"/>
  <c r="E9" i="4"/>
  <c r="E8" i="4"/>
  <c r="G11" i="4"/>
  <c r="G13" i="4"/>
  <c r="G24" i="4"/>
  <c r="F23" i="4"/>
  <c r="G14" i="4"/>
  <c r="F12" i="4"/>
  <c r="F13" i="4"/>
  <c r="F24" i="4"/>
  <c r="E23" i="4"/>
  <c r="F16" i="4"/>
  <c r="E11" i="4"/>
  <c r="F14" i="4"/>
  <c r="E12" i="4"/>
  <c r="F18" i="4"/>
  <c r="E13" i="4"/>
  <c r="G16" i="4"/>
  <c r="F11" i="4"/>
  <c r="G18" i="4"/>
  <c r="G7" i="4"/>
  <c r="F7" i="4"/>
  <c r="D7" i="4"/>
  <c r="AG17" i="5" l="1"/>
  <c r="AC31" i="5"/>
  <c r="M27" i="5"/>
  <c r="I27" i="5"/>
  <c r="E66" i="5"/>
  <c r="U59" i="5"/>
  <c r="A60" i="5"/>
  <c r="E65" i="5"/>
  <c r="AG7" i="5"/>
  <c r="E64" i="5"/>
  <c r="E63" i="5"/>
  <c r="A61" i="5"/>
  <c r="A62" i="5"/>
  <c r="AG16" i="5"/>
  <c r="E62" i="5"/>
  <c r="E61" i="5"/>
  <c r="E60" i="5"/>
  <c r="AC29" i="5"/>
  <c r="AC30" i="5"/>
  <c r="AG15" i="5"/>
  <c r="I53" i="5"/>
  <c r="AG13" i="5"/>
  <c r="AC28" i="5"/>
  <c r="AG14" i="5"/>
  <c r="AC27" i="5"/>
  <c r="M55" i="5"/>
  <c r="A58" i="5"/>
  <c r="I44" i="5"/>
  <c r="I43" i="5"/>
  <c r="I40" i="5"/>
  <c r="I36" i="5"/>
  <c r="I32" i="5"/>
  <c r="I41" i="5"/>
  <c r="I30" i="5"/>
  <c r="I38" i="5"/>
  <c r="I37" i="5"/>
  <c r="I29" i="5"/>
  <c r="I31" i="5"/>
  <c r="I35" i="5"/>
  <c r="I28" i="5"/>
  <c r="A59" i="5"/>
  <c r="Q60" i="5"/>
  <c r="E59" i="5"/>
  <c r="E58" i="5"/>
  <c r="U31" i="5"/>
  <c r="Q59" i="5"/>
  <c r="U28" i="5"/>
  <c r="U30" i="5"/>
  <c r="AG12" i="5"/>
  <c r="U58" i="5"/>
  <c r="U57" i="5"/>
  <c r="U29" i="5"/>
  <c r="E57" i="5"/>
  <c r="AG11" i="5"/>
  <c r="AG10" i="5"/>
  <c r="I64" i="5"/>
  <c r="AC7" i="5"/>
  <c r="U56" i="5"/>
  <c r="Y52" i="5"/>
  <c r="Y23" i="5"/>
  <c r="Q31" i="5"/>
  <c r="I11" i="5"/>
  <c r="E55" i="5"/>
  <c r="I26" i="5"/>
  <c r="Y20" i="5"/>
  <c r="E53" i="5"/>
  <c r="Y55" i="5"/>
  <c r="AG8" i="5"/>
  <c r="U55" i="5"/>
  <c r="M61" i="5"/>
  <c r="A55" i="5"/>
  <c r="M28" i="5"/>
  <c r="Q20" i="5"/>
  <c r="A56" i="5"/>
  <c r="M29" i="5"/>
  <c r="A57" i="5"/>
  <c r="I25" i="5"/>
  <c r="I52" i="5"/>
  <c r="I56" i="5"/>
  <c r="E28" i="5"/>
  <c r="E27" i="5"/>
  <c r="U20" i="5"/>
  <c r="E26" i="5"/>
  <c r="U27" i="5"/>
  <c r="U26" i="5"/>
  <c r="AC25" i="5"/>
  <c r="E54" i="5"/>
  <c r="AC26" i="5"/>
  <c r="Q27" i="5"/>
  <c r="AC9" i="5"/>
  <c r="AC24" i="5"/>
  <c r="Q58" i="5"/>
  <c r="Q57" i="5"/>
  <c r="Q56" i="5"/>
  <c r="Y27" i="5"/>
  <c r="I63" i="5"/>
  <c r="M20" i="5"/>
  <c r="E8" i="5"/>
  <c r="I18" i="5"/>
  <c r="U21" i="5"/>
  <c r="I22" i="5"/>
  <c r="I15" i="5"/>
  <c r="M16" i="5"/>
  <c r="Q30" i="5"/>
  <c r="U25" i="5"/>
  <c r="I62" i="5"/>
  <c r="Y54" i="5"/>
  <c r="M59" i="5"/>
  <c r="M60" i="5"/>
  <c r="I61" i="5"/>
  <c r="E56" i="5"/>
  <c r="E52" i="5"/>
  <c r="AG9" i="5"/>
  <c r="AC19" i="5"/>
  <c r="Y26" i="5"/>
  <c r="Y24" i="5"/>
  <c r="U24" i="5"/>
  <c r="Q10" i="5"/>
  <c r="Q28" i="5"/>
  <c r="Q29" i="5"/>
  <c r="M26" i="5"/>
  <c r="I23" i="5"/>
  <c r="E23" i="5"/>
  <c r="M13" i="5"/>
  <c r="AC21" i="5"/>
  <c r="E24" i="5"/>
  <c r="I19" i="5"/>
  <c r="Y22" i="5"/>
  <c r="U53" i="5"/>
  <c r="AC23" i="5"/>
  <c r="Y25" i="5"/>
  <c r="U22" i="5"/>
  <c r="U19" i="5"/>
  <c r="U23" i="5"/>
  <c r="Q26" i="5"/>
  <c r="M25" i="5"/>
  <c r="I24" i="5"/>
  <c r="I20" i="5"/>
  <c r="I21" i="5"/>
  <c r="E25" i="5"/>
  <c r="Q24" i="5"/>
  <c r="Q25" i="5"/>
  <c r="M24" i="5"/>
  <c r="E21" i="5"/>
  <c r="E19" i="5"/>
  <c r="Q23" i="5"/>
  <c r="M58" i="5"/>
  <c r="AC22" i="5"/>
  <c r="AC20" i="5"/>
  <c r="U16" i="5"/>
  <c r="Q9" i="5"/>
  <c r="M23" i="5"/>
  <c r="M22" i="5"/>
  <c r="M21" i="5"/>
  <c r="I14" i="5"/>
  <c r="E20" i="5"/>
  <c r="E22" i="5"/>
  <c r="E18" i="5"/>
  <c r="Q19" i="5"/>
  <c r="Q22" i="5"/>
  <c r="I55" i="5"/>
  <c r="I59" i="5"/>
  <c r="Q55" i="5"/>
  <c r="Q53" i="5"/>
  <c r="Q54" i="5"/>
  <c r="I54" i="5"/>
  <c r="E15" i="5"/>
  <c r="E13" i="5"/>
  <c r="E12" i="5"/>
  <c r="I17" i="5"/>
  <c r="M9" i="5"/>
  <c r="Y17" i="5"/>
  <c r="Y21" i="5"/>
  <c r="I7" i="5"/>
  <c r="M17" i="5"/>
  <c r="M14" i="5"/>
  <c r="U12" i="5"/>
  <c r="AC16" i="5"/>
  <c r="AC14" i="5"/>
  <c r="A54" i="5"/>
  <c r="M52" i="5"/>
  <c r="M53" i="5"/>
  <c r="M54" i="5"/>
  <c r="A53" i="5"/>
  <c r="A52" i="5"/>
  <c r="AC18" i="5"/>
  <c r="Y18" i="5"/>
  <c r="Y9" i="5"/>
  <c r="Y19" i="5"/>
  <c r="Y15" i="5"/>
  <c r="U15" i="5"/>
  <c r="U18" i="5"/>
  <c r="U17" i="5"/>
  <c r="Q8" i="5"/>
  <c r="Q16" i="5"/>
  <c r="Q14" i="5"/>
  <c r="Q21" i="5"/>
  <c r="M15" i="5"/>
  <c r="I16" i="5"/>
  <c r="E16" i="5"/>
  <c r="E7" i="5"/>
  <c r="E14" i="5"/>
  <c r="E17" i="5"/>
  <c r="E11" i="5"/>
  <c r="U11" i="5"/>
  <c r="Y11" i="5"/>
  <c r="Q18" i="5"/>
  <c r="Y10" i="5"/>
  <c r="I58" i="5"/>
  <c r="I57" i="5"/>
  <c r="I60" i="5"/>
  <c r="AC15" i="5"/>
  <c r="AC17" i="5"/>
  <c r="AC13" i="5"/>
  <c r="AC12" i="5"/>
  <c r="Y13" i="5"/>
  <c r="Y12" i="5"/>
  <c r="Y14" i="5"/>
  <c r="Y16" i="5"/>
  <c r="U14" i="5"/>
  <c r="U13" i="5"/>
  <c r="U8" i="5"/>
  <c r="U10" i="5"/>
  <c r="U9" i="5"/>
  <c r="Q17" i="5"/>
  <c r="Q11" i="5"/>
  <c r="Q15" i="5"/>
  <c r="Q7" i="5"/>
  <c r="Q12" i="5"/>
  <c r="Q13" i="5"/>
  <c r="M18" i="5"/>
  <c r="M10" i="5"/>
  <c r="M19" i="5"/>
  <c r="M11" i="5"/>
  <c r="M12" i="5"/>
  <c r="I12" i="5"/>
  <c r="I13" i="5"/>
  <c r="I10" i="5"/>
  <c r="E9" i="5"/>
  <c r="E10" i="5"/>
  <c r="AC11" i="5"/>
  <c r="M8" i="5"/>
  <c r="U52" i="5"/>
  <c r="I9" i="5"/>
  <c r="Y53" i="5"/>
  <c r="U54" i="5"/>
  <c r="Q52" i="5"/>
  <c r="AC8" i="5"/>
  <c r="AC10" i="5"/>
  <c r="Y8" i="5"/>
  <c r="Y7" i="5"/>
  <c r="U7" i="5"/>
  <c r="M7" i="5"/>
  <c r="I8" i="5"/>
  <c r="H25" i="4"/>
  <c r="C25" i="5" s="1"/>
  <c r="H14" i="4"/>
  <c r="H22" i="4"/>
  <c r="H11" i="4"/>
  <c r="H24" i="4"/>
  <c r="H21" i="4"/>
  <c r="H16" i="4"/>
  <c r="H15" i="4"/>
  <c r="H20" i="4"/>
  <c r="H12" i="4"/>
  <c r="H23" i="4"/>
  <c r="H10" i="4"/>
  <c r="H9" i="4"/>
  <c r="H18" i="4"/>
  <c r="H7" i="4"/>
  <c r="H13" i="4"/>
  <c r="H19" i="4"/>
  <c r="H8" i="4"/>
  <c r="C24" i="5" l="1"/>
  <c r="C21" i="5"/>
  <c r="C20" i="5"/>
  <c r="C19" i="5"/>
  <c r="C9" i="5"/>
  <c r="C17" i="4" l="1"/>
  <c r="B7" i="3"/>
  <c r="B17" i="4" s="1"/>
  <c r="B16" i="5" s="1"/>
  <c r="AH38" i="1"/>
  <c r="AG38" i="1"/>
  <c r="AH37" i="1"/>
  <c r="AG37" i="1"/>
  <c r="AH36" i="1"/>
  <c r="AH35" i="1"/>
  <c r="AG35" i="1"/>
  <c r="AH34" i="1"/>
  <c r="AH33" i="1"/>
  <c r="AH32" i="1"/>
  <c r="AH31" i="1"/>
  <c r="AH30" i="1"/>
  <c r="AH29" i="1"/>
  <c r="AH26" i="1"/>
  <c r="AH25" i="1"/>
  <c r="AH24" i="1"/>
  <c r="AH23" i="1"/>
  <c r="AH22" i="1"/>
  <c r="AG22" i="1"/>
  <c r="AH21" i="1"/>
  <c r="AH20" i="1"/>
  <c r="AG20" i="1"/>
  <c r="AH19" i="1"/>
  <c r="AH18" i="1"/>
  <c r="AH17" i="1"/>
  <c r="AH16" i="1"/>
  <c r="AH15" i="1"/>
  <c r="AH14" i="1"/>
  <c r="AH13" i="1"/>
  <c r="AH12" i="1"/>
  <c r="AH11" i="1"/>
  <c r="AH9" i="1"/>
  <c r="AG9" i="1"/>
  <c r="AH7" i="1"/>
  <c r="AH6" i="1"/>
  <c r="AH5" i="1"/>
  <c r="AG5" i="1"/>
  <c r="B11" i="5" l="1"/>
  <c r="B15" i="5"/>
  <c r="B8" i="5"/>
  <c r="B12" i="5"/>
  <c r="B22" i="5"/>
  <c r="B23" i="5"/>
  <c r="B17" i="5"/>
  <c r="B18" i="5"/>
  <c r="B13" i="5"/>
  <c r="B14" i="5"/>
  <c r="Z6" i="1"/>
  <c r="Z8" i="1"/>
  <c r="Z9" i="1"/>
  <c r="Z11" i="1"/>
  <c r="Z12" i="1"/>
  <c r="Z13" i="1"/>
  <c r="Z14" i="1"/>
  <c r="Z15" i="1"/>
  <c r="Z16" i="1"/>
  <c r="Z18" i="1"/>
  <c r="Z19" i="1"/>
  <c r="Z20" i="1"/>
  <c r="Z22" i="1"/>
  <c r="Z23" i="1"/>
  <c r="Z24" i="1"/>
  <c r="Z25" i="1"/>
  <c r="Z26" i="1"/>
  <c r="Z29" i="1"/>
  <c r="Z30" i="1"/>
  <c r="Z31" i="1"/>
  <c r="Z32" i="1"/>
  <c r="Z33" i="1"/>
  <c r="Z35" i="1"/>
  <c r="AJ35" i="1" s="1"/>
  <c r="Z36" i="1"/>
  <c r="AG15" i="1"/>
  <c r="AL15" i="1" s="1"/>
  <c r="AG36" i="1"/>
  <c r="AL36" i="1" s="1"/>
  <c r="Z34" i="1"/>
  <c r="Z7" i="1"/>
  <c r="Z17" i="1"/>
  <c r="Z37" i="1"/>
  <c r="Z38" i="1"/>
  <c r="Z5" i="1"/>
  <c r="AG14" i="1"/>
  <c r="AL14" i="1" s="1"/>
  <c r="AG31" i="1"/>
  <c r="AL31" i="1" s="1"/>
  <c r="AG32" i="1"/>
  <c r="AL32" i="1" s="1"/>
  <c r="AG33" i="1"/>
  <c r="AL33" i="1" s="1"/>
  <c r="AG34" i="1"/>
  <c r="AL34" i="1" s="1"/>
  <c r="AG21" i="1"/>
  <c r="AL21" i="1" s="1"/>
  <c r="AG6" i="1"/>
  <c r="AL6" i="1" s="1"/>
  <c r="AG7" i="1"/>
  <c r="AL7" i="1" s="1"/>
  <c r="AG8" i="1"/>
  <c r="AL8" i="1" s="1"/>
  <c r="AG11" i="1"/>
  <c r="AL11" i="1" s="1"/>
  <c r="AG12" i="1"/>
  <c r="AL12" i="1" s="1"/>
  <c r="AG13" i="1"/>
  <c r="AL13" i="1" s="1"/>
  <c r="AG16" i="1"/>
  <c r="AL16" i="1" s="1"/>
  <c r="AG17" i="1"/>
  <c r="AL17" i="1" s="1"/>
  <c r="AG18" i="1"/>
  <c r="AL18" i="1" s="1"/>
  <c r="AG19" i="1"/>
  <c r="AL19" i="1" s="1"/>
  <c r="AG23" i="1"/>
  <c r="AL23" i="1" s="1"/>
  <c r="AG24" i="1"/>
  <c r="AL24" i="1" s="1"/>
  <c r="AG25" i="1"/>
  <c r="AL25" i="1" s="1"/>
  <c r="AG26" i="1"/>
  <c r="AL26" i="1" s="1"/>
  <c r="AG29" i="1"/>
  <c r="AL29" i="1" s="1"/>
  <c r="AG30" i="1"/>
  <c r="AL30" i="1" s="1"/>
  <c r="Z21" i="1"/>
  <c r="AL38" i="1"/>
  <c r="B7" i="5"/>
  <c r="B10" i="5"/>
  <c r="AL22" i="1"/>
  <c r="AL35" i="1"/>
  <c r="AL37" i="1"/>
  <c r="E17" i="4"/>
  <c r="F17" i="4"/>
  <c r="D17" i="4"/>
  <c r="G17" i="4"/>
  <c r="AL20" i="1"/>
  <c r="AL9" i="1"/>
  <c r="AL5" i="1"/>
  <c r="AJ12" i="1" l="1"/>
  <c r="AJ18" i="1"/>
  <c r="AJ30" i="1"/>
  <c r="AJ15" i="1"/>
  <c r="AJ13" i="1"/>
  <c r="AJ19" i="1"/>
  <c r="AJ6" i="1"/>
  <c r="AJ24" i="1"/>
  <c r="AJ34" i="1"/>
  <c r="AJ7" i="1"/>
  <c r="AJ17" i="1"/>
  <c r="AJ23" i="1"/>
  <c r="AJ21" i="1"/>
  <c r="AJ20" i="1"/>
  <c r="AJ22" i="1"/>
  <c r="AJ38" i="1"/>
  <c r="AJ37" i="1"/>
  <c r="AJ31" i="1"/>
  <c r="AJ9" i="1"/>
  <c r="AJ16" i="1"/>
  <c r="AJ33" i="1"/>
  <c r="AJ26" i="1"/>
  <c r="AJ25" i="1"/>
  <c r="AJ36" i="1"/>
  <c r="AJ32" i="1"/>
  <c r="AJ11" i="1"/>
  <c r="AJ29" i="1"/>
  <c r="AJ14" i="1"/>
  <c r="H7" i="3"/>
  <c r="H17" i="4" s="1"/>
  <c r="C16" i="5" s="1"/>
  <c r="AH8" i="1"/>
  <c r="AJ8" i="1" s="1"/>
  <c r="AJ5" i="1"/>
  <c r="C11" i="5" l="1"/>
  <c r="C15" i="5"/>
  <c r="C8" i="5"/>
  <c r="C12" i="5"/>
  <c r="C22" i="5"/>
  <c r="C23" i="5"/>
  <c r="C17" i="5"/>
  <c r="C18" i="5"/>
  <c r="C13" i="5"/>
  <c r="C14" i="5"/>
  <c r="C10" i="5"/>
  <c r="A8" i="4"/>
  <c r="A9" i="4"/>
  <c r="A21" i="4"/>
  <c r="A22" i="4"/>
  <c r="A26" i="4"/>
  <c r="A26" i="5" s="1"/>
  <c r="A30" i="4"/>
  <c r="A30" i="5" s="1"/>
  <c r="A34" i="4"/>
  <c r="A34" i="5" s="1"/>
  <c r="A38" i="4"/>
  <c r="A38" i="5" s="1"/>
  <c r="A42" i="4"/>
  <c r="A42" i="5" s="1"/>
  <c r="A46" i="4"/>
  <c r="A46" i="5" s="1"/>
  <c r="A7" i="4"/>
  <c r="A24" i="4"/>
  <c r="A32" i="4"/>
  <c r="A32" i="5" s="1"/>
  <c r="A40" i="4"/>
  <c r="A40" i="5" s="1"/>
  <c r="A10" i="4"/>
  <c r="A20" i="4"/>
  <c r="A29" i="4"/>
  <c r="A29" i="5" s="1"/>
  <c r="A37" i="4"/>
  <c r="A37" i="5" s="1"/>
  <c r="A45" i="4"/>
  <c r="A45" i="5" s="1"/>
  <c r="A13" i="4"/>
  <c r="A12" i="4"/>
  <c r="A11" i="4"/>
  <c r="A23" i="4"/>
  <c r="A27" i="4"/>
  <c r="A27" i="5" s="1"/>
  <c r="A31" i="4"/>
  <c r="A31" i="5" s="1"/>
  <c r="A35" i="4"/>
  <c r="A35" i="5" s="1"/>
  <c r="A39" i="4"/>
  <c r="A39" i="5" s="1"/>
  <c r="A43" i="4"/>
  <c r="A43" i="5" s="1"/>
  <c r="A17" i="4"/>
  <c r="A18" i="4"/>
  <c r="A14" i="4"/>
  <c r="A16" i="4"/>
  <c r="A28" i="4"/>
  <c r="A28" i="5" s="1"/>
  <c r="A36" i="4"/>
  <c r="A36" i="5" s="1"/>
  <c r="A44" i="4"/>
  <c r="A44" i="5" s="1"/>
  <c r="A19" i="4"/>
  <c r="A15" i="4"/>
  <c r="A25" i="4"/>
  <c r="A25" i="5" s="1"/>
  <c r="A33" i="4"/>
  <c r="A33" i="5" s="1"/>
  <c r="A41" i="4"/>
  <c r="A41" i="5" s="1"/>
  <c r="C7" i="5"/>
  <c r="A24" i="5" l="1"/>
  <c r="A22" i="5"/>
  <c r="A23" i="5"/>
  <c r="A21" i="5"/>
  <c r="A15" i="5"/>
  <c r="A18" i="5"/>
  <c r="A20" i="5"/>
  <c r="A19" i="5"/>
  <c r="A17" i="5"/>
  <c r="A14" i="5"/>
  <c r="A13" i="5"/>
  <c r="A8" i="5"/>
  <c r="A10" i="5"/>
  <c r="A16" i="5"/>
  <c r="A11" i="5"/>
  <c r="A9" i="5"/>
  <c r="A7" i="5"/>
  <c r="A12" i="5"/>
</calcChain>
</file>

<file path=xl/sharedStrings.xml><?xml version="1.0" encoding="utf-8"?>
<sst xmlns="http://schemas.openxmlformats.org/spreadsheetml/2006/main" count="3804" uniqueCount="293">
  <si>
    <t>rr5</t>
  </si>
  <si>
    <t>rr4</t>
  </si>
  <si>
    <t>rr3</t>
  </si>
  <si>
    <t>rr2</t>
  </si>
  <si>
    <t>rr6</t>
  </si>
  <si>
    <t>Round Robin 2 Players</t>
  </si>
  <si>
    <t>Round Robin 3 Players</t>
  </si>
  <si>
    <t>Round Robin 4 Players</t>
  </si>
  <si>
    <t>Round Robin 5 Players</t>
  </si>
  <si>
    <t>Round Robin 6 Players</t>
  </si>
  <si>
    <t>8 Player Draw</t>
  </si>
  <si>
    <t>16 Player Draw</t>
  </si>
  <si>
    <t>32 Player Draw</t>
  </si>
  <si>
    <t>64 player Draw</t>
  </si>
  <si>
    <t>Long Name</t>
  </si>
  <si>
    <t>Short Name</t>
  </si>
  <si>
    <t>Round 1</t>
  </si>
  <si>
    <t>Round 2</t>
  </si>
  <si>
    <t>Round 3</t>
  </si>
  <si>
    <t>Round 4</t>
  </si>
  <si>
    <t>Round 5</t>
  </si>
  <si>
    <t>Round 6</t>
  </si>
  <si>
    <t>Main Draw</t>
  </si>
  <si>
    <t>Plate</t>
  </si>
  <si>
    <t>Name</t>
  </si>
  <si>
    <t>Age Category</t>
  </si>
  <si>
    <t>Tournament</t>
  </si>
  <si>
    <t>D.O.B.</t>
  </si>
  <si>
    <t>Type</t>
  </si>
  <si>
    <t>MRG1</t>
  </si>
  <si>
    <t>PRG1</t>
  </si>
  <si>
    <t>MRG2</t>
  </si>
  <si>
    <t>MRG3</t>
  </si>
  <si>
    <t>MRG4</t>
  </si>
  <si>
    <t>MRG5</t>
  </si>
  <si>
    <t>MRG6</t>
  </si>
  <si>
    <t>PRG2</t>
  </si>
  <si>
    <t>PRG3</t>
  </si>
  <si>
    <t>PRG4</t>
  </si>
  <si>
    <t>PRG5</t>
  </si>
  <si>
    <t>MRP1</t>
  </si>
  <si>
    <t>MRP2</t>
  </si>
  <si>
    <t>MRP3</t>
  </si>
  <si>
    <t>MRP4</t>
  </si>
  <si>
    <t>MRP5</t>
  </si>
  <si>
    <t>MRP6</t>
  </si>
  <si>
    <t>PRP1</t>
  </si>
  <si>
    <t>PRP2</t>
  </si>
  <si>
    <t>PRP3</t>
  </si>
  <si>
    <t>PRP4</t>
  </si>
  <si>
    <t>PRP5</t>
  </si>
  <si>
    <t>Plat Adj</t>
  </si>
  <si>
    <t>Total</t>
  </si>
  <si>
    <t>Plate games</t>
  </si>
  <si>
    <t>Points Relating to Rounds and games won</t>
  </si>
  <si>
    <t>Main Points</t>
  </si>
  <si>
    <t>Plate Points</t>
  </si>
  <si>
    <t>MRP Tot</t>
  </si>
  <si>
    <t>PRP Tot</t>
  </si>
  <si>
    <t>Plate Adj</t>
  </si>
  <si>
    <t>East</t>
  </si>
  <si>
    <t>West</t>
  </si>
  <si>
    <t>Central</t>
  </si>
  <si>
    <t>Grampian</t>
  </si>
  <si>
    <t>Tayside &amp; Fife</t>
  </si>
  <si>
    <t>Nationals</t>
  </si>
  <si>
    <t>Multiplyer</t>
  </si>
  <si>
    <t>British Open</t>
  </si>
  <si>
    <t>Europeans</t>
  </si>
  <si>
    <t>Worlds</t>
  </si>
  <si>
    <t>Grand Total</t>
  </si>
  <si>
    <t>(blank)</t>
  </si>
  <si>
    <t>Sum of Total</t>
  </si>
  <si>
    <t>Ranking</t>
  </si>
  <si>
    <t>Player</t>
  </si>
  <si>
    <t>Played</t>
  </si>
  <si>
    <t>Best Score 1</t>
  </si>
  <si>
    <t>Best Score 2</t>
  </si>
  <si>
    <t>Best Score 3</t>
  </si>
  <si>
    <t>Best Score 4</t>
  </si>
  <si>
    <t>M35</t>
  </si>
  <si>
    <t>M40</t>
  </si>
  <si>
    <t>Count of Age Category</t>
  </si>
  <si>
    <t>No.</t>
  </si>
  <si>
    <t>Main Games</t>
  </si>
  <si>
    <t>East of England</t>
  </si>
  <si>
    <t>North of England</t>
  </si>
  <si>
    <t>Midlands Masters</t>
  </si>
  <si>
    <t>South of England</t>
  </si>
  <si>
    <t>West of England</t>
  </si>
  <si>
    <t>North West of England</t>
  </si>
  <si>
    <t>M45</t>
  </si>
  <si>
    <t>M50</t>
  </si>
  <si>
    <t>M55</t>
  </si>
  <si>
    <t>M60</t>
  </si>
  <si>
    <t>M65</t>
  </si>
  <si>
    <t>M70</t>
  </si>
  <si>
    <t>M75</t>
  </si>
  <si>
    <t>L40</t>
  </si>
  <si>
    <t>L45</t>
  </si>
  <si>
    <t>L50</t>
  </si>
  <si>
    <t>L55</t>
  </si>
  <si>
    <t>L60</t>
  </si>
  <si>
    <t>L65</t>
  </si>
  <si>
    <t>L70</t>
  </si>
  <si>
    <t>L75</t>
  </si>
  <si>
    <t>British Nationals</t>
  </si>
  <si>
    <t>Robin Ridley</t>
  </si>
  <si>
    <t>Ian Ross</t>
  </si>
  <si>
    <t>MRG7</t>
  </si>
  <si>
    <t>PRG6</t>
  </si>
  <si>
    <t>MRP7</t>
  </si>
  <si>
    <t>PRP6</t>
  </si>
  <si>
    <t>128 Player Draw</t>
  </si>
  <si>
    <t>Round 7</t>
  </si>
  <si>
    <t>Pauline Douglas</t>
  </si>
  <si>
    <t>RR4</t>
  </si>
  <si>
    <t>M80</t>
  </si>
  <si>
    <t xml:space="preserve"> </t>
  </si>
  <si>
    <t>256 Player Draw</t>
  </si>
  <si>
    <t>Round 8</t>
  </si>
  <si>
    <t>RR6</t>
  </si>
  <si>
    <t>L35</t>
  </si>
  <si>
    <t>Katy Temple</t>
  </si>
  <si>
    <t>Mhairi Gritz</t>
  </si>
  <si>
    <t>Highland</t>
  </si>
  <si>
    <t>Maureen Carroll</t>
  </si>
  <si>
    <t>Masters' Results 2023/24</t>
  </si>
  <si>
    <t>2023/24 Masters' Tournament Points Details</t>
  </si>
  <si>
    <t>2023/24 Rankings Best Four Scores</t>
  </si>
  <si>
    <t>2023/24 Rankings Summary</t>
  </si>
  <si>
    <t>Players  who have Participated and in which Age Category 2023/24</t>
  </si>
  <si>
    <t>Ken Reid</t>
  </si>
  <si>
    <t>Ross McHoul</t>
  </si>
  <si>
    <t>Robin Bairner</t>
  </si>
  <si>
    <t>Adam Robbins</t>
  </si>
  <si>
    <t>RR5</t>
  </si>
  <si>
    <t>Chris Gray</t>
  </si>
  <si>
    <t>Dan Knowles</t>
  </si>
  <si>
    <t>Mohit Handa</t>
  </si>
  <si>
    <t>David Simpson</t>
  </si>
  <si>
    <t>Erik Van Der Marel</t>
  </si>
  <si>
    <t>Mark Sherrit</t>
  </si>
  <si>
    <t>Scott Adams</t>
  </si>
  <si>
    <t>David McCormick</t>
  </si>
  <si>
    <t>Euan Allison</t>
  </si>
  <si>
    <t>Barry Masson</t>
  </si>
  <si>
    <t>Simon Boughton</t>
  </si>
  <si>
    <t>Rob Matheson</t>
  </si>
  <si>
    <t>Chris Turlik</t>
  </si>
  <si>
    <t>Richard McIntosh</t>
  </si>
  <si>
    <t>Peter Buchan</t>
  </si>
  <si>
    <t>John Kynoch</t>
  </si>
  <si>
    <t>James Dare</t>
  </si>
  <si>
    <t>Adrian Richmond</t>
  </si>
  <si>
    <t>Barry Sutherland</t>
  </si>
  <si>
    <t>Stuart Hunter</t>
  </si>
  <si>
    <t>Donald Durrand</t>
  </si>
  <si>
    <t>Eric McMullan</t>
  </si>
  <si>
    <t>David Legge</t>
  </si>
  <si>
    <t>Chris Holt</t>
  </si>
  <si>
    <t>Allan Brown</t>
  </si>
  <si>
    <t>Gordon Scott</t>
  </si>
  <si>
    <t>Brian Robertson</t>
  </si>
  <si>
    <t>Rod Robinson</t>
  </si>
  <si>
    <t>Dave Sheard</t>
  </si>
  <si>
    <t>Norman Paterson</t>
  </si>
  <si>
    <t>Allan Currie</t>
  </si>
  <si>
    <t>David Gillies</t>
  </si>
  <si>
    <t>George Stewart</t>
  </si>
  <si>
    <t>Clark Adam</t>
  </si>
  <si>
    <t>David McAleese</t>
  </si>
  <si>
    <t>Robert Thompson</t>
  </si>
  <si>
    <t>John Charles</t>
  </si>
  <si>
    <t>Emilio Fazzi</t>
  </si>
  <si>
    <t>Alastair McMeckan</t>
  </si>
  <si>
    <t>Warren Cameron</t>
  </si>
  <si>
    <t>Dave Sturman</t>
  </si>
  <si>
    <t>Fred Laing</t>
  </si>
  <si>
    <t>Omar Ali Sharif</t>
  </si>
  <si>
    <t>Alex Sinclair</t>
  </si>
  <si>
    <t>Ernie Cowell</t>
  </si>
  <si>
    <t>David Naylor</t>
  </si>
  <si>
    <t>Brian Duffy</t>
  </si>
  <si>
    <t>Wernel Kittel</t>
  </si>
  <si>
    <t>Ian Hobson</t>
  </si>
  <si>
    <t>Alex Everingham</t>
  </si>
  <si>
    <t>Rene Van Oorschot</t>
  </si>
  <si>
    <t>Waleed Hashmi</t>
  </si>
  <si>
    <t>Paul Cousins</t>
  </si>
  <si>
    <t>Andrew Wilson</t>
  </si>
  <si>
    <t>Grant Campbell</t>
  </si>
  <si>
    <t>Billy Scott</t>
  </si>
  <si>
    <t>Ross Linn</t>
  </si>
  <si>
    <t>Alan Paton</t>
  </si>
  <si>
    <t>Mark Tucker</t>
  </si>
  <si>
    <t>Andy Meldrum</t>
  </si>
  <si>
    <t>Billy Gregor</t>
  </si>
  <si>
    <t>David Massey</t>
  </si>
  <si>
    <t>Alastair Kirkland</t>
  </si>
  <si>
    <t>James Wells</t>
  </si>
  <si>
    <t>Keith Hobson</t>
  </si>
  <si>
    <t>Bryan Jackson</t>
  </si>
  <si>
    <t>William Jappy</t>
  </si>
  <si>
    <t>Walter McAllister</t>
  </si>
  <si>
    <t>Andy Duff</t>
  </si>
  <si>
    <t>Sue Strachan</t>
  </si>
  <si>
    <t>Ailsa Polworth</t>
  </si>
  <si>
    <t>Verity Bews</t>
  </si>
  <si>
    <t>Fiona Morrison</t>
  </si>
  <si>
    <t>Helen Cordiner</t>
  </si>
  <si>
    <t>Jennifer Broadley</t>
  </si>
  <si>
    <t>Rebecca Christopher</t>
  </si>
  <si>
    <t>Paul Jenkins</t>
  </si>
  <si>
    <t>Colin Grant</t>
  </si>
  <si>
    <t>Colin Cruickshank</t>
  </si>
  <si>
    <t>Ross Gray</t>
  </si>
  <si>
    <t>David Gray</t>
  </si>
  <si>
    <t>Jacques Laas</t>
  </si>
  <si>
    <t>Keith Simpson</t>
  </si>
  <si>
    <t>Andrew Spiers</t>
  </si>
  <si>
    <t>Danny Selway</t>
  </si>
  <si>
    <t>Paul Stein</t>
  </si>
  <si>
    <t>Douglas Emery</t>
  </si>
  <si>
    <t>Angus Woodward</t>
  </si>
  <si>
    <t>Tommy Van Huuksloot</t>
  </si>
  <si>
    <t>Graham Pert</t>
  </si>
  <si>
    <t>Keith Gristwood</t>
  </si>
  <si>
    <t>Andrew Robertson</t>
  </si>
  <si>
    <t>Neil Stone Wigg</t>
  </si>
  <si>
    <t>Leslie Wilson</t>
  </si>
  <si>
    <t>Alan Slinger</t>
  </si>
  <si>
    <t>Trevor Mackie</t>
  </si>
  <si>
    <t>Boyd Kydd</t>
  </si>
  <si>
    <t>John Dewar</t>
  </si>
  <si>
    <t>Jim Webster</t>
  </si>
  <si>
    <t>Bernard Starkey</t>
  </si>
  <si>
    <t>Gordon Cowie</t>
  </si>
  <si>
    <t>Julia Horsburgh</t>
  </si>
  <si>
    <t>Nic Booth</t>
  </si>
  <si>
    <t>Gail Christie</t>
  </si>
  <si>
    <t>Jennifer Mcartney</t>
  </si>
  <si>
    <t>Iain Tennant</t>
  </si>
  <si>
    <t>Joseph Ewen</t>
  </si>
  <si>
    <t>Blair McKenzie</t>
  </si>
  <si>
    <t>Richard Elder</t>
  </si>
  <si>
    <t>Alan Gardener</t>
  </si>
  <si>
    <t>David Pert</t>
  </si>
  <si>
    <t>David Lindsay</t>
  </si>
  <si>
    <t>Les Symmons</t>
  </si>
  <si>
    <t>Rivhu Khan</t>
  </si>
  <si>
    <t>Ross Haston</t>
  </si>
  <si>
    <t>Michael Went</t>
  </si>
  <si>
    <t>Michael Mooney</t>
  </si>
  <si>
    <t>Alex Allan</t>
  </si>
  <si>
    <t>Joanne O'Leary</t>
  </si>
  <si>
    <t>Gillian Tuddenham</t>
  </si>
  <si>
    <t>Alison Blackwell</t>
  </si>
  <si>
    <t>Bernie Beattie</t>
  </si>
  <si>
    <t>Calum Reid</t>
  </si>
  <si>
    <t>Calum Philip</t>
  </si>
  <si>
    <t>Conor Furgrove</t>
  </si>
  <si>
    <t>Alan Green</t>
  </si>
  <si>
    <t>Fraser Kay</t>
  </si>
  <si>
    <t>David Morrison</t>
  </si>
  <si>
    <t>Stewart Simpson</t>
  </si>
  <si>
    <t>Allan Tasker</t>
  </si>
  <si>
    <t>Grant Gray</t>
  </si>
  <si>
    <t>Iain Clark</t>
  </si>
  <si>
    <t>Paul Macari</t>
  </si>
  <si>
    <t>Stephen Collins</t>
  </si>
  <si>
    <t>Paul Harris</t>
  </si>
  <si>
    <t>Ronnie Carter</t>
  </si>
  <si>
    <t>John Miller</t>
  </si>
  <si>
    <t>Charlie Patrick</t>
  </si>
  <si>
    <t>Dave Brown Snr</t>
  </si>
  <si>
    <t>Elaine Inglis</t>
  </si>
  <si>
    <t>Catriona Smith</t>
  </si>
  <si>
    <t>Christina Graham</t>
  </si>
  <si>
    <t>Peter Shivas</t>
  </si>
  <si>
    <t>Lizzie Little</t>
  </si>
  <si>
    <t>Graham Lind</t>
  </si>
  <si>
    <t>Iain Young</t>
  </si>
  <si>
    <t>Ross Stisi</t>
  </si>
  <si>
    <t>Richard Campbell</t>
  </si>
  <si>
    <t>David Myers</t>
  </si>
  <si>
    <t>RR3</t>
  </si>
  <si>
    <t>Sheena Logan</t>
  </si>
  <si>
    <t>Jenn Saldanha</t>
  </si>
  <si>
    <t>Donna Cruikshank</t>
  </si>
  <si>
    <t>Rosie Wilson</t>
  </si>
  <si>
    <t>Eunice Bond</t>
  </si>
  <si>
    <t>Tim Herron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</si>
</sst>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/>
      <right style="thin">
        <color rgb="FFABABAB"/>
      </right>
      <top style="thin">
        <color rgb="FFABABAB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4" borderId="1" xfId="0" applyFill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0" fillId="3" borderId="1" xfId="0" applyFill="1" applyBorder="1" applyAlignment="1">
      <alignment horizontal="left"/>
    </xf>
    <xf numFmtId="0" fontId="2" fillId="0" borderId="0" xfId="0" applyFont="1"/>
    <xf numFmtId="0" fontId="0" fillId="3" borderId="1" xfId="0" applyFill="1" applyBorder="1"/>
    <xf numFmtId="0" fontId="0" fillId="4" borderId="1" xfId="0" applyFill="1" applyBorder="1" applyAlignment="1">
      <alignment horizontal="left"/>
    </xf>
    <xf numFmtId="0" fontId="0" fillId="5" borderId="1" xfId="0" applyFill="1" applyBorder="1"/>
    <xf numFmtId="0" fontId="4" fillId="0" borderId="1" xfId="0" applyFont="1" applyBorder="1"/>
    <xf numFmtId="0" fontId="5" fillId="6" borderId="1" xfId="0" applyFont="1" applyFill="1" applyBorder="1"/>
    <xf numFmtId="0" fontId="5" fillId="4" borderId="1" xfId="0" applyFont="1" applyFill="1" applyBorder="1"/>
    <xf numFmtId="0" fontId="5" fillId="0" borderId="0" xfId="0" applyFont="1"/>
    <xf numFmtId="0" fontId="6" fillId="0" borderId="1" xfId="0" applyFont="1" applyBorder="1"/>
    <xf numFmtId="0" fontId="7" fillId="0" borderId="0" xfId="0" applyFont="1"/>
    <xf numFmtId="164" fontId="0" fillId="0" borderId="1" xfId="1" applyFont="1" applyBorder="1"/>
    <xf numFmtId="0" fontId="2" fillId="2" borderId="0" xfId="0" applyFont="1" applyFill="1"/>
    <xf numFmtId="0" fontId="3" fillId="0" borderId="0" xfId="0" applyFont="1"/>
    <xf numFmtId="164" fontId="2" fillId="2" borderId="0" xfId="1" applyFont="1" applyFill="1" applyBorder="1"/>
    <xf numFmtId="164" fontId="2" fillId="0" borderId="1" xfId="1" applyFont="1" applyBorder="1"/>
    <xf numFmtId="0" fontId="2" fillId="2" borderId="1" xfId="0" applyFont="1" applyFill="1" applyBorder="1"/>
    <xf numFmtId="164" fontId="2" fillId="2" borderId="1" xfId="1" applyFont="1" applyFill="1" applyBorder="1"/>
    <xf numFmtId="0" fontId="8" fillId="0" borderId="0" xfId="0" applyFont="1"/>
    <xf numFmtId="0" fontId="2" fillId="8" borderId="1" xfId="0" applyFont="1" applyFill="1" applyBorder="1"/>
    <xf numFmtId="0" fontId="0" fillId="0" borderId="1" xfId="0" pivotButton="1" applyBorder="1"/>
    <xf numFmtId="0" fontId="9" fillId="0" borderId="0" xfId="0" applyFont="1"/>
    <xf numFmtId="0" fontId="4" fillId="9" borderId="1" xfId="0" applyFont="1" applyFill="1" applyBorder="1"/>
    <xf numFmtId="0" fontId="0" fillId="4" borderId="3" xfId="0" applyFill="1" applyBorder="1" applyAlignment="1">
      <alignment horizontal="center"/>
    </xf>
    <xf numFmtId="164" fontId="0" fillId="0" borderId="0" xfId="1" applyFont="1"/>
    <xf numFmtId="164" fontId="0" fillId="4" borderId="1" xfId="1" applyFont="1" applyFill="1" applyBorder="1"/>
    <xf numFmtId="164" fontId="2" fillId="7" borderId="1" xfId="1" applyFont="1" applyFill="1" applyBorder="1"/>
    <xf numFmtId="164" fontId="0" fillId="0" borderId="0" xfId="1" applyFont="1" applyBorder="1"/>
    <xf numFmtId="0" fontId="10" fillId="0" borderId="0" xfId="0" applyFont="1"/>
    <xf numFmtId="164" fontId="10" fillId="0" borderId="0" xfId="0" applyNumberFormat="1" applyFont="1"/>
    <xf numFmtId="0" fontId="11" fillId="0" borderId="1" xfId="0" applyFont="1" applyBorder="1"/>
    <xf numFmtId="164" fontId="11" fillId="0" borderId="1" xfId="0" applyNumberFormat="1" applyFont="1" applyBorder="1"/>
    <xf numFmtId="0" fontId="11" fillId="0" borderId="0" xfId="0" applyFont="1"/>
    <xf numFmtId="0" fontId="12" fillId="2" borderId="1" xfId="0" applyFont="1" applyFill="1" applyBorder="1"/>
    <xf numFmtId="0" fontId="2" fillId="2" borderId="5" xfId="0" applyFont="1" applyFill="1" applyBorder="1"/>
    <xf numFmtId="0" fontId="12" fillId="2" borderId="5" xfId="0" applyFont="1" applyFill="1" applyBorder="1"/>
    <xf numFmtId="0" fontId="4" fillId="3" borderId="1" xfId="0" applyFont="1" applyFill="1" applyBorder="1"/>
    <xf numFmtId="0" fontId="4" fillId="10" borderId="1" xfId="0" applyFont="1" applyFill="1" applyBorder="1"/>
    <xf numFmtId="164" fontId="11" fillId="0" borderId="0" xfId="0" applyNumberFormat="1" applyFont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0" fillId="0" borderId="9" xfId="0" applyBorder="1"/>
    <xf numFmtId="0" fontId="0" fillId="0" borderId="10" xfId="0" pivotButton="1" applyBorder="1"/>
    <xf numFmtId="0" fontId="0" fillId="0" borderId="10" xfId="0" applyBorder="1"/>
    <xf numFmtId="0" fontId="0" fillId="0" borderId="11" xfId="0" applyBorder="1"/>
    <xf numFmtId="0" fontId="10" fillId="11" borderId="0" xfId="0" applyFont="1" applyFill="1"/>
    <xf numFmtId="164" fontId="10" fillId="11" borderId="0" xfId="0" applyNumberFormat="1" applyFont="1" applyFill="1"/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100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24</xdr:col>
          <xdr:colOff>165100</xdr:colOff>
          <xdr:row>53</xdr:row>
          <xdr:rowOff>88900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5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hn Kynoch" refreshedDate="45347.76274189815" createdVersion="4" refreshedVersion="8" recordCount="940" xr:uid="{00000000-000A-0000-FFFF-FFFF00000000}">
  <cacheSource type="worksheet">
    <worksheetSource ref="A4:AL10039" sheet="Results"/>
  </cacheSource>
  <cacheFields count="38">
    <cacheField name="Name" numFmtId="0">
      <sharedItems containsBlank="1" count="340">
        <m/>
        <s v="Ian Ross"/>
        <s v="Ken Reid"/>
        <s v="Mhairi Gritz"/>
        <s v="Katy Temple"/>
        <s v="Pauline Douglas"/>
        <s v="Robin Ridley"/>
        <s v="Maureen Carroll"/>
        <s v="Ross McHoul"/>
        <s v="Jacques Laas"/>
        <s v="Calum Philip"/>
        <s v="Robin Bairner"/>
        <s v="Adam Robbins"/>
        <s v="Chris Gray"/>
        <s v="Dan Knowles"/>
        <s v="Mohit Handa"/>
        <s v="David Simpson"/>
        <s v="Erik Van Der Marel"/>
        <s v="Mark Sherrit"/>
        <s v="Scott Adams"/>
        <s v="David McCormick"/>
        <s v="Euan Allison"/>
        <s v="Barry Masson"/>
        <s v="Simon Boughton"/>
        <s v="Rob Matheson"/>
        <s v="Chris Turlik"/>
        <s v="Richard McIntosh"/>
        <s v="Peter Buchan"/>
        <s v="John Kynoch"/>
        <s v="James Dare"/>
        <s v="Adrian Richmond"/>
        <s v="Barry Sutherland"/>
        <s v="Stuart Hunter"/>
        <s v="Donald Durrand"/>
        <s v="Eric McMullan"/>
        <s v="David Legge"/>
        <s v="Chris Holt"/>
        <s v="Allan Brown"/>
        <s v="Gordon Scott"/>
        <s v="Brian Robertson"/>
        <s v="Rod Robinson"/>
        <s v="Dave Sheard"/>
        <s v="Norman Paterson"/>
        <s v="Allan Currie"/>
        <s v="David Gillies"/>
        <s v="George Stewart"/>
        <s v="Clark Adam"/>
        <s v="David McAleese"/>
        <s v="Robert Thompson"/>
        <s v="John Charles"/>
        <s v="Emilio Fazzi"/>
        <s v="Alastair McMeckan"/>
        <s v="Warren Cameron"/>
        <s v="Dave Sturman"/>
        <s v="Fred Laing"/>
        <s v="Omar Ali Sharif"/>
        <s v="Alex Sinclair"/>
        <s v="Ernie Cowell"/>
        <s v="David Naylor"/>
        <s v="Brian Duffy"/>
        <s v="Wernel Kittel"/>
        <s v="Ian Hobson"/>
        <s v="Alex Everingham"/>
        <s v="Rene Van Oorschot"/>
        <s v="Waleed Hashmi"/>
        <s v="Paul Cousins"/>
        <s v="Andrew Wilson"/>
        <s v="Grant Campbell"/>
        <s v="Billy Scott"/>
        <s v="Ross Linn"/>
        <s v="Alan Paton"/>
        <s v="Mark Tucker"/>
        <s v="Andy Meldrum"/>
        <s v="Billy Gregor"/>
        <s v="David Massey"/>
        <s v="Alastair Kirkland"/>
        <s v="James Wells"/>
        <s v="Keith Hobson"/>
        <s v="Bryan Jackson"/>
        <s v="William Jappy"/>
        <s v="Walter McAllister"/>
        <s v="Andy Duff"/>
        <s v="Sue Strachan"/>
        <s v="Ailsa Polworth"/>
        <s v="Verity Bews"/>
        <s v="Fiona Morrison"/>
        <s v="Helen Cordiner"/>
        <s v="Jennifer Broadley"/>
        <s v="Rebecca Christopher"/>
        <s v="Paul Jenkins"/>
        <s v="Colin Grant"/>
        <s v="Colin Cruickshank"/>
        <s v="Ross Gray"/>
        <s v="David Gray"/>
        <s v="Keith Simpson"/>
        <s v="Andrew Spiers"/>
        <s v="Danny Selway"/>
        <s v="Paul Stein"/>
        <s v="Douglas Emery"/>
        <s v="Angus Woodward"/>
        <s v="Tommy Van Huuksloot"/>
        <s v="Graham Pert"/>
        <s v="Keith Gristwood"/>
        <s v="Andrew Robertson"/>
        <s v="Neil Stone Wigg"/>
        <s v="Leslie Wilson"/>
        <s v="Alan Slinger"/>
        <s v="Trevor Mackie"/>
        <s v="Boyd Kydd"/>
        <s v="John Dewar"/>
        <s v="Jim Webster"/>
        <s v="Bernard Starkey"/>
        <s v="Gordon Cowie"/>
        <s v="Julia Horsburgh"/>
        <s v="Nic Booth"/>
        <s v="Gail Christie"/>
        <s v="Jennifer Mcartney"/>
        <s v="Iain Tennant"/>
        <s v="Joseph Ewen"/>
        <s v="Blair McKenzie"/>
        <s v="Richard Elder"/>
        <s v="Alan Gardener"/>
        <s v="David Pert"/>
        <s v="David Lindsay"/>
        <s v="Les Symmons"/>
        <s v="Rivhu Khan"/>
        <s v="Ross Haston"/>
        <s v="Michael Went"/>
        <s v="Michael Mooney"/>
        <s v="Alex Allan"/>
        <s v="Joanne O'Leary"/>
        <s v="Gillian Tuddenham"/>
        <s v="Alison Blackwell"/>
        <s v="Bernie Beattie"/>
        <s v="Calum Reid"/>
        <s v="Conor Furgrove"/>
        <s v="Alan Green"/>
        <s v="Fraser Kay"/>
        <s v="David Morrison"/>
        <s v="Stewart Simpson"/>
        <s v="Allan Tasker"/>
        <s v="Grant Gray"/>
        <s v="Iain Clark"/>
        <s v="Paul Macari"/>
        <s v="Stephen Collins"/>
        <s v="Paul Harris"/>
        <s v="Ronnie Carter"/>
        <s v="Peter Shivas"/>
        <s v="John Miller"/>
        <s v="Charlie Patrick"/>
        <s v="Dave Brown Snr"/>
        <s v="Elaine Inglis"/>
        <s v="Catriona Smith"/>
        <s v="Christina Graham"/>
        <s v="Lizzie Little"/>
        <s v="Graham Lind"/>
        <s v="Iain Young"/>
        <s v="Ross Stisi"/>
        <s v="Richard Campbell"/>
        <s v="David Myers"/>
        <s v="Tim Herron"/>
        <s v="Sheena Logan"/>
        <s v="Jenn Saldanha"/>
        <s v="Donna Cruikshank"/>
        <s v="Rosie Wilson"/>
        <s v="Eunice Bond"/>
        <s v=" "/>
        <s v="Philip Calum" u="1"/>
        <s v="Emma Robinson" u="1"/>
        <s v="Kenneth MacMillan" u="1"/>
        <s v="g" u="1"/>
        <s v="David Brown" u="1"/>
        <s v="Mairi Vines" u="1"/>
        <s v="Duncan Selkirk" u="1"/>
        <s v="Scott Hay" u="1"/>
        <s v="Grant McGovern" u="1"/>
        <s v="Ken Maxwell" u="1"/>
        <s v="Dick Bird" u="1"/>
        <s v="Alan Nicoll" u="1"/>
        <s v="Dave Massey" u="1"/>
        <s v="Keith Murray" u="1"/>
        <s v="Alfred Thomson" u="1"/>
        <s v="l" u="1"/>
        <s v="Les Harkness" u="1"/>
        <s v="Jonathan Thompson" u="1"/>
        <s v="Archey Magillivray" u="1"/>
        <s v="Archie Magillivray" u="1"/>
        <s v="David Taylor" u="1"/>
        <s v="Neil Rayner" u="1"/>
        <s v="Michael Paddon" u="1"/>
        <s v="Richard Easton" u="1"/>
        <s v="e" u="1"/>
        <s v="Coinneach Malcolm" u="1"/>
        <s v="Mike Service" u="1"/>
        <s v="Colin McGeady" u="1"/>
        <s v="Archy Magillivray" u="1"/>
        <s v="Margery Reid" u="1"/>
        <s v="James Stewart" u="1"/>
        <s v="Matthew Morton" u="1"/>
        <s v="Steve Smith" u="1"/>
        <s v="Willie Irvine" u="1"/>
        <s v="Blair MacKenzie" u="1"/>
        <s v="Wendy Maitland Jones" u="1"/>
        <s v="Innes Young" u="1"/>
        <s v="Doug Walmsley" u="1"/>
        <s v="George Dinnin" u="1"/>
        <s v="Craig Morrison" u="1"/>
        <s v="q" u="1"/>
        <s v="Jaume Berge" u="1"/>
        <s v="Laura Harrison" u="1"/>
        <s v="Iain Maltman" u="1"/>
        <s v="j" u="1"/>
        <s v="Bett Westwood" u="1"/>
        <s v="Graham Davidson" u="1"/>
        <s v="Phil Leek" u="1"/>
        <s v="uart Ayton" u="1"/>
        <s v="Adam Clayton" u="1"/>
        <s v="Sabine MacKenzie" u="1"/>
        <s v="c" u="1"/>
        <s v="Ian Morrison" u="1"/>
        <s v="Ian Nicholson" u="1"/>
        <s v="John Mortimer" u="1"/>
        <s v="Robert Respinger" u="1"/>
        <s v="Jim Dougal" u="1"/>
        <s v="Dougie Moffat" u="1"/>
        <s v="Andrew Rugg-Gunn" u="1"/>
        <s v="Nicola Morgan" u="1"/>
        <s v="Andrew Bremner" u="1"/>
        <s v="Nairn McMaster" u="1"/>
        <s v="Stuart Mitchell" u="1"/>
        <s v="Alex Blake" u="1"/>
        <s v="o" u="1"/>
        <s v="Jim Georgeson" u="1"/>
        <s v="Andrew MacBean" u="1"/>
        <s v="Graham McAinsh" u="1"/>
        <s v="Kim Byers" u="1"/>
        <s v="Carole Begg" u="1"/>
        <s v="Neil Steedman" u="1"/>
        <s v="Matthew Crawford" u="1"/>
        <s v="Dave Bissett" u="1"/>
        <s v="Charmaine Love" u="1"/>
        <s v="Russell Hunter" u="1"/>
        <s v="h" u="1"/>
        <s v="Jane Davey" u="1"/>
        <s v="Jon-Paul Dinnin" u="1"/>
        <s v="Jane Grant" u="1"/>
        <s v="John Allan" u="1"/>
        <s v="Craig Mitchell" u="1"/>
        <s v="Ian Green" u="1"/>
        <s v="Craig Doel" u="1"/>
        <s v="Donal Durrand" u="1"/>
        <s v="Mark Adderley" u="1"/>
        <s v="Malcolm Cameron" u="1"/>
        <s v="a" u="1"/>
        <s v="Rolf Hansen" u="1"/>
        <s v="Stuart Ayton" u="1"/>
        <s v="John Howie" u="1"/>
        <s v="Daniel Russell" u="1"/>
        <s v="Stuart Andrew" u="1"/>
        <s v="Debbie Gillespie" u="1"/>
        <s v="m" u="1"/>
        <s v="David Corry" u="1"/>
        <s v="Laas Jacques" u="1"/>
        <s v="Max Thompson" u="1"/>
        <s v="Donald Pollard" u="1"/>
        <s v="Brian Davis" u="1"/>
        <s v="Fiona McLean" u="1"/>
        <s v="Andy McCulley" u="1"/>
        <s v="Colin Davidson" u="1"/>
        <s v="David Goldring" u="1"/>
        <s v="Karen Robertson" u="1"/>
        <s v="f" u="1"/>
        <s v="Trevor Mitchell" u="1"/>
        <s v="Malcolm Kerr" u="1"/>
        <s v="George Stirrat" u="1"/>
        <s v="Danel Russell" u="1"/>
        <s v="Vincent Taylor" u="1"/>
        <s v="Craig Thomson" u="1"/>
        <s v="Scott Alison" u="1"/>
        <s v="r" u="1"/>
        <s v="n " u="1"/>
        <s v="Norma Marshall" u="1"/>
        <s v="Eric Duguid" u="1"/>
        <s v="Peter O'Hara" u="1"/>
        <s v="Kirsty Higgins" u="1"/>
        <s v="Graham McAinish" u="1"/>
        <s v="k" u="1"/>
        <s v="Tom Kane" u="1"/>
        <s v="Allan Law" u="1"/>
        <s v="Alistair Miller" u="1"/>
        <s v="Paul Wynne" u="1"/>
        <s v="Andrew Laing" u="1"/>
        <s v="Neil Frankland" u="1"/>
        <s v="d" u="1"/>
        <s v="Mark James" u="1"/>
        <s v="Gary McKean" u="1"/>
        <s v="Paul McDonald" u="1"/>
        <s v="Martin Jack" u="1"/>
        <s v="Mike Martin" u="1"/>
        <s v="Michael Black" u="1"/>
        <s v="Alex Allen" u="1"/>
        <s v="David Niven" u="1"/>
        <s v="David Hickman" u="1"/>
        <s v="William Steven" u="1"/>
        <s v="Eric Donohoe" u="1"/>
        <s v="Clive Swatton" u="1"/>
        <s v="Derek Cameron" u="1"/>
        <s v="Lance Marshall" u="1"/>
        <s v="Heather Spens" u="1"/>
        <s v="Nicholas Riley" u="1"/>
        <s v="p" u="1"/>
        <s v="Trevor Izzett" u="1"/>
        <s v="Mike Ramsay" u="1"/>
        <s v="Steve Black" u="1"/>
        <s v="David Sheard" u="1"/>
        <s v="John McLaren" u="1"/>
        <s v="Colin McMullan" u="1"/>
        <s v="Gillem Tulloch" u="1"/>
        <s v="Roddy Robinson" u="1"/>
        <s v="Marcus Howatson" u="1"/>
        <s v="Mandy Craig Gould" u="1"/>
        <s v="Douglas Moffat" u="1"/>
        <s v="i" u="1"/>
        <s v="Alan Brown" u="1"/>
        <s v="Colin Henderson" u="1"/>
        <s v="Susan Duthie" u="1"/>
        <s v="Paul Bell" u="1"/>
        <s v="Helin Cordiner" u="1"/>
        <s v="Fernando Vicente" u="1"/>
        <s v="Alison McGouldrick" u="1"/>
        <s v="b" u="1"/>
        <s v="Stewart Morrison" u="1"/>
        <s v="Vicente Fernando" u="1"/>
        <s v="Adam Hill" u="1"/>
        <s v="Mairn McMaster" u="1"/>
        <s v="Ian Adamson" u="1"/>
        <s v="Werner Kittel" u="1"/>
        <s v="Faith Sinclair" u="1"/>
        <s v="Rachel Toth" u="1"/>
        <s v="Willie Jappy" u="1"/>
      </sharedItems>
    </cacheField>
    <cacheField name="Age Category" numFmtId="0">
      <sharedItems containsBlank="1" containsMixedTypes="1" containsNumber="1" containsInteger="1" minValue="35" maxValue="40" count="22">
        <s v="M35"/>
        <s v="M40"/>
        <s v="M45"/>
        <s v="M50"/>
        <s v="M55"/>
        <s v="M60"/>
        <s v="M65"/>
        <s v="M70"/>
        <s v="M75"/>
        <s v="M80"/>
        <s v="L35"/>
        <s v="L40"/>
        <s v="L45"/>
        <s v="L50"/>
        <s v="L55"/>
        <s v="L60"/>
        <s v="L65"/>
        <s v="L70"/>
        <s v="L75"/>
        <m/>
        <n v="40" u="1"/>
        <n v="35" u="1"/>
      </sharedItems>
    </cacheField>
    <cacheField name="Tournament" numFmtId="0">
      <sharedItems containsBlank="1" count="27">
        <s v="Tayside &amp; Fife"/>
        <s v="Grampian"/>
        <s v="West"/>
        <s v="East"/>
        <s v="Central"/>
        <s v="Highland"/>
        <s v="Nationals"/>
        <s v="British Open"/>
        <s v="British Nationals"/>
        <s v="Europeans"/>
        <s v="Worlds"/>
        <s v="East of England"/>
        <s v="North of England"/>
        <s v="Midlands Masters"/>
        <s v="South of England"/>
        <s v="West of England"/>
        <s v="North West of England"/>
        <m/>
        <s v="England 1" u="1"/>
        <s v="England 4" u="1"/>
        <s v="British Closed" u="1"/>
        <s v="England 7" u="1"/>
        <s v="England 3" u="1"/>
        <s v="England 6" u="1"/>
        <s v="England 2" u="1"/>
        <s v="England 5" u="1"/>
        <s v="England 8" u="1"/>
      </sharedItems>
    </cacheField>
    <cacheField name="D.O.B." numFmtId="0">
      <sharedItems containsNonDate="0" containsString="0" containsBlank="1"/>
    </cacheField>
    <cacheField name="Type" numFmtId="0">
      <sharedItems containsBlank="1" containsMixedTypes="1" containsNumber="1" containsInteger="1" minValue="8" maxValue="64"/>
    </cacheField>
    <cacheField name="MRG1" numFmtId="0">
      <sharedItems containsString="0" containsBlank="1" containsNumber="1" containsInteger="1" minValue="0" maxValue="3"/>
    </cacheField>
    <cacheField name="MRG2" numFmtId="0">
      <sharedItems containsString="0" containsBlank="1" containsNumber="1" containsInteger="1" minValue="0" maxValue="3"/>
    </cacheField>
    <cacheField name="MRG3" numFmtId="0">
      <sharedItems containsString="0" containsBlank="1" containsNumber="1" containsInteger="1" minValue="0" maxValue="3"/>
    </cacheField>
    <cacheField name="MRG4" numFmtId="0">
      <sharedItems containsString="0" containsBlank="1" containsNumber="1" containsInteger="1" minValue="0" maxValue="3"/>
    </cacheField>
    <cacheField name="MRG5" numFmtId="0">
      <sharedItems containsString="0" containsBlank="1" containsNumber="1" containsInteger="1" minValue="2" maxValue="3"/>
    </cacheField>
    <cacheField name="MRG6" numFmtId="0">
      <sharedItems containsNonDate="0" containsString="0" containsBlank="1"/>
    </cacheField>
    <cacheField name="MRG7" numFmtId="0">
      <sharedItems containsNonDate="0" containsString="0" containsBlank="1"/>
    </cacheField>
    <cacheField name="PRG1" numFmtId="0">
      <sharedItems containsString="0" containsBlank="1" containsNumber="1" containsInteger="1" minValue="0" maxValue="3"/>
    </cacheField>
    <cacheField name="PRG2" numFmtId="0">
      <sharedItems containsString="0" containsBlank="1" containsNumber="1" containsInteger="1" minValue="0" maxValue="3"/>
    </cacheField>
    <cacheField name="PRG3" numFmtId="0">
      <sharedItems containsString="0" containsBlank="1" containsNumber="1" containsInteger="1" minValue="0" maxValue="3"/>
    </cacheField>
    <cacheField name="PRG4" numFmtId="0">
      <sharedItems containsNonDate="0" containsString="0" containsBlank="1"/>
    </cacheField>
    <cacheField name="PRG5" numFmtId="0">
      <sharedItems containsNonDate="0" containsString="0" containsBlank="1"/>
    </cacheField>
    <cacheField name="PRG6" numFmtId="0">
      <sharedItems containsNonDate="0" containsString="0" containsBlank="1"/>
    </cacheField>
    <cacheField name="MRP1" numFmtId="0">
      <sharedItems containsString="0" containsBlank="1" containsNumber="1" containsInteger="1" minValue="0" maxValue="100"/>
    </cacheField>
    <cacheField name="MRP2" numFmtId="0">
      <sharedItems containsString="0" containsBlank="1" containsNumber="1" containsInteger="1" minValue="0" maxValue="100"/>
    </cacheField>
    <cacheField name="MRP3" numFmtId="0">
      <sharedItems containsString="0" containsBlank="1" containsNumber="1" containsInteger="1" minValue="0" maxValue="120"/>
    </cacheField>
    <cacheField name="MRP4" numFmtId="0">
      <sharedItems containsString="0" containsBlank="1" containsNumber="1" containsInteger="1" minValue="0" maxValue="120"/>
    </cacheField>
    <cacheField name="MRP5" numFmtId="0">
      <sharedItems containsString="0" containsBlank="1" containsNumber="1" containsInteger="1" minValue="0" maxValue="120"/>
    </cacheField>
    <cacheField name="MRP6" numFmtId="0">
      <sharedItems containsString="0" containsBlank="1" containsNumber="1" containsInteger="1" minValue="0" maxValue="0"/>
    </cacheField>
    <cacheField name="MRP7" numFmtId="0">
      <sharedItems containsString="0" containsBlank="1" containsNumber="1" containsInteger="1" minValue="0" maxValue="0"/>
    </cacheField>
    <cacheField name="MRP Tot" numFmtId="0">
      <sharedItems containsString="0" containsBlank="1" containsNumber="1" containsInteger="1" minValue="0" maxValue="420"/>
    </cacheField>
    <cacheField name="PRP1" numFmtId="0">
      <sharedItems containsString="0" containsBlank="1" containsNumber="1" containsInteger="1" minValue="0" maxValue="30"/>
    </cacheField>
    <cacheField name="PRP2" numFmtId="0">
      <sharedItems containsString="0" containsBlank="1" containsNumber="1" containsInteger="1" minValue="0" maxValue="35"/>
    </cacheField>
    <cacheField name="PRP3" numFmtId="0">
      <sharedItems containsString="0" containsBlank="1" containsNumber="1" containsInteger="1" minValue="0" maxValue="35"/>
    </cacheField>
    <cacheField name="PRP4" numFmtId="0">
      <sharedItems containsString="0" containsBlank="1" containsNumber="1" containsInteger="1" minValue="0" maxValue="0"/>
    </cacheField>
    <cacheField name="PRP5" numFmtId="0">
      <sharedItems containsString="0" containsBlank="1" containsNumber="1" containsInteger="1" minValue="0" maxValue="0"/>
    </cacheField>
    <cacheField name="PRP6" numFmtId="0">
      <sharedItems containsString="0" containsBlank="1" containsNumber="1" containsInteger="1" minValue="0" maxValue="0"/>
    </cacheField>
    <cacheField name="PRP Tot" numFmtId="0">
      <sharedItems containsString="0" containsBlank="1" containsNumber="1" containsInteger="1" minValue="0" maxValue="90"/>
    </cacheField>
    <cacheField name="Plat Adj" numFmtId="0">
      <sharedItems containsString="0" containsBlank="1" containsNumber="1" containsInteger="1" minValue="-90" maxValue="0"/>
    </cacheField>
    <cacheField name="Multiplyer" numFmtId="0">
      <sharedItems containsString="0" containsBlank="1" containsNumber="1" minValue="1" maxValue="1.5"/>
    </cacheField>
    <cacheField name="Total" numFmtId="164">
      <sharedItems containsString="0" containsBlank="1" containsNumber="1" minValue="0" maxValue="540"/>
    </cacheField>
    <cacheField name="Plate Adj" numFmtId="0">
      <sharedItems containsBlank="1"/>
    </cacheField>
    <cacheField name="Plate Adj2" numFmtId="0">
      <sharedItems containsString="0" containsBlank="1" containsNumber="1" containsInteger="1" minValue="0" maxValue="9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40">
  <r>
    <x v="0"/>
    <x v="0"/>
    <x v="0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0"/>
    <x v="1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0"/>
    <x v="2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0"/>
    <x v="3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0"/>
    <x v="4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0"/>
    <x v="5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0"/>
    <x v="6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0"/>
    <x v="7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0"/>
    <x v="8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0"/>
    <x v="9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0"/>
    <x v="10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0"/>
    <x v="11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0"/>
    <x v="12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0"/>
    <x v="13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0"/>
    <x v="14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0"/>
    <x v="15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0"/>
    <x v="16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"/>
    <x v="0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"/>
    <x v="1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"/>
    <x v="2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"/>
    <x v="3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"/>
    <x v="4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"/>
    <x v="5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"/>
    <x v="6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1"/>
    <x v="7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1"/>
    <x v="8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1"/>
    <x v="9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"/>
    <x v="10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"/>
    <x v="11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"/>
    <x v="12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"/>
    <x v="13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"/>
    <x v="14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"/>
    <x v="15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"/>
    <x v="16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2"/>
    <x v="0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2"/>
    <x v="1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2"/>
    <x v="2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2"/>
    <x v="3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2"/>
    <x v="4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2"/>
    <x v="5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2"/>
    <x v="6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2"/>
    <x v="7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2"/>
    <x v="8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2"/>
    <x v="9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2"/>
    <x v="10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2"/>
    <x v="11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2"/>
    <x v="12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2"/>
    <x v="13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2"/>
    <x v="14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2"/>
    <x v="15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2"/>
    <x v="16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3"/>
    <x v="0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3"/>
    <x v="1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3"/>
    <x v="2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3"/>
    <x v="3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3"/>
    <x v="4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3"/>
    <x v="5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3"/>
    <x v="6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3"/>
    <x v="7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3"/>
    <x v="8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3"/>
    <x v="9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3"/>
    <x v="10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3"/>
    <x v="11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3"/>
    <x v="12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3"/>
    <x v="13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3"/>
    <x v="14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3"/>
    <x v="15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3"/>
    <x v="16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4"/>
    <x v="0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4"/>
    <x v="1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4"/>
    <x v="2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4"/>
    <x v="3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4"/>
    <x v="4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4"/>
    <x v="5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4"/>
    <x v="6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4"/>
    <x v="7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4"/>
    <x v="8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4"/>
    <x v="9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4"/>
    <x v="10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4"/>
    <x v="11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4"/>
    <x v="12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4"/>
    <x v="13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4"/>
    <x v="14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4"/>
    <x v="15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4"/>
    <x v="16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5"/>
    <x v="0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5"/>
    <x v="1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5"/>
    <x v="2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5"/>
    <x v="3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5"/>
    <x v="4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5"/>
    <x v="5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5"/>
    <x v="6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5"/>
    <x v="7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5"/>
    <x v="8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5"/>
    <x v="9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5"/>
    <x v="10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5"/>
    <x v="11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5"/>
    <x v="12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5"/>
    <x v="13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5"/>
    <x v="14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5"/>
    <x v="15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5"/>
    <x v="16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6"/>
    <x v="0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6"/>
    <x v="1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6"/>
    <x v="2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6"/>
    <x v="3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6"/>
    <x v="4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6"/>
    <x v="5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6"/>
    <x v="6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6"/>
    <x v="7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6"/>
    <x v="8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6"/>
    <x v="9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6"/>
    <x v="10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6"/>
    <x v="11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6"/>
    <x v="12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6"/>
    <x v="13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6"/>
    <x v="14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6"/>
    <x v="15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6"/>
    <x v="16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7"/>
    <x v="0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7"/>
    <x v="1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7"/>
    <x v="2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7"/>
    <x v="3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7"/>
    <x v="4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7"/>
    <x v="5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7"/>
    <x v="6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7"/>
    <x v="7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7"/>
    <x v="8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7"/>
    <x v="9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7"/>
    <x v="10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7"/>
    <x v="11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7"/>
    <x v="12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7"/>
    <x v="13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7"/>
    <x v="14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7"/>
    <x v="15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7"/>
    <x v="16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8"/>
    <x v="0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8"/>
    <x v="1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8"/>
    <x v="2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8"/>
    <x v="3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8"/>
    <x v="4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8"/>
    <x v="5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8"/>
    <x v="6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8"/>
    <x v="7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8"/>
    <x v="8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8"/>
    <x v="9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8"/>
    <x v="10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8"/>
    <x v="11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8"/>
    <x v="12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8"/>
    <x v="13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8"/>
    <x v="14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8"/>
    <x v="15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8"/>
    <x v="16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9"/>
    <x v="0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9"/>
    <x v="1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9"/>
    <x v="2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9"/>
    <x v="3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9"/>
    <x v="4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9"/>
    <x v="5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9"/>
    <x v="6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9"/>
    <x v="7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9"/>
    <x v="8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9"/>
    <x v="9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9"/>
    <x v="10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9"/>
    <x v="11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9"/>
    <x v="12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9"/>
    <x v="13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9"/>
    <x v="14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9"/>
    <x v="15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9"/>
    <x v="16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0"/>
    <x v="0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0"/>
    <x v="1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0"/>
    <x v="2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0"/>
    <x v="3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0"/>
    <x v="4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0"/>
    <x v="5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0"/>
    <x v="6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10"/>
    <x v="7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10"/>
    <x v="8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10"/>
    <x v="9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0"/>
    <x v="10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0"/>
    <x v="11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0"/>
    <x v="12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0"/>
    <x v="13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0"/>
    <x v="14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0"/>
    <x v="15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0"/>
    <x v="16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1"/>
    <x v="0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1"/>
    <x v="1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1"/>
    <x v="2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1"/>
    <x v="3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1"/>
    <x v="4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1"/>
    <x v="5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1"/>
    <x v="6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11"/>
    <x v="7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11"/>
    <x v="8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11"/>
    <x v="9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1"/>
    <x v="10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1"/>
    <x v="11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1"/>
    <x v="12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1"/>
    <x v="13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1"/>
    <x v="14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1"/>
    <x v="15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1"/>
    <x v="16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2"/>
    <x v="0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2"/>
    <x v="1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2"/>
    <x v="2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2"/>
    <x v="3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2"/>
    <x v="4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2"/>
    <x v="5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2"/>
    <x v="6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12"/>
    <x v="7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12"/>
    <x v="8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12"/>
    <x v="9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2"/>
    <x v="10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2"/>
    <x v="11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2"/>
    <x v="12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2"/>
    <x v="13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2"/>
    <x v="14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2"/>
    <x v="15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2"/>
    <x v="16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3"/>
    <x v="0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3"/>
    <x v="1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3"/>
    <x v="2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3"/>
    <x v="3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3"/>
    <x v="4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3"/>
    <x v="5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3"/>
    <x v="6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13"/>
    <x v="7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13"/>
    <x v="8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13"/>
    <x v="9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3"/>
    <x v="10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3"/>
    <x v="11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3"/>
    <x v="12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3"/>
    <x v="13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3"/>
    <x v="14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3"/>
    <x v="15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3"/>
    <x v="16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4"/>
    <x v="0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4"/>
    <x v="1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4"/>
    <x v="2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4"/>
    <x v="3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4"/>
    <x v="4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4"/>
    <x v="5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4"/>
    <x v="6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14"/>
    <x v="7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14"/>
    <x v="8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14"/>
    <x v="9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4"/>
    <x v="10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4"/>
    <x v="11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4"/>
    <x v="12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4"/>
    <x v="13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4"/>
    <x v="14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4"/>
    <x v="15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4"/>
    <x v="16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5"/>
    <x v="0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5"/>
    <x v="1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5"/>
    <x v="2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5"/>
    <x v="3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5"/>
    <x v="4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5"/>
    <x v="5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5"/>
    <x v="6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15"/>
    <x v="7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15"/>
    <x v="8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15"/>
    <x v="9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5"/>
    <x v="10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5"/>
    <x v="11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5"/>
    <x v="12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5"/>
    <x v="13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5"/>
    <x v="14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5"/>
    <x v="15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5"/>
    <x v="16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6"/>
    <x v="0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6"/>
    <x v="1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6"/>
    <x v="2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6"/>
    <x v="3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6"/>
    <x v="4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6"/>
    <x v="5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6"/>
    <x v="6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16"/>
    <x v="7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16"/>
    <x v="8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16"/>
    <x v="9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6"/>
    <x v="10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6"/>
    <x v="11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6"/>
    <x v="12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6"/>
    <x v="13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6"/>
    <x v="14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6"/>
    <x v="15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6"/>
    <x v="16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7"/>
    <x v="0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7"/>
    <x v="1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7"/>
    <x v="2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7"/>
    <x v="3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7"/>
    <x v="4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7"/>
    <x v="5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7"/>
    <x v="6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17"/>
    <x v="7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17"/>
    <x v="8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17"/>
    <x v="9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7"/>
    <x v="10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7"/>
    <x v="11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7"/>
    <x v="12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7"/>
    <x v="13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7"/>
    <x v="14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7"/>
    <x v="15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7"/>
    <x v="16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8"/>
    <x v="0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8"/>
    <x v="1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8"/>
    <x v="2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8"/>
    <x v="3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8"/>
    <x v="4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8"/>
    <x v="5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8"/>
    <x v="6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18"/>
    <x v="7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18"/>
    <x v="8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s v="False"/>
    <n v="0"/>
  </r>
  <r>
    <x v="0"/>
    <x v="18"/>
    <x v="9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8"/>
    <x v="10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8"/>
    <x v="11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8"/>
    <x v="12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8"/>
    <x v="13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8"/>
    <x v="14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8"/>
    <x v="15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8"/>
    <x v="16"/>
    <m/>
    <n v="64"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1"/>
    <x v="8"/>
    <x v="7"/>
    <m/>
    <n v="16"/>
    <n v="3"/>
    <n v="3"/>
    <n v="3"/>
    <n v="3"/>
    <m/>
    <m/>
    <m/>
    <m/>
    <m/>
    <m/>
    <m/>
    <m/>
    <m/>
    <n v="60"/>
    <n v="80"/>
    <n v="100"/>
    <n v="120"/>
    <n v="0"/>
    <n v="0"/>
    <n v="0"/>
    <n v="360"/>
    <n v="0"/>
    <n v="0"/>
    <n v="0"/>
    <n v="0"/>
    <n v="0"/>
    <n v="0"/>
    <n v="0"/>
    <n v="0"/>
    <n v="1.5"/>
    <n v="540"/>
    <s v="False"/>
    <n v="0"/>
  </r>
  <r>
    <x v="2"/>
    <x v="8"/>
    <x v="7"/>
    <m/>
    <n v="16"/>
    <n v="1"/>
    <m/>
    <m/>
    <m/>
    <m/>
    <m/>
    <m/>
    <n v="3"/>
    <n v="3"/>
    <n v="3"/>
    <m/>
    <m/>
    <m/>
    <n v="30"/>
    <n v="0"/>
    <n v="0"/>
    <n v="0"/>
    <n v="0"/>
    <n v="0"/>
    <n v="0"/>
    <n v="30"/>
    <n v="25"/>
    <n v="30"/>
    <n v="35"/>
    <n v="0"/>
    <n v="0"/>
    <n v="0"/>
    <n v="90"/>
    <n v="-30"/>
    <n v="1.5"/>
    <n v="135"/>
    <s v="True"/>
    <n v="30"/>
  </r>
  <r>
    <x v="3"/>
    <x v="11"/>
    <x v="7"/>
    <m/>
    <s v="RR6"/>
    <n v="2"/>
    <n v="1"/>
    <m/>
    <m/>
    <m/>
    <m/>
    <m/>
    <m/>
    <m/>
    <m/>
    <m/>
    <m/>
    <m/>
    <n v="50"/>
    <n v="35"/>
    <n v="0"/>
    <n v="0"/>
    <n v="0"/>
    <n v="0"/>
    <n v="0"/>
    <n v="85"/>
    <n v="0"/>
    <n v="0"/>
    <n v="0"/>
    <n v="0"/>
    <n v="0"/>
    <n v="0"/>
    <n v="0"/>
    <n v="0"/>
    <n v="1.5"/>
    <n v="127.5"/>
    <s v="False"/>
    <n v="0"/>
  </r>
  <r>
    <x v="4"/>
    <x v="12"/>
    <x v="7"/>
    <m/>
    <n v="16"/>
    <n v="3"/>
    <n v="2"/>
    <m/>
    <m/>
    <m/>
    <m/>
    <m/>
    <m/>
    <m/>
    <m/>
    <m/>
    <m/>
    <m/>
    <n v="60"/>
    <n v="60"/>
    <n v="0"/>
    <n v="0"/>
    <n v="0"/>
    <n v="0"/>
    <n v="0"/>
    <n v="120"/>
    <n v="0"/>
    <n v="0"/>
    <n v="0"/>
    <n v="0"/>
    <n v="0"/>
    <n v="0"/>
    <n v="0"/>
    <n v="0"/>
    <n v="1.5"/>
    <n v="180"/>
    <s v="False"/>
    <n v="0"/>
  </r>
  <r>
    <x v="5"/>
    <x v="16"/>
    <x v="7"/>
    <m/>
    <n v="8"/>
    <n v="3"/>
    <n v="1"/>
    <m/>
    <m/>
    <m/>
    <m/>
    <m/>
    <m/>
    <m/>
    <m/>
    <m/>
    <m/>
    <m/>
    <n v="80"/>
    <n v="50"/>
    <n v="0"/>
    <n v="0"/>
    <n v="0"/>
    <n v="0"/>
    <n v="0"/>
    <n v="130"/>
    <n v="0"/>
    <n v="0"/>
    <n v="0"/>
    <n v="0"/>
    <n v="0"/>
    <n v="0"/>
    <n v="0"/>
    <n v="0"/>
    <n v="1.5"/>
    <n v="195"/>
    <s v="False"/>
    <n v="0"/>
  </r>
  <r>
    <x v="6"/>
    <x v="6"/>
    <x v="9"/>
    <m/>
    <n v="64"/>
    <n v="3"/>
    <n v="3"/>
    <n v="3"/>
    <n v="0"/>
    <m/>
    <m/>
    <m/>
    <m/>
    <m/>
    <m/>
    <m/>
    <m/>
    <m/>
    <n v="60"/>
    <n v="60"/>
    <n v="60"/>
    <n v="20"/>
    <n v="0"/>
    <n v="0"/>
    <n v="0"/>
    <n v="200"/>
    <n v="0"/>
    <n v="0"/>
    <n v="0"/>
    <n v="0"/>
    <n v="0"/>
    <n v="0"/>
    <n v="0"/>
    <n v="0"/>
    <n v="1"/>
    <n v="200"/>
    <s v="False"/>
    <n v="0"/>
  </r>
  <r>
    <x v="1"/>
    <x v="8"/>
    <x v="9"/>
    <m/>
    <n v="16"/>
    <n v="3"/>
    <n v="3"/>
    <n v="3"/>
    <n v="3"/>
    <m/>
    <m/>
    <m/>
    <m/>
    <m/>
    <m/>
    <m/>
    <m/>
    <m/>
    <n v="60"/>
    <n v="80"/>
    <n v="100"/>
    <n v="120"/>
    <n v="0"/>
    <n v="0"/>
    <n v="0"/>
    <n v="360"/>
    <n v="0"/>
    <n v="0"/>
    <n v="0"/>
    <n v="0"/>
    <n v="0"/>
    <n v="0"/>
    <n v="0"/>
    <n v="0"/>
    <n v="1"/>
    <n v="360"/>
    <s v="False"/>
    <n v="0"/>
  </r>
  <r>
    <x v="7"/>
    <x v="17"/>
    <x v="9"/>
    <m/>
    <s v="RR4"/>
    <n v="3"/>
    <n v="3"/>
    <n v="1"/>
    <m/>
    <m/>
    <m/>
    <m/>
    <m/>
    <m/>
    <m/>
    <m/>
    <m/>
    <m/>
    <n v="100"/>
    <n v="100"/>
    <n v="50"/>
    <n v="0"/>
    <n v="0"/>
    <n v="0"/>
    <n v="0"/>
    <n v="250"/>
    <n v="0"/>
    <n v="0"/>
    <n v="0"/>
    <n v="0"/>
    <n v="0"/>
    <n v="0"/>
    <n v="0"/>
    <n v="0"/>
    <n v="1"/>
    <n v="250"/>
    <s v="False"/>
    <n v="0"/>
  </r>
  <r>
    <x v="2"/>
    <x v="8"/>
    <x v="14"/>
    <m/>
    <n v="16"/>
    <n v="3"/>
    <n v="0"/>
    <m/>
    <m/>
    <m/>
    <m/>
    <m/>
    <n v="3"/>
    <n v="3"/>
    <n v="3"/>
    <m/>
    <m/>
    <m/>
    <n v="60"/>
    <n v="20"/>
    <n v="0"/>
    <n v="0"/>
    <n v="0"/>
    <n v="0"/>
    <n v="0"/>
    <n v="80"/>
    <n v="25"/>
    <n v="30"/>
    <n v="35"/>
    <n v="0"/>
    <n v="0"/>
    <n v="0"/>
    <n v="90"/>
    <n v="-80"/>
    <n v="1"/>
    <n v="90"/>
    <s v="True"/>
    <n v="80"/>
  </r>
  <r>
    <x v="3"/>
    <x v="10"/>
    <x v="14"/>
    <m/>
    <s v="RR6"/>
    <n v="3"/>
    <n v="1"/>
    <n v="2"/>
    <m/>
    <m/>
    <m/>
    <m/>
    <m/>
    <m/>
    <m/>
    <m/>
    <m/>
    <m/>
    <n v="70"/>
    <n v="35"/>
    <n v="75"/>
    <n v="0"/>
    <n v="0"/>
    <n v="0"/>
    <n v="0"/>
    <n v="180"/>
    <n v="0"/>
    <n v="0"/>
    <n v="0"/>
    <n v="0"/>
    <n v="0"/>
    <n v="0"/>
    <n v="0"/>
    <n v="0"/>
    <n v="1"/>
    <n v="180"/>
    <s v="False"/>
    <n v="0"/>
  </r>
  <r>
    <x v="3"/>
    <x v="11"/>
    <x v="14"/>
    <m/>
    <s v="RR6"/>
    <n v="3"/>
    <n v="1"/>
    <n v="2"/>
    <m/>
    <m/>
    <m/>
    <m/>
    <m/>
    <m/>
    <m/>
    <m/>
    <m/>
    <m/>
    <n v="70"/>
    <n v="35"/>
    <n v="75"/>
    <n v="0"/>
    <n v="0"/>
    <n v="0"/>
    <n v="0"/>
    <n v="180"/>
    <n v="0"/>
    <n v="0"/>
    <n v="0"/>
    <n v="0"/>
    <n v="0"/>
    <n v="0"/>
    <n v="0"/>
    <n v="0"/>
    <n v="1"/>
    <n v="180"/>
    <s v="False"/>
    <n v="0"/>
  </r>
  <r>
    <x v="8"/>
    <x v="0"/>
    <x v="2"/>
    <m/>
    <s v="RR5"/>
    <n v="3"/>
    <n v="3"/>
    <n v="3"/>
    <n v="3"/>
    <m/>
    <m/>
    <m/>
    <m/>
    <m/>
    <m/>
    <m/>
    <m/>
    <m/>
    <n v="90"/>
    <n v="90"/>
    <n v="90"/>
    <n v="90"/>
    <n v="0"/>
    <n v="0"/>
    <n v="0"/>
    <n v="360"/>
    <n v="0"/>
    <n v="0"/>
    <n v="0"/>
    <n v="0"/>
    <n v="0"/>
    <n v="0"/>
    <n v="0"/>
    <n v="0"/>
    <n v="1"/>
    <n v="360"/>
    <s v="False"/>
    <n v="0"/>
  </r>
  <r>
    <x v="9"/>
    <x v="0"/>
    <x v="2"/>
    <m/>
    <s v="RR5"/>
    <n v="3"/>
    <n v="3"/>
    <n v="3"/>
    <n v="1"/>
    <m/>
    <m/>
    <m/>
    <m/>
    <m/>
    <m/>
    <m/>
    <m/>
    <m/>
    <n v="90"/>
    <n v="90"/>
    <n v="90"/>
    <n v="45"/>
    <n v="0"/>
    <n v="0"/>
    <n v="0"/>
    <n v="315"/>
    <n v="0"/>
    <n v="0"/>
    <n v="0"/>
    <n v="0"/>
    <n v="0"/>
    <n v="0"/>
    <n v="0"/>
    <n v="0"/>
    <n v="1"/>
    <n v="315"/>
    <s v="False"/>
    <n v="0"/>
  </r>
  <r>
    <x v="10"/>
    <x v="0"/>
    <x v="2"/>
    <m/>
    <s v="RR5"/>
    <n v="3"/>
    <n v="0"/>
    <n v="0"/>
    <n v="0"/>
    <m/>
    <m/>
    <m/>
    <m/>
    <m/>
    <m/>
    <m/>
    <m/>
    <m/>
    <n v="90"/>
    <n v="20"/>
    <n v="20"/>
    <n v="20"/>
    <n v="0"/>
    <n v="0"/>
    <n v="0"/>
    <n v="150"/>
    <n v="0"/>
    <n v="0"/>
    <n v="0"/>
    <n v="0"/>
    <n v="0"/>
    <n v="0"/>
    <n v="0"/>
    <n v="0"/>
    <n v="1"/>
    <n v="150"/>
    <s v="False"/>
    <n v="0"/>
  </r>
  <r>
    <x v="11"/>
    <x v="0"/>
    <x v="2"/>
    <m/>
    <s v="RR5"/>
    <n v="3"/>
    <n v="3"/>
    <n v="0"/>
    <n v="0"/>
    <m/>
    <m/>
    <m/>
    <m/>
    <m/>
    <m/>
    <m/>
    <m/>
    <m/>
    <n v="90"/>
    <n v="90"/>
    <n v="20"/>
    <n v="20"/>
    <n v="0"/>
    <n v="0"/>
    <n v="0"/>
    <n v="220"/>
    <n v="0"/>
    <n v="0"/>
    <n v="0"/>
    <n v="0"/>
    <n v="0"/>
    <n v="0"/>
    <n v="0"/>
    <n v="0"/>
    <n v="1"/>
    <n v="220"/>
    <s v="False"/>
    <n v="0"/>
  </r>
  <r>
    <x v="12"/>
    <x v="0"/>
    <x v="2"/>
    <m/>
    <s v="RR5"/>
    <n v="0"/>
    <n v="0"/>
    <n v="0"/>
    <n v="0"/>
    <m/>
    <m/>
    <m/>
    <m/>
    <m/>
    <m/>
    <m/>
    <m/>
    <m/>
    <n v="20"/>
    <n v="20"/>
    <n v="20"/>
    <n v="20"/>
    <n v="0"/>
    <n v="0"/>
    <n v="0"/>
    <n v="80"/>
    <n v="0"/>
    <n v="0"/>
    <n v="0"/>
    <n v="0"/>
    <n v="0"/>
    <n v="0"/>
    <n v="0"/>
    <n v="0"/>
    <n v="1"/>
    <n v="80"/>
    <s v="False"/>
    <n v="0"/>
  </r>
  <r>
    <x v="13"/>
    <x v="1"/>
    <x v="2"/>
    <m/>
    <s v="RR5"/>
    <n v="3"/>
    <n v="3"/>
    <n v="3"/>
    <n v="3"/>
    <m/>
    <m/>
    <m/>
    <m/>
    <m/>
    <m/>
    <m/>
    <m/>
    <m/>
    <n v="90"/>
    <n v="90"/>
    <n v="90"/>
    <n v="90"/>
    <n v="0"/>
    <n v="0"/>
    <n v="0"/>
    <n v="360"/>
    <n v="0"/>
    <n v="0"/>
    <n v="0"/>
    <n v="0"/>
    <n v="0"/>
    <n v="0"/>
    <n v="0"/>
    <n v="0"/>
    <n v="1"/>
    <n v="360"/>
    <s v="False"/>
    <n v="0"/>
  </r>
  <r>
    <x v="14"/>
    <x v="1"/>
    <x v="2"/>
    <m/>
    <s v="RR5"/>
    <n v="3"/>
    <n v="3"/>
    <n v="3"/>
    <n v="0"/>
    <m/>
    <m/>
    <m/>
    <m/>
    <m/>
    <m/>
    <m/>
    <m/>
    <m/>
    <n v="90"/>
    <n v="90"/>
    <n v="90"/>
    <n v="20"/>
    <n v="0"/>
    <n v="0"/>
    <n v="0"/>
    <n v="290"/>
    <n v="0"/>
    <n v="0"/>
    <n v="0"/>
    <n v="0"/>
    <n v="0"/>
    <n v="0"/>
    <n v="0"/>
    <n v="0"/>
    <n v="1"/>
    <n v="290"/>
    <s v="False"/>
    <n v="0"/>
  </r>
  <r>
    <x v="15"/>
    <x v="1"/>
    <x v="2"/>
    <m/>
    <s v="RR5"/>
    <n v="1"/>
    <n v="0"/>
    <n v="0"/>
    <n v="0"/>
    <m/>
    <m/>
    <m/>
    <m/>
    <m/>
    <m/>
    <m/>
    <m/>
    <m/>
    <n v="45"/>
    <n v="20"/>
    <n v="20"/>
    <n v="20"/>
    <n v="0"/>
    <n v="0"/>
    <n v="0"/>
    <n v="105"/>
    <n v="0"/>
    <n v="0"/>
    <n v="0"/>
    <n v="0"/>
    <n v="0"/>
    <n v="0"/>
    <n v="0"/>
    <n v="0"/>
    <n v="1"/>
    <n v="105"/>
    <s v="False"/>
    <n v="0"/>
  </r>
  <r>
    <x v="16"/>
    <x v="1"/>
    <x v="2"/>
    <m/>
    <s v="RR5"/>
    <n v="3"/>
    <n v="3"/>
    <n v="0"/>
    <n v="0"/>
    <m/>
    <m/>
    <m/>
    <m/>
    <m/>
    <m/>
    <m/>
    <m/>
    <m/>
    <n v="90"/>
    <n v="90"/>
    <n v="20"/>
    <n v="20"/>
    <n v="0"/>
    <n v="0"/>
    <n v="0"/>
    <n v="220"/>
    <n v="0"/>
    <n v="0"/>
    <n v="0"/>
    <n v="0"/>
    <n v="0"/>
    <n v="0"/>
    <n v="0"/>
    <n v="0"/>
    <n v="1"/>
    <n v="220"/>
    <s v="False"/>
    <n v="0"/>
  </r>
  <r>
    <x v="17"/>
    <x v="1"/>
    <x v="2"/>
    <m/>
    <s v="RR5"/>
    <n v="3"/>
    <n v="0"/>
    <n v="0"/>
    <n v="0"/>
    <m/>
    <m/>
    <m/>
    <m/>
    <m/>
    <m/>
    <m/>
    <m/>
    <m/>
    <n v="90"/>
    <n v="20"/>
    <n v="20"/>
    <n v="20"/>
    <n v="0"/>
    <n v="0"/>
    <n v="0"/>
    <n v="150"/>
    <n v="0"/>
    <n v="0"/>
    <n v="0"/>
    <n v="0"/>
    <n v="0"/>
    <n v="0"/>
    <n v="0"/>
    <n v="0"/>
    <n v="1"/>
    <n v="150"/>
    <s v="False"/>
    <n v="0"/>
  </r>
  <r>
    <x v="18"/>
    <x v="2"/>
    <x v="2"/>
    <m/>
    <n v="8"/>
    <n v="3"/>
    <n v="0"/>
    <m/>
    <m/>
    <m/>
    <m/>
    <m/>
    <n v="0"/>
    <m/>
    <m/>
    <m/>
    <m/>
    <m/>
    <n v="80"/>
    <n v="25"/>
    <n v="0"/>
    <n v="0"/>
    <n v="0"/>
    <n v="0"/>
    <n v="0"/>
    <n v="105"/>
    <n v="15"/>
    <n v="0"/>
    <n v="0"/>
    <n v="0"/>
    <n v="0"/>
    <n v="0"/>
    <n v="15"/>
    <n v="-15"/>
    <n v="1"/>
    <n v="105"/>
    <s v="True"/>
    <n v="15"/>
  </r>
  <r>
    <x v="19"/>
    <x v="2"/>
    <x v="2"/>
    <m/>
    <n v="8"/>
    <n v="0"/>
    <m/>
    <m/>
    <m/>
    <m/>
    <m/>
    <m/>
    <n v="3"/>
    <n v="3"/>
    <m/>
    <m/>
    <m/>
    <m/>
    <n v="20"/>
    <n v="0"/>
    <n v="0"/>
    <n v="0"/>
    <n v="0"/>
    <n v="0"/>
    <n v="0"/>
    <n v="20"/>
    <n v="30"/>
    <n v="35"/>
    <n v="0"/>
    <n v="0"/>
    <n v="0"/>
    <n v="0"/>
    <n v="65"/>
    <n v="-20"/>
    <n v="1"/>
    <n v="65"/>
    <s v="True"/>
    <n v="20"/>
  </r>
  <r>
    <x v="20"/>
    <x v="2"/>
    <x v="2"/>
    <m/>
    <n v="8"/>
    <n v="3"/>
    <n v="3"/>
    <n v="3"/>
    <m/>
    <m/>
    <m/>
    <m/>
    <m/>
    <m/>
    <m/>
    <m/>
    <m/>
    <m/>
    <n v="80"/>
    <n v="100"/>
    <n v="120"/>
    <n v="0"/>
    <n v="0"/>
    <n v="0"/>
    <n v="0"/>
    <n v="300"/>
    <n v="0"/>
    <n v="0"/>
    <n v="0"/>
    <n v="0"/>
    <n v="0"/>
    <n v="0"/>
    <n v="0"/>
    <n v="0"/>
    <n v="1"/>
    <n v="300"/>
    <s v="False"/>
    <n v="0"/>
  </r>
  <r>
    <x v="21"/>
    <x v="2"/>
    <x v="2"/>
    <m/>
    <n v="8"/>
    <n v="3"/>
    <n v="2"/>
    <m/>
    <m/>
    <m/>
    <m/>
    <m/>
    <m/>
    <m/>
    <m/>
    <m/>
    <m/>
    <m/>
    <n v="80"/>
    <n v="75"/>
    <n v="0"/>
    <n v="0"/>
    <n v="0"/>
    <n v="0"/>
    <n v="0"/>
    <n v="155"/>
    <n v="0"/>
    <n v="0"/>
    <n v="0"/>
    <n v="0"/>
    <n v="0"/>
    <n v="0"/>
    <n v="0"/>
    <n v="0"/>
    <n v="1"/>
    <n v="155"/>
    <s v="False"/>
    <n v="0"/>
  </r>
  <r>
    <x v="16"/>
    <x v="2"/>
    <x v="2"/>
    <m/>
    <n v="8"/>
    <n v="0"/>
    <m/>
    <m/>
    <m/>
    <m/>
    <m/>
    <m/>
    <n v="3"/>
    <n v="0"/>
    <m/>
    <m/>
    <m/>
    <m/>
    <n v="20"/>
    <n v="0"/>
    <n v="0"/>
    <n v="0"/>
    <n v="0"/>
    <n v="0"/>
    <n v="0"/>
    <n v="20"/>
    <n v="30"/>
    <n v="20"/>
    <n v="0"/>
    <n v="0"/>
    <n v="0"/>
    <n v="0"/>
    <n v="50"/>
    <n v="-20"/>
    <n v="1"/>
    <n v="50"/>
    <s v="True"/>
    <n v="20"/>
  </r>
  <r>
    <x v="17"/>
    <x v="2"/>
    <x v="2"/>
    <m/>
    <n v="8"/>
    <n v="0"/>
    <m/>
    <m/>
    <m/>
    <m/>
    <m/>
    <m/>
    <n v="0"/>
    <m/>
    <m/>
    <m/>
    <m/>
    <m/>
    <n v="20"/>
    <n v="0"/>
    <n v="0"/>
    <n v="0"/>
    <n v="0"/>
    <n v="0"/>
    <n v="0"/>
    <n v="20"/>
    <n v="15"/>
    <n v="0"/>
    <n v="0"/>
    <n v="0"/>
    <n v="0"/>
    <n v="0"/>
    <n v="15"/>
    <n v="-15"/>
    <n v="1"/>
    <n v="20"/>
    <s v="True"/>
    <n v="15"/>
  </r>
  <r>
    <x v="22"/>
    <x v="2"/>
    <x v="2"/>
    <m/>
    <n v="8"/>
    <n v="3"/>
    <n v="3"/>
    <n v="1"/>
    <m/>
    <m/>
    <m/>
    <m/>
    <m/>
    <m/>
    <m/>
    <m/>
    <m/>
    <m/>
    <n v="80"/>
    <n v="100"/>
    <n v="60"/>
    <n v="0"/>
    <n v="0"/>
    <n v="0"/>
    <n v="0"/>
    <n v="240"/>
    <n v="0"/>
    <n v="0"/>
    <n v="0"/>
    <n v="0"/>
    <n v="0"/>
    <n v="0"/>
    <n v="0"/>
    <n v="0"/>
    <n v="1"/>
    <n v="240"/>
    <s v="False"/>
    <n v="0"/>
  </r>
  <r>
    <x v="23"/>
    <x v="3"/>
    <x v="2"/>
    <m/>
    <n v="8"/>
    <n v="3"/>
    <n v="3"/>
    <n v="3"/>
    <m/>
    <m/>
    <m/>
    <m/>
    <m/>
    <m/>
    <m/>
    <m/>
    <m/>
    <m/>
    <n v="80"/>
    <n v="100"/>
    <n v="120"/>
    <n v="0"/>
    <n v="0"/>
    <n v="0"/>
    <n v="0"/>
    <n v="300"/>
    <n v="0"/>
    <n v="0"/>
    <n v="0"/>
    <n v="0"/>
    <n v="0"/>
    <n v="0"/>
    <n v="0"/>
    <n v="0"/>
    <n v="1"/>
    <n v="300"/>
    <s v="False"/>
    <n v="0"/>
  </r>
  <r>
    <x v="24"/>
    <x v="3"/>
    <x v="2"/>
    <m/>
    <n v="8"/>
    <n v="0"/>
    <m/>
    <m/>
    <m/>
    <m/>
    <m/>
    <m/>
    <n v="1"/>
    <m/>
    <m/>
    <m/>
    <m/>
    <m/>
    <n v="20"/>
    <n v="0"/>
    <n v="0"/>
    <n v="0"/>
    <n v="0"/>
    <n v="0"/>
    <n v="0"/>
    <n v="20"/>
    <n v="20"/>
    <n v="0"/>
    <n v="0"/>
    <n v="0"/>
    <n v="0"/>
    <n v="0"/>
    <n v="20"/>
    <n v="-20"/>
    <n v="1"/>
    <n v="20"/>
    <s v="True"/>
    <n v="20"/>
  </r>
  <r>
    <x v="25"/>
    <x v="3"/>
    <x v="2"/>
    <m/>
    <n v="8"/>
    <n v="3"/>
    <n v="0"/>
    <m/>
    <m/>
    <m/>
    <m/>
    <m/>
    <m/>
    <m/>
    <m/>
    <m/>
    <m/>
    <m/>
    <n v="80"/>
    <n v="25"/>
    <n v="0"/>
    <n v="0"/>
    <n v="0"/>
    <n v="0"/>
    <n v="0"/>
    <n v="105"/>
    <n v="0"/>
    <n v="0"/>
    <n v="0"/>
    <n v="0"/>
    <n v="0"/>
    <n v="0"/>
    <n v="0"/>
    <n v="0"/>
    <n v="1"/>
    <n v="105"/>
    <s v="False"/>
    <n v="0"/>
  </r>
  <r>
    <x v="26"/>
    <x v="3"/>
    <x v="2"/>
    <m/>
    <n v="8"/>
    <n v="0"/>
    <m/>
    <m/>
    <m/>
    <m/>
    <m/>
    <m/>
    <n v="3"/>
    <n v="3"/>
    <m/>
    <m/>
    <m/>
    <m/>
    <n v="20"/>
    <n v="0"/>
    <n v="0"/>
    <n v="0"/>
    <n v="0"/>
    <n v="0"/>
    <n v="0"/>
    <n v="20"/>
    <n v="30"/>
    <n v="35"/>
    <n v="0"/>
    <n v="0"/>
    <n v="0"/>
    <n v="0"/>
    <n v="65"/>
    <n v="-20"/>
    <n v="1"/>
    <n v="65"/>
    <s v="True"/>
    <n v="20"/>
  </r>
  <r>
    <x v="27"/>
    <x v="3"/>
    <x v="2"/>
    <m/>
    <n v="8"/>
    <n v="3"/>
    <n v="0"/>
    <m/>
    <m/>
    <m/>
    <m/>
    <m/>
    <m/>
    <m/>
    <m/>
    <m/>
    <m/>
    <m/>
    <n v="80"/>
    <n v="25"/>
    <n v="0"/>
    <n v="0"/>
    <n v="0"/>
    <n v="0"/>
    <n v="0"/>
    <n v="105"/>
    <n v="0"/>
    <n v="0"/>
    <n v="0"/>
    <n v="0"/>
    <n v="0"/>
    <n v="0"/>
    <n v="0"/>
    <n v="0"/>
    <n v="1"/>
    <n v="105"/>
    <s v="False"/>
    <n v="0"/>
  </r>
  <r>
    <x v="28"/>
    <x v="3"/>
    <x v="2"/>
    <m/>
    <n v="8"/>
    <n v="0"/>
    <m/>
    <m/>
    <m/>
    <m/>
    <m/>
    <m/>
    <n v="3"/>
    <n v="2"/>
    <m/>
    <m/>
    <m/>
    <m/>
    <n v="20"/>
    <n v="0"/>
    <n v="0"/>
    <n v="0"/>
    <n v="0"/>
    <n v="0"/>
    <n v="0"/>
    <n v="20"/>
    <n v="30"/>
    <n v="30"/>
    <n v="0"/>
    <n v="0"/>
    <n v="0"/>
    <n v="0"/>
    <n v="60"/>
    <n v="-20"/>
    <n v="1"/>
    <n v="60"/>
    <s v="True"/>
    <n v="20"/>
  </r>
  <r>
    <x v="29"/>
    <x v="3"/>
    <x v="2"/>
    <m/>
    <n v="8"/>
    <n v="0"/>
    <m/>
    <m/>
    <m/>
    <m/>
    <m/>
    <m/>
    <n v="2"/>
    <m/>
    <m/>
    <m/>
    <m/>
    <m/>
    <n v="20"/>
    <n v="0"/>
    <n v="0"/>
    <n v="0"/>
    <n v="0"/>
    <n v="0"/>
    <n v="0"/>
    <n v="20"/>
    <n v="25"/>
    <n v="0"/>
    <n v="0"/>
    <n v="0"/>
    <n v="0"/>
    <n v="0"/>
    <n v="25"/>
    <n v="-20"/>
    <n v="1"/>
    <n v="25"/>
    <s v="True"/>
    <n v="20"/>
  </r>
  <r>
    <x v="30"/>
    <x v="3"/>
    <x v="2"/>
    <m/>
    <n v="8"/>
    <n v="3"/>
    <n v="3"/>
    <n v="0"/>
    <m/>
    <m/>
    <m/>
    <m/>
    <m/>
    <m/>
    <m/>
    <m/>
    <m/>
    <m/>
    <n v="80"/>
    <n v="100"/>
    <n v="30"/>
    <n v="0"/>
    <n v="0"/>
    <n v="0"/>
    <n v="0"/>
    <n v="210"/>
    <n v="0"/>
    <n v="0"/>
    <n v="0"/>
    <n v="0"/>
    <n v="0"/>
    <n v="0"/>
    <n v="0"/>
    <n v="0"/>
    <n v="1"/>
    <n v="210"/>
    <s v="False"/>
    <n v="0"/>
  </r>
  <r>
    <x v="31"/>
    <x v="4"/>
    <x v="2"/>
    <m/>
    <n v="16"/>
    <n v="3"/>
    <n v="3"/>
    <n v="3"/>
    <n v="3"/>
    <m/>
    <m/>
    <m/>
    <m/>
    <m/>
    <m/>
    <m/>
    <m/>
    <m/>
    <n v="60"/>
    <n v="80"/>
    <n v="100"/>
    <n v="120"/>
    <n v="0"/>
    <n v="0"/>
    <n v="0"/>
    <n v="360"/>
    <n v="0"/>
    <n v="0"/>
    <n v="0"/>
    <n v="0"/>
    <n v="0"/>
    <n v="0"/>
    <n v="0"/>
    <n v="0"/>
    <n v="1"/>
    <n v="360"/>
    <s v="False"/>
    <n v="0"/>
  </r>
  <r>
    <x v="32"/>
    <x v="4"/>
    <x v="2"/>
    <m/>
    <n v="16"/>
    <n v="0"/>
    <m/>
    <m/>
    <m/>
    <m/>
    <m/>
    <m/>
    <n v="3"/>
    <n v="0"/>
    <m/>
    <m/>
    <m/>
    <m/>
    <n v="15"/>
    <n v="0"/>
    <n v="0"/>
    <n v="0"/>
    <n v="0"/>
    <n v="0"/>
    <n v="0"/>
    <n v="15"/>
    <n v="25"/>
    <n v="15"/>
    <n v="0"/>
    <n v="0"/>
    <n v="0"/>
    <n v="0"/>
    <n v="40"/>
    <n v="-15"/>
    <n v="1"/>
    <n v="40"/>
    <s v="True"/>
    <n v="15"/>
  </r>
  <r>
    <x v="33"/>
    <x v="4"/>
    <x v="2"/>
    <m/>
    <n v="16"/>
    <n v="3"/>
    <n v="0"/>
    <m/>
    <m/>
    <m/>
    <m/>
    <m/>
    <m/>
    <m/>
    <m/>
    <m/>
    <m/>
    <m/>
    <n v="60"/>
    <n v="20"/>
    <n v="0"/>
    <n v="0"/>
    <n v="0"/>
    <n v="0"/>
    <n v="0"/>
    <n v="80"/>
    <n v="0"/>
    <n v="0"/>
    <n v="0"/>
    <n v="0"/>
    <n v="0"/>
    <n v="0"/>
    <n v="0"/>
    <n v="0"/>
    <n v="1"/>
    <n v="80"/>
    <s v="False"/>
    <n v="0"/>
  </r>
  <r>
    <x v="34"/>
    <x v="4"/>
    <x v="2"/>
    <m/>
    <n v="16"/>
    <n v="3"/>
    <n v="3"/>
    <n v="0"/>
    <m/>
    <m/>
    <m/>
    <m/>
    <m/>
    <m/>
    <m/>
    <m/>
    <m/>
    <m/>
    <n v="60"/>
    <n v="80"/>
    <n v="25"/>
    <n v="0"/>
    <n v="0"/>
    <n v="0"/>
    <n v="0"/>
    <n v="165"/>
    <n v="0"/>
    <n v="0"/>
    <n v="0"/>
    <n v="0"/>
    <n v="0"/>
    <n v="0"/>
    <n v="0"/>
    <n v="0"/>
    <n v="1"/>
    <n v="165"/>
    <s v="False"/>
    <n v="0"/>
  </r>
  <r>
    <x v="35"/>
    <x v="4"/>
    <x v="2"/>
    <m/>
    <n v="16"/>
    <n v="3"/>
    <n v="2"/>
    <m/>
    <m/>
    <m/>
    <m/>
    <m/>
    <n v="3"/>
    <n v="3"/>
    <n v="2"/>
    <m/>
    <m/>
    <m/>
    <n v="60"/>
    <n v="60"/>
    <n v="0"/>
    <n v="0"/>
    <n v="0"/>
    <n v="0"/>
    <n v="0"/>
    <n v="120"/>
    <n v="25"/>
    <n v="30"/>
    <n v="30"/>
    <n v="0"/>
    <n v="0"/>
    <n v="0"/>
    <n v="85"/>
    <n v="-85"/>
    <n v="1"/>
    <n v="120"/>
    <s v="True"/>
    <n v="85"/>
  </r>
  <r>
    <x v="36"/>
    <x v="4"/>
    <x v="2"/>
    <m/>
    <n v="16"/>
    <n v="3"/>
    <n v="3"/>
    <n v="1"/>
    <m/>
    <m/>
    <m/>
    <m/>
    <m/>
    <m/>
    <m/>
    <m/>
    <m/>
    <m/>
    <n v="60"/>
    <n v="80"/>
    <n v="50"/>
    <n v="0"/>
    <n v="0"/>
    <n v="0"/>
    <n v="0"/>
    <n v="190"/>
    <n v="0"/>
    <n v="0"/>
    <n v="0"/>
    <n v="0"/>
    <n v="0"/>
    <n v="0"/>
    <n v="0"/>
    <n v="0"/>
    <n v="1"/>
    <n v="190"/>
    <s v="False"/>
    <n v="0"/>
  </r>
  <r>
    <x v="37"/>
    <x v="4"/>
    <x v="2"/>
    <m/>
    <n v="16"/>
    <n v="3"/>
    <n v="0"/>
    <m/>
    <m/>
    <m/>
    <m/>
    <m/>
    <n v="3"/>
    <n v="3"/>
    <n v="3"/>
    <m/>
    <m/>
    <m/>
    <n v="60"/>
    <n v="20"/>
    <n v="0"/>
    <n v="0"/>
    <n v="0"/>
    <n v="0"/>
    <n v="0"/>
    <n v="80"/>
    <n v="25"/>
    <n v="30"/>
    <n v="35"/>
    <n v="0"/>
    <n v="0"/>
    <n v="0"/>
    <n v="90"/>
    <n v="-80"/>
    <n v="1"/>
    <n v="90"/>
    <s v="True"/>
    <n v="80"/>
  </r>
  <r>
    <x v="38"/>
    <x v="4"/>
    <x v="2"/>
    <m/>
    <n v="16"/>
    <n v="3"/>
    <n v="0"/>
    <m/>
    <m/>
    <m/>
    <m/>
    <m/>
    <m/>
    <m/>
    <m/>
    <m/>
    <m/>
    <m/>
    <n v="60"/>
    <n v="20"/>
    <n v="0"/>
    <n v="0"/>
    <n v="0"/>
    <n v="0"/>
    <n v="0"/>
    <n v="80"/>
    <n v="0"/>
    <n v="0"/>
    <n v="0"/>
    <n v="0"/>
    <n v="0"/>
    <n v="0"/>
    <n v="0"/>
    <n v="0"/>
    <n v="1"/>
    <n v="80"/>
    <s v="False"/>
    <n v="0"/>
  </r>
  <r>
    <x v="39"/>
    <x v="4"/>
    <x v="2"/>
    <m/>
    <n v="16"/>
    <n v="3"/>
    <n v="3"/>
    <n v="3"/>
    <n v="0"/>
    <m/>
    <m/>
    <m/>
    <m/>
    <m/>
    <m/>
    <m/>
    <m/>
    <m/>
    <n v="60"/>
    <n v="80"/>
    <n v="100"/>
    <n v="30"/>
    <n v="0"/>
    <n v="0"/>
    <n v="0"/>
    <n v="270"/>
    <n v="0"/>
    <n v="0"/>
    <n v="0"/>
    <n v="0"/>
    <n v="0"/>
    <n v="0"/>
    <n v="0"/>
    <n v="0"/>
    <n v="1"/>
    <n v="270"/>
    <s v="False"/>
    <n v="0"/>
  </r>
  <r>
    <x v="36"/>
    <x v="5"/>
    <x v="2"/>
    <m/>
    <n v="8"/>
    <n v="3"/>
    <n v="3"/>
    <n v="3"/>
    <m/>
    <m/>
    <m/>
    <m/>
    <m/>
    <m/>
    <m/>
    <m/>
    <m/>
    <m/>
    <n v="80"/>
    <n v="100"/>
    <n v="120"/>
    <n v="0"/>
    <n v="0"/>
    <n v="0"/>
    <n v="0"/>
    <n v="300"/>
    <n v="0"/>
    <n v="0"/>
    <n v="0"/>
    <n v="0"/>
    <n v="0"/>
    <n v="0"/>
    <n v="0"/>
    <n v="0"/>
    <n v="1"/>
    <n v="300"/>
    <s v="False"/>
    <n v="0"/>
  </r>
  <r>
    <x v="37"/>
    <x v="5"/>
    <x v="2"/>
    <m/>
    <n v="8"/>
    <n v="2"/>
    <m/>
    <m/>
    <m/>
    <m/>
    <m/>
    <m/>
    <n v="3"/>
    <n v="3"/>
    <m/>
    <m/>
    <m/>
    <m/>
    <n v="60"/>
    <n v="0"/>
    <n v="0"/>
    <n v="0"/>
    <n v="0"/>
    <n v="0"/>
    <n v="0"/>
    <n v="60"/>
    <n v="30"/>
    <n v="35"/>
    <n v="0"/>
    <n v="0"/>
    <n v="0"/>
    <n v="0"/>
    <n v="65"/>
    <n v="-60"/>
    <n v="1"/>
    <n v="65"/>
    <s v="True"/>
    <n v="60"/>
  </r>
  <r>
    <x v="40"/>
    <x v="5"/>
    <x v="2"/>
    <m/>
    <n v="8"/>
    <n v="3"/>
    <n v="0"/>
    <m/>
    <m/>
    <m/>
    <m/>
    <m/>
    <m/>
    <m/>
    <m/>
    <m/>
    <m/>
    <m/>
    <n v="80"/>
    <n v="25"/>
    <n v="0"/>
    <n v="0"/>
    <n v="0"/>
    <n v="0"/>
    <n v="0"/>
    <n v="105"/>
    <n v="0"/>
    <n v="0"/>
    <n v="0"/>
    <n v="0"/>
    <n v="0"/>
    <n v="0"/>
    <n v="0"/>
    <n v="0"/>
    <n v="1"/>
    <n v="105"/>
    <s v="False"/>
    <n v="0"/>
  </r>
  <r>
    <x v="41"/>
    <x v="5"/>
    <x v="2"/>
    <m/>
    <n v="8"/>
    <n v="2"/>
    <m/>
    <m/>
    <m/>
    <m/>
    <m/>
    <m/>
    <m/>
    <m/>
    <m/>
    <m/>
    <m/>
    <m/>
    <n v="60"/>
    <n v="0"/>
    <n v="0"/>
    <n v="0"/>
    <n v="0"/>
    <n v="0"/>
    <n v="0"/>
    <n v="60"/>
    <n v="0"/>
    <n v="0"/>
    <n v="0"/>
    <n v="0"/>
    <n v="0"/>
    <n v="0"/>
    <n v="0"/>
    <n v="0"/>
    <n v="1"/>
    <n v="60"/>
    <s v="False"/>
    <n v="0"/>
  </r>
  <r>
    <x v="42"/>
    <x v="5"/>
    <x v="2"/>
    <m/>
    <n v="8"/>
    <n v="3"/>
    <n v="0"/>
    <m/>
    <m/>
    <m/>
    <m/>
    <m/>
    <m/>
    <m/>
    <m/>
    <m/>
    <m/>
    <m/>
    <n v="80"/>
    <n v="25"/>
    <n v="0"/>
    <n v="0"/>
    <n v="0"/>
    <n v="0"/>
    <n v="0"/>
    <n v="105"/>
    <n v="0"/>
    <n v="0"/>
    <n v="0"/>
    <n v="0"/>
    <n v="0"/>
    <n v="0"/>
    <n v="0"/>
    <n v="0"/>
    <n v="1"/>
    <n v="105"/>
    <s v="False"/>
    <n v="0"/>
  </r>
  <r>
    <x v="43"/>
    <x v="5"/>
    <x v="2"/>
    <m/>
    <n v="8"/>
    <n v="0"/>
    <m/>
    <m/>
    <m/>
    <m/>
    <m/>
    <m/>
    <n v="3"/>
    <n v="0"/>
    <m/>
    <m/>
    <m/>
    <m/>
    <n v="20"/>
    <n v="0"/>
    <n v="0"/>
    <n v="0"/>
    <n v="0"/>
    <n v="0"/>
    <n v="0"/>
    <n v="20"/>
    <n v="30"/>
    <n v="20"/>
    <n v="0"/>
    <n v="0"/>
    <n v="0"/>
    <n v="0"/>
    <n v="50"/>
    <n v="-20"/>
    <n v="1"/>
    <n v="50"/>
    <s v="True"/>
    <n v="20"/>
  </r>
  <r>
    <x v="6"/>
    <x v="5"/>
    <x v="2"/>
    <m/>
    <n v="8"/>
    <n v="3"/>
    <n v="3"/>
    <n v="1"/>
    <m/>
    <m/>
    <m/>
    <m/>
    <m/>
    <m/>
    <m/>
    <m/>
    <m/>
    <m/>
    <n v="80"/>
    <n v="100"/>
    <n v="60"/>
    <n v="0"/>
    <n v="0"/>
    <n v="0"/>
    <n v="0"/>
    <n v="240"/>
    <n v="0"/>
    <n v="0"/>
    <n v="0"/>
    <n v="0"/>
    <n v="0"/>
    <n v="0"/>
    <n v="0"/>
    <n v="0"/>
    <n v="1"/>
    <n v="240"/>
    <s v="False"/>
    <n v="0"/>
  </r>
  <r>
    <x v="44"/>
    <x v="6"/>
    <x v="2"/>
    <m/>
    <n v="8"/>
    <n v="2"/>
    <m/>
    <m/>
    <m/>
    <m/>
    <m/>
    <m/>
    <n v="3"/>
    <m/>
    <m/>
    <m/>
    <m/>
    <m/>
    <n v="60"/>
    <n v="0"/>
    <n v="0"/>
    <n v="0"/>
    <n v="0"/>
    <n v="0"/>
    <n v="0"/>
    <n v="60"/>
    <n v="30"/>
    <n v="0"/>
    <n v="0"/>
    <n v="0"/>
    <n v="0"/>
    <n v="0"/>
    <n v="30"/>
    <n v="-30"/>
    <n v="1"/>
    <n v="60"/>
    <s v="True"/>
    <n v="30"/>
  </r>
  <r>
    <x v="45"/>
    <x v="6"/>
    <x v="2"/>
    <m/>
    <n v="8"/>
    <n v="3"/>
    <n v="3"/>
    <n v="3"/>
    <m/>
    <m/>
    <m/>
    <m/>
    <m/>
    <m/>
    <m/>
    <m/>
    <m/>
    <m/>
    <n v="80"/>
    <n v="100"/>
    <n v="120"/>
    <n v="0"/>
    <n v="0"/>
    <n v="0"/>
    <n v="0"/>
    <n v="300"/>
    <n v="0"/>
    <n v="0"/>
    <n v="0"/>
    <n v="0"/>
    <n v="0"/>
    <n v="0"/>
    <n v="0"/>
    <n v="0"/>
    <n v="1"/>
    <n v="300"/>
    <s v="False"/>
    <n v="0"/>
  </r>
  <r>
    <x v="46"/>
    <x v="6"/>
    <x v="2"/>
    <m/>
    <n v="8"/>
    <n v="0"/>
    <m/>
    <m/>
    <m/>
    <m/>
    <m/>
    <m/>
    <n v="3"/>
    <n v="3"/>
    <m/>
    <m/>
    <m/>
    <m/>
    <n v="20"/>
    <n v="0"/>
    <n v="0"/>
    <n v="0"/>
    <n v="0"/>
    <n v="0"/>
    <n v="0"/>
    <n v="20"/>
    <n v="30"/>
    <n v="35"/>
    <n v="0"/>
    <n v="0"/>
    <n v="0"/>
    <n v="0"/>
    <n v="65"/>
    <n v="-20"/>
    <n v="1"/>
    <n v="65"/>
    <s v="True"/>
    <n v="20"/>
  </r>
  <r>
    <x v="47"/>
    <x v="6"/>
    <x v="2"/>
    <m/>
    <n v="8"/>
    <n v="3"/>
    <n v="3"/>
    <n v="2"/>
    <m/>
    <m/>
    <m/>
    <m/>
    <m/>
    <m/>
    <m/>
    <m/>
    <m/>
    <m/>
    <n v="80"/>
    <n v="100"/>
    <n v="90"/>
    <n v="0"/>
    <n v="0"/>
    <n v="0"/>
    <n v="0"/>
    <n v="270"/>
    <n v="0"/>
    <n v="0"/>
    <n v="0"/>
    <n v="0"/>
    <n v="0"/>
    <n v="0"/>
    <n v="0"/>
    <n v="0"/>
    <n v="1"/>
    <n v="270"/>
    <s v="False"/>
    <n v="0"/>
  </r>
  <r>
    <x v="48"/>
    <x v="6"/>
    <x v="2"/>
    <m/>
    <n v="8"/>
    <n v="3"/>
    <n v="0"/>
    <m/>
    <m/>
    <m/>
    <m/>
    <m/>
    <m/>
    <m/>
    <m/>
    <m/>
    <m/>
    <m/>
    <n v="80"/>
    <n v="25"/>
    <n v="0"/>
    <n v="0"/>
    <n v="0"/>
    <n v="0"/>
    <n v="0"/>
    <n v="105"/>
    <n v="0"/>
    <n v="0"/>
    <n v="0"/>
    <n v="0"/>
    <n v="0"/>
    <n v="0"/>
    <n v="0"/>
    <n v="0"/>
    <n v="1"/>
    <n v="105"/>
    <s v="False"/>
    <n v="0"/>
  </r>
  <r>
    <x v="49"/>
    <x v="6"/>
    <x v="2"/>
    <m/>
    <n v="8"/>
    <n v="2"/>
    <m/>
    <m/>
    <m/>
    <m/>
    <m/>
    <m/>
    <n v="3"/>
    <n v="2"/>
    <m/>
    <m/>
    <m/>
    <m/>
    <n v="60"/>
    <n v="0"/>
    <n v="0"/>
    <n v="0"/>
    <n v="0"/>
    <n v="0"/>
    <n v="0"/>
    <n v="60"/>
    <n v="30"/>
    <n v="30"/>
    <n v="0"/>
    <n v="0"/>
    <n v="0"/>
    <n v="0"/>
    <n v="60"/>
    <n v="-60"/>
    <n v="1"/>
    <n v="60"/>
    <s v="True"/>
    <n v="60"/>
  </r>
  <r>
    <x v="50"/>
    <x v="7"/>
    <x v="2"/>
    <m/>
    <n v="16"/>
    <n v="3"/>
    <n v="3"/>
    <n v="3"/>
    <n v="2"/>
    <m/>
    <m/>
    <m/>
    <m/>
    <m/>
    <m/>
    <m/>
    <m/>
    <m/>
    <n v="60"/>
    <n v="80"/>
    <n v="100"/>
    <n v="90"/>
    <n v="0"/>
    <n v="0"/>
    <n v="0"/>
    <n v="330"/>
    <n v="0"/>
    <n v="0"/>
    <n v="0"/>
    <n v="0"/>
    <n v="0"/>
    <n v="0"/>
    <n v="0"/>
    <n v="0"/>
    <n v="1"/>
    <n v="330"/>
    <s v="False"/>
    <n v="0"/>
  </r>
  <r>
    <x v="51"/>
    <x v="7"/>
    <x v="2"/>
    <m/>
    <n v="16"/>
    <n v="3"/>
    <n v="1"/>
    <m/>
    <m/>
    <m/>
    <m/>
    <m/>
    <m/>
    <m/>
    <m/>
    <m/>
    <m/>
    <m/>
    <n v="60"/>
    <n v="40"/>
    <n v="0"/>
    <n v="0"/>
    <n v="0"/>
    <n v="0"/>
    <n v="0"/>
    <n v="100"/>
    <n v="0"/>
    <n v="0"/>
    <n v="0"/>
    <n v="0"/>
    <n v="0"/>
    <n v="0"/>
    <n v="0"/>
    <n v="0"/>
    <n v="1"/>
    <n v="100"/>
    <s v="False"/>
    <n v="0"/>
  </r>
  <r>
    <x v="52"/>
    <x v="7"/>
    <x v="2"/>
    <m/>
    <n v="16"/>
    <n v="1"/>
    <m/>
    <m/>
    <m/>
    <m/>
    <m/>
    <m/>
    <m/>
    <m/>
    <m/>
    <m/>
    <m/>
    <m/>
    <n v="30"/>
    <n v="0"/>
    <n v="0"/>
    <n v="0"/>
    <n v="0"/>
    <n v="0"/>
    <n v="0"/>
    <n v="30"/>
    <n v="0"/>
    <n v="0"/>
    <n v="0"/>
    <n v="0"/>
    <n v="0"/>
    <n v="0"/>
    <n v="0"/>
    <n v="0"/>
    <n v="1"/>
    <n v="30"/>
    <s v="False"/>
    <n v="0"/>
  </r>
  <r>
    <x v="53"/>
    <x v="7"/>
    <x v="2"/>
    <m/>
    <n v="16"/>
    <n v="3"/>
    <n v="3"/>
    <n v="2"/>
    <m/>
    <m/>
    <m/>
    <m/>
    <m/>
    <m/>
    <m/>
    <m/>
    <m/>
    <m/>
    <n v="60"/>
    <n v="80"/>
    <n v="75"/>
    <n v="0"/>
    <n v="0"/>
    <n v="0"/>
    <n v="0"/>
    <n v="215"/>
    <n v="0"/>
    <n v="0"/>
    <n v="0"/>
    <n v="0"/>
    <n v="0"/>
    <n v="0"/>
    <n v="0"/>
    <n v="0"/>
    <n v="1"/>
    <n v="215"/>
    <s v="False"/>
    <n v="0"/>
  </r>
  <r>
    <x v="54"/>
    <x v="7"/>
    <x v="2"/>
    <m/>
    <n v="16"/>
    <n v="0"/>
    <m/>
    <m/>
    <m/>
    <m/>
    <m/>
    <m/>
    <n v="3"/>
    <n v="3"/>
    <n v="3"/>
    <m/>
    <m/>
    <m/>
    <n v="15"/>
    <n v="0"/>
    <n v="0"/>
    <n v="0"/>
    <n v="0"/>
    <n v="0"/>
    <n v="0"/>
    <n v="15"/>
    <n v="25"/>
    <n v="30"/>
    <n v="35"/>
    <n v="0"/>
    <n v="0"/>
    <n v="0"/>
    <n v="90"/>
    <n v="-15"/>
    <n v="1"/>
    <n v="90"/>
    <s v="True"/>
    <n v="15"/>
  </r>
  <r>
    <x v="55"/>
    <x v="7"/>
    <x v="2"/>
    <m/>
    <n v="16"/>
    <n v="0"/>
    <m/>
    <m/>
    <m/>
    <m/>
    <m/>
    <m/>
    <n v="3"/>
    <n v="0"/>
    <m/>
    <m/>
    <m/>
    <m/>
    <n v="15"/>
    <n v="0"/>
    <n v="0"/>
    <n v="0"/>
    <n v="0"/>
    <n v="0"/>
    <n v="0"/>
    <n v="15"/>
    <n v="25"/>
    <n v="15"/>
    <n v="0"/>
    <n v="0"/>
    <n v="0"/>
    <n v="0"/>
    <n v="40"/>
    <n v="-15"/>
    <n v="1"/>
    <n v="40"/>
    <s v="True"/>
    <n v="15"/>
  </r>
  <r>
    <x v="56"/>
    <x v="7"/>
    <x v="2"/>
    <m/>
    <n v="16"/>
    <n v="3"/>
    <n v="0"/>
    <m/>
    <m/>
    <m/>
    <m/>
    <m/>
    <m/>
    <m/>
    <m/>
    <m/>
    <m/>
    <m/>
    <n v="60"/>
    <n v="20"/>
    <n v="0"/>
    <n v="0"/>
    <n v="0"/>
    <n v="0"/>
    <n v="0"/>
    <n v="80"/>
    <n v="0"/>
    <n v="0"/>
    <n v="0"/>
    <n v="0"/>
    <n v="0"/>
    <n v="0"/>
    <n v="0"/>
    <n v="0"/>
    <n v="1"/>
    <n v="80"/>
    <s v="False"/>
    <n v="0"/>
  </r>
  <r>
    <x v="57"/>
    <x v="7"/>
    <x v="2"/>
    <m/>
    <n v="16"/>
    <n v="3"/>
    <n v="3"/>
    <n v="3"/>
    <n v="3"/>
    <m/>
    <m/>
    <m/>
    <m/>
    <m/>
    <m/>
    <m/>
    <m/>
    <m/>
    <n v="60"/>
    <n v="80"/>
    <n v="100"/>
    <n v="120"/>
    <n v="0"/>
    <n v="0"/>
    <n v="0"/>
    <n v="360"/>
    <n v="0"/>
    <n v="0"/>
    <n v="0"/>
    <n v="0"/>
    <n v="0"/>
    <n v="0"/>
    <n v="0"/>
    <n v="0"/>
    <n v="1"/>
    <n v="360"/>
    <s v="False"/>
    <n v="0"/>
  </r>
  <r>
    <x v="58"/>
    <x v="7"/>
    <x v="2"/>
    <m/>
    <n v="16"/>
    <n v="0"/>
    <m/>
    <m/>
    <m/>
    <m/>
    <m/>
    <m/>
    <n v="2"/>
    <m/>
    <m/>
    <m/>
    <m/>
    <m/>
    <n v="15"/>
    <n v="0"/>
    <n v="0"/>
    <n v="0"/>
    <n v="0"/>
    <n v="0"/>
    <n v="0"/>
    <n v="15"/>
    <n v="20"/>
    <n v="0"/>
    <n v="0"/>
    <n v="0"/>
    <n v="0"/>
    <n v="0"/>
    <n v="20"/>
    <n v="-15"/>
    <n v="1"/>
    <n v="20"/>
    <s v="True"/>
    <n v="15"/>
  </r>
  <r>
    <x v="59"/>
    <x v="7"/>
    <x v="2"/>
    <m/>
    <n v="16"/>
    <n v="0"/>
    <m/>
    <m/>
    <m/>
    <m/>
    <m/>
    <m/>
    <n v="3"/>
    <n v="3"/>
    <n v="1"/>
    <m/>
    <m/>
    <m/>
    <n v="15"/>
    <n v="0"/>
    <n v="0"/>
    <n v="0"/>
    <n v="0"/>
    <n v="0"/>
    <n v="0"/>
    <n v="15"/>
    <n v="25"/>
    <n v="30"/>
    <n v="25"/>
    <n v="0"/>
    <n v="0"/>
    <n v="0"/>
    <n v="80"/>
    <n v="-15"/>
    <n v="1"/>
    <n v="80"/>
    <s v="True"/>
    <n v="15"/>
  </r>
  <r>
    <x v="60"/>
    <x v="7"/>
    <x v="2"/>
    <m/>
    <n v="16"/>
    <n v="3"/>
    <n v="0"/>
    <m/>
    <m/>
    <m/>
    <m/>
    <m/>
    <m/>
    <m/>
    <m/>
    <m/>
    <m/>
    <m/>
    <n v="60"/>
    <n v="20"/>
    <n v="0"/>
    <n v="0"/>
    <n v="0"/>
    <n v="0"/>
    <n v="0"/>
    <n v="80"/>
    <n v="0"/>
    <n v="0"/>
    <n v="0"/>
    <n v="0"/>
    <n v="0"/>
    <n v="0"/>
    <n v="0"/>
    <n v="0"/>
    <n v="1"/>
    <n v="80"/>
    <s v="False"/>
    <n v="0"/>
  </r>
  <r>
    <x v="61"/>
    <x v="7"/>
    <x v="2"/>
    <m/>
    <n v="16"/>
    <n v="3"/>
    <n v="0"/>
    <m/>
    <m/>
    <m/>
    <m/>
    <m/>
    <n v="3"/>
    <n v="1"/>
    <m/>
    <m/>
    <m/>
    <m/>
    <n v="60"/>
    <n v="20"/>
    <n v="0"/>
    <n v="0"/>
    <n v="0"/>
    <n v="0"/>
    <n v="0"/>
    <n v="80"/>
    <n v="25"/>
    <n v="20"/>
    <n v="0"/>
    <n v="0"/>
    <n v="0"/>
    <n v="0"/>
    <n v="45"/>
    <n v="-45"/>
    <n v="1"/>
    <n v="80"/>
    <s v="True"/>
    <n v="45"/>
  </r>
  <r>
    <x v="1"/>
    <x v="7"/>
    <x v="2"/>
    <m/>
    <n v="16"/>
    <n v="3"/>
    <n v="3"/>
    <n v="1"/>
    <m/>
    <m/>
    <m/>
    <m/>
    <m/>
    <m/>
    <m/>
    <m/>
    <m/>
    <m/>
    <n v="60"/>
    <n v="80"/>
    <n v="50"/>
    <n v="0"/>
    <n v="0"/>
    <n v="0"/>
    <n v="0"/>
    <n v="190"/>
    <n v="0"/>
    <n v="0"/>
    <n v="0"/>
    <n v="0"/>
    <n v="0"/>
    <n v="0"/>
    <n v="0"/>
    <n v="0"/>
    <n v="1"/>
    <n v="190"/>
    <s v="False"/>
    <n v="0"/>
  </r>
  <r>
    <x v="62"/>
    <x v="8"/>
    <x v="2"/>
    <m/>
    <s v="RR4"/>
    <n v="3"/>
    <n v="3"/>
    <n v="3"/>
    <m/>
    <m/>
    <m/>
    <m/>
    <m/>
    <m/>
    <m/>
    <m/>
    <m/>
    <m/>
    <n v="100"/>
    <n v="100"/>
    <n v="100"/>
    <n v="0"/>
    <n v="0"/>
    <n v="0"/>
    <n v="0"/>
    <n v="300"/>
    <n v="0"/>
    <n v="0"/>
    <n v="0"/>
    <n v="0"/>
    <n v="0"/>
    <n v="0"/>
    <n v="0"/>
    <n v="0"/>
    <n v="1"/>
    <n v="300"/>
    <s v="False"/>
    <n v="0"/>
  </r>
  <r>
    <x v="51"/>
    <x v="8"/>
    <x v="2"/>
    <m/>
    <s v="RR4"/>
    <n v="3"/>
    <n v="3"/>
    <n v="1"/>
    <m/>
    <m/>
    <m/>
    <m/>
    <m/>
    <m/>
    <m/>
    <m/>
    <m/>
    <m/>
    <n v="100"/>
    <n v="100"/>
    <n v="50"/>
    <n v="0"/>
    <n v="0"/>
    <n v="0"/>
    <n v="0"/>
    <n v="250"/>
    <n v="0"/>
    <n v="0"/>
    <n v="0"/>
    <n v="0"/>
    <n v="0"/>
    <n v="0"/>
    <n v="0"/>
    <n v="0"/>
    <n v="1"/>
    <n v="250"/>
    <s v="False"/>
    <n v="0"/>
  </r>
  <r>
    <x v="55"/>
    <x v="8"/>
    <x v="2"/>
    <m/>
    <s v="RR4"/>
    <n v="0"/>
    <n v="0"/>
    <n v="0"/>
    <m/>
    <m/>
    <m/>
    <m/>
    <m/>
    <m/>
    <m/>
    <m/>
    <m/>
    <m/>
    <n v="25"/>
    <n v="25"/>
    <n v="25"/>
    <n v="0"/>
    <n v="0"/>
    <n v="0"/>
    <n v="0"/>
    <n v="75"/>
    <n v="0"/>
    <n v="0"/>
    <n v="0"/>
    <n v="0"/>
    <n v="0"/>
    <n v="0"/>
    <n v="0"/>
    <n v="0"/>
    <n v="1"/>
    <n v="75"/>
    <s v="False"/>
    <n v="0"/>
  </r>
  <r>
    <x v="2"/>
    <x v="8"/>
    <x v="2"/>
    <m/>
    <s v="RR4"/>
    <n v="3"/>
    <n v="0"/>
    <n v="0"/>
    <m/>
    <m/>
    <m/>
    <m/>
    <m/>
    <m/>
    <m/>
    <m/>
    <m/>
    <m/>
    <n v="100"/>
    <n v="25"/>
    <n v="25"/>
    <n v="0"/>
    <n v="0"/>
    <n v="0"/>
    <n v="0"/>
    <n v="150"/>
    <n v="0"/>
    <n v="0"/>
    <n v="0"/>
    <n v="0"/>
    <n v="0"/>
    <n v="0"/>
    <n v="0"/>
    <n v="0"/>
    <n v="1"/>
    <n v="150"/>
    <s v="False"/>
    <n v="0"/>
  </r>
  <r>
    <x v="63"/>
    <x v="0"/>
    <x v="5"/>
    <m/>
    <s v="RR4"/>
    <n v="3"/>
    <n v="3"/>
    <n v="2"/>
    <m/>
    <m/>
    <m/>
    <m/>
    <m/>
    <m/>
    <m/>
    <m/>
    <m/>
    <m/>
    <n v="100"/>
    <n v="100"/>
    <n v="75"/>
    <n v="0"/>
    <n v="0"/>
    <n v="0"/>
    <n v="0"/>
    <n v="275"/>
    <n v="0"/>
    <n v="0"/>
    <n v="0"/>
    <n v="0"/>
    <n v="0"/>
    <n v="0"/>
    <n v="0"/>
    <n v="0"/>
    <n v="1"/>
    <n v="275"/>
    <s v="False"/>
    <n v="0"/>
  </r>
  <r>
    <x v="64"/>
    <x v="0"/>
    <x v="5"/>
    <m/>
    <s v="RR4"/>
    <n v="3"/>
    <n v="2"/>
    <n v="0"/>
    <m/>
    <m/>
    <m/>
    <m/>
    <m/>
    <m/>
    <m/>
    <m/>
    <m/>
    <m/>
    <n v="100"/>
    <n v="75"/>
    <n v="25"/>
    <n v="0"/>
    <n v="0"/>
    <n v="0"/>
    <n v="0"/>
    <n v="200"/>
    <n v="0"/>
    <n v="0"/>
    <n v="0"/>
    <n v="0"/>
    <n v="0"/>
    <n v="0"/>
    <n v="0"/>
    <n v="0"/>
    <n v="1"/>
    <n v="200"/>
    <s v="False"/>
    <n v="0"/>
  </r>
  <r>
    <x v="65"/>
    <x v="0"/>
    <x v="5"/>
    <m/>
    <s v="RR4"/>
    <n v="3"/>
    <n v="3"/>
    <n v="3"/>
    <m/>
    <m/>
    <m/>
    <m/>
    <m/>
    <m/>
    <m/>
    <m/>
    <m/>
    <m/>
    <n v="100"/>
    <n v="100"/>
    <n v="100"/>
    <n v="0"/>
    <n v="0"/>
    <n v="0"/>
    <n v="0"/>
    <n v="300"/>
    <n v="0"/>
    <n v="0"/>
    <n v="0"/>
    <n v="0"/>
    <n v="0"/>
    <n v="0"/>
    <n v="0"/>
    <n v="0"/>
    <n v="1"/>
    <n v="300"/>
    <s v="False"/>
    <n v="0"/>
  </r>
  <r>
    <x v="66"/>
    <x v="0"/>
    <x v="5"/>
    <m/>
    <s v="RR4"/>
    <n v="0"/>
    <n v="0"/>
    <n v="0"/>
    <m/>
    <m/>
    <m/>
    <m/>
    <m/>
    <m/>
    <m/>
    <m/>
    <m/>
    <m/>
    <n v="25"/>
    <n v="25"/>
    <n v="25"/>
    <n v="0"/>
    <n v="0"/>
    <n v="0"/>
    <n v="0"/>
    <n v="75"/>
    <n v="0"/>
    <n v="0"/>
    <n v="0"/>
    <n v="0"/>
    <n v="0"/>
    <n v="0"/>
    <n v="0"/>
    <n v="0"/>
    <n v="1"/>
    <n v="75"/>
    <s v="False"/>
    <n v="0"/>
  </r>
  <r>
    <x v="20"/>
    <x v="1"/>
    <x v="5"/>
    <m/>
    <s v="RR6"/>
    <n v="3"/>
    <n v="3"/>
    <n v="3"/>
    <n v="3"/>
    <m/>
    <m/>
    <m/>
    <m/>
    <m/>
    <m/>
    <m/>
    <m/>
    <m/>
    <n v="70"/>
    <n v="70"/>
    <n v="100"/>
    <n v="120"/>
    <n v="0"/>
    <n v="0"/>
    <n v="0"/>
    <n v="360"/>
    <n v="0"/>
    <n v="0"/>
    <n v="0"/>
    <n v="0"/>
    <n v="0"/>
    <n v="0"/>
    <n v="0"/>
    <n v="0"/>
    <n v="1"/>
    <n v="360"/>
    <s v="False"/>
    <n v="0"/>
  </r>
  <r>
    <x v="67"/>
    <x v="1"/>
    <x v="5"/>
    <m/>
    <s v="RR6"/>
    <n v="3"/>
    <n v="0"/>
    <n v="0"/>
    <m/>
    <m/>
    <m/>
    <m/>
    <m/>
    <m/>
    <m/>
    <m/>
    <m/>
    <m/>
    <n v="70"/>
    <n v="20"/>
    <n v="25"/>
    <n v="0"/>
    <n v="0"/>
    <n v="0"/>
    <n v="0"/>
    <n v="115"/>
    <n v="0"/>
    <n v="0"/>
    <n v="0"/>
    <n v="0"/>
    <n v="0"/>
    <n v="0"/>
    <n v="0"/>
    <n v="0"/>
    <n v="1"/>
    <n v="115"/>
    <s v="False"/>
    <n v="0"/>
  </r>
  <r>
    <x v="68"/>
    <x v="1"/>
    <x v="5"/>
    <m/>
    <s v="RR6"/>
    <n v="3"/>
    <n v="3"/>
    <n v="3"/>
    <n v="0"/>
    <m/>
    <m/>
    <m/>
    <m/>
    <m/>
    <m/>
    <m/>
    <m/>
    <m/>
    <n v="70"/>
    <n v="70"/>
    <n v="100"/>
    <n v="30"/>
    <n v="0"/>
    <n v="0"/>
    <n v="0"/>
    <n v="270"/>
    <n v="0"/>
    <n v="0"/>
    <n v="0"/>
    <n v="0"/>
    <n v="0"/>
    <n v="0"/>
    <n v="0"/>
    <n v="0"/>
    <n v="1"/>
    <n v="270"/>
    <s v="False"/>
    <n v="0"/>
  </r>
  <r>
    <x v="69"/>
    <x v="1"/>
    <x v="5"/>
    <m/>
    <s v="RR6"/>
    <n v="3"/>
    <n v="1"/>
    <n v="0"/>
    <m/>
    <m/>
    <m/>
    <m/>
    <m/>
    <m/>
    <m/>
    <m/>
    <m/>
    <m/>
    <n v="70"/>
    <n v="35"/>
    <n v="25"/>
    <n v="0"/>
    <n v="0"/>
    <n v="0"/>
    <n v="0"/>
    <n v="130"/>
    <n v="0"/>
    <n v="0"/>
    <n v="0"/>
    <n v="0"/>
    <n v="0"/>
    <n v="0"/>
    <n v="0"/>
    <n v="0"/>
    <n v="1"/>
    <n v="130"/>
    <s v="False"/>
    <n v="0"/>
  </r>
  <r>
    <x v="18"/>
    <x v="1"/>
    <x v="5"/>
    <m/>
    <s v="RR6"/>
    <n v="0"/>
    <n v="0"/>
    <m/>
    <m/>
    <m/>
    <m/>
    <m/>
    <m/>
    <m/>
    <m/>
    <m/>
    <m/>
    <m/>
    <n v="20"/>
    <n v="20"/>
    <n v="0"/>
    <n v="0"/>
    <n v="0"/>
    <n v="0"/>
    <n v="0"/>
    <n v="40"/>
    <n v="0"/>
    <n v="0"/>
    <n v="0"/>
    <n v="0"/>
    <n v="0"/>
    <n v="0"/>
    <n v="0"/>
    <n v="0"/>
    <n v="1"/>
    <n v="40"/>
    <s v="False"/>
    <n v="0"/>
  </r>
  <r>
    <x v="20"/>
    <x v="2"/>
    <x v="5"/>
    <m/>
    <s v="RR6"/>
    <n v="3"/>
    <n v="3"/>
    <n v="3"/>
    <n v="3"/>
    <m/>
    <m/>
    <m/>
    <m/>
    <m/>
    <m/>
    <m/>
    <m/>
    <m/>
    <n v="70"/>
    <n v="70"/>
    <n v="100"/>
    <n v="120"/>
    <n v="0"/>
    <n v="0"/>
    <n v="0"/>
    <n v="360"/>
    <n v="0"/>
    <n v="0"/>
    <n v="0"/>
    <n v="0"/>
    <n v="0"/>
    <n v="0"/>
    <n v="0"/>
    <n v="0"/>
    <n v="1"/>
    <n v="360"/>
    <s v="False"/>
    <n v="0"/>
  </r>
  <r>
    <x v="67"/>
    <x v="2"/>
    <x v="5"/>
    <m/>
    <s v="RR6"/>
    <n v="3"/>
    <n v="0"/>
    <n v="0"/>
    <m/>
    <m/>
    <m/>
    <m/>
    <m/>
    <m/>
    <m/>
    <m/>
    <m/>
    <m/>
    <n v="70"/>
    <n v="20"/>
    <n v="25"/>
    <n v="0"/>
    <n v="0"/>
    <n v="0"/>
    <n v="0"/>
    <n v="115"/>
    <n v="0"/>
    <n v="0"/>
    <n v="0"/>
    <n v="0"/>
    <n v="0"/>
    <n v="0"/>
    <n v="0"/>
    <n v="0"/>
    <n v="1"/>
    <n v="115"/>
    <s v="False"/>
    <n v="0"/>
  </r>
  <r>
    <x v="69"/>
    <x v="2"/>
    <x v="5"/>
    <m/>
    <s v="RR6"/>
    <n v="3"/>
    <n v="1"/>
    <n v="0"/>
    <m/>
    <m/>
    <m/>
    <m/>
    <m/>
    <m/>
    <m/>
    <m/>
    <m/>
    <m/>
    <n v="70"/>
    <n v="35"/>
    <n v="25"/>
    <n v="0"/>
    <n v="0"/>
    <n v="0"/>
    <n v="0"/>
    <n v="130"/>
    <n v="0"/>
    <n v="0"/>
    <n v="0"/>
    <n v="0"/>
    <n v="0"/>
    <n v="0"/>
    <n v="0"/>
    <n v="0"/>
    <n v="1"/>
    <n v="130"/>
    <s v="False"/>
    <n v="0"/>
  </r>
  <r>
    <x v="27"/>
    <x v="3"/>
    <x v="5"/>
    <m/>
    <s v="RR4"/>
    <n v="3"/>
    <n v="3"/>
    <n v="3"/>
    <m/>
    <m/>
    <m/>
    <m/>
    <m/>
    <m/>
    <m/>
    <m/>
    <m/>
    <m/>
    <n v="100"/>
    <n v="100"/>
    <n v="100"/>
    <n v="0"/>
    <n v="0"/>
    <n v="0"/>
    <n v="0"/>
    <n v="300"/>
    <n v="0"/>
    <n v="0"/>
    <n v="0"/>
    <n v="0"/>
    <n v="0"/>
    <n v="0"/>
    <n v="0"/>
    <n v="0"/>
    <n v="1"/>
    <n v="300"/>
    <s v="False"/>
    <n v="0"/>
  </r>
  <r>
    <x v="28"/>
    <x v="3"/>
    <x v="5"/>
    <m/>
    <s v="RR4"/>
    <n v="3"/>
    <n v="3"/>
    <n v="0"/>
    <m/>
    <m/>
    <m/>
    <m/>
    <m/>
    <m/>
    <m/>
    <m/>
    <m/>
    <m/>
    <n v="100"/>
    <n v="100"/>
    <n v="25"/>
    <n v="0"/>
    <n v="0"/>
    <n v="0"/>
    <n v="0"/>
    <n v="225"/>
    <n v="0"/>
    <n v="0"/>
    <n v="0"/>
    <n v="0"/>
    <n v="0"/>
    <n v="0"/>
    <n v="0"/>
    <n v="0"/>
    <n v="1"/>
    <n v="225"/>
    <s v="False"/>
    <n v="0"/>
  </r>
  <r>
    <x v="70"/>
    <x v="3"/>
    <x v="5"/>
    <m/>
    <s v="RR4"/>
    <n v="0"/>
    <n v="0"/>
    <n v="0"/>
    <m/>
    <m/>
    <m/>
    <m/>
    <m/>
    <m/>
    <m/>
    <m/>
    <m/>
    <m/>
    <n v="25"/>
    <n v="25"/>
    <n v="25"/>
    <n v="0"/>
    <n v="0"/>
    <n v="0"/>
    <n v="0"/>
    <n v="75"/>
    <n v="0"/>
    <n v="0"/>
    <n v="0"/>
    <n v="0"/>
    <n v="0"/>
    <n v="0"/>
    <n v="0"/>
    <n v="0"/>
    <n v="1"/>
    <n v="75"/>
    <s v="False"/>
    <n v="0"/>
  </r>
  <r>
    <x v="71"/>
    <x v="3"/>
    <x v="5"/>
    <m/>
    <s v="RR4"/>
    <n v="3"/>
    <n v="0"/>
    <n v="0"/>
    <m/>
    <m/>
    <m/>
    <m/>
    <m/>
    <m/>
    <m/>
    <m/>
    <m/>
    <m/>
    <n v="100"/>
    <n v="25"/>
    <n v="25"/>
    <n v="0"/>
    <n v="0"/>
    <n v="0"/>
    <n v="0"/>
    <n v="150"/>
    <n v="0"/>
    <n v="0"/>
    <n v="0"/>
    <n v="0"/>
    <n v="0"/>
    <n v="0"/>
    <n v="0"/>
    <n v="0"/>
    <n v="1"/>
    <n v="150"/>
    <s v="False"/>
    <n v="0"/>
  </r>
  <r>
    <x v="31"/>
    <x v="4"/>
    <x v="5"/>
    <m/>
    <n v="16"/>
    <n v="3"/>
    <n v="3"/>
    <n v="3"/>
    <n v="3"/>
    <m/>
    <m/>
    <m/>
    <m/>
    <m/>
    <m/>
    <m/>
    <m/>
    <m/>
    <n v="60"/>
    <n v="80"/>
    <n v="100"/>
    <n v="120"/>
    <n v="0"/>
    <n v="0"/>
    <n v="0"/>
    <n v="360"/>
    <n v="0"/>
    <n v="0"/>
    <n v="0"/>
    <n v="0"/>
    <n v="0"/>
    <n v="0"/>
    <n v="0"/>
    <n v="0"/>
    <n v="1"/>
    <n v="360"/>
    <s v="False"/>
    <n v="0"/>
  </r>
  <r>
    <x v="72"/>
    <x v="4"/>
    <x v="5"/>
    <m/>
    <n v="16"/>
    <n v="3"/>
    <n v="0"/>
    <m/>
    <m/>
    <m/>
    <m/>
    <m/>
    <m/>
    <m/>
    <m/>
    <m/>
    <m/>
    <m/>
    <n v="60"/>
    <n v="20"/>
    <n v="0"/>
    <n v="0"/>
    <n v="0"/>
    <n v="0"/>
    <n v="0"/>
    <n v="80"/>
    <n v="0"/>
    <n v="0"/>
    <n v="0"/>
    <n v="0"/>
    <n v="0"/>
    <n v="0"/>
    <n v="0"/>
    <n v="0"/>
    <n v="1"/>
    <n v="80"/>
    <s v="False"/>
    <n v="0"/>
  </r>
  <r>
    <x v="33"/>
    <x v="4"/>
    <x v="5"/>
    <m/>
    <n v="16"/>
    <n v="1"/>
    <m/>
    <m/>
    <m/>
    <m/>
    <m/>
    <m/>
    <n v="3"/>
    <n v="3"/>
    <n v="3"/>
    <m/>
    <m/>
    <m/>
    <n v="30"/>
    <n v="0"/>
    <n v="0"/>
    <n v="0"/>
    <n v="0"/>
    <n v="0"/>
    <n v="0"/>
    <n v="30"/>
    <n v="25"/>
    <n v="30"/>
    <n v="35"/>
    <n v="0"/>
    <n v="0"/>
    <n v="0"/>
    <n v="90"/>
    <n v="-30"/>
    <n v="1"/>
    <n v="90"/>
    <s v="True"/>
    <n v="30"/>
  </r>
  <r>
    <x v="37"/>
    <x v="4"/>
    <x v="5"/>
    <m/>
    <n v="16"/>
    <n v="3"/>
    <n v="2"/>
    <m/>
    <m/>
    <m/>
    <m/>
    <m/>
    <n v="3"/>
    <n v="1"/>
    <m/>
    <m/>
    <m/>
    <m/>
    <n v="60"/>
    <n v="60"/>
    <n v="0"/>
    <n v="0"/>
    <n v="0"/>
    <n v="0"/>
    <n v="0"/>
    <n v="120"/>
    <n v="25"/>
    <n v="20"/>
    <n v="0"/>
    <n v="0"/>
    <n v="0"/>
    <n v="0"/>
    <n v="45"/>
    <n v="-45"/>
    <n v="1"/>
    <n v="120"/>
    <s v="True"/>
    <n v="45"/>
  </r>
  <r>
    <x v="34"/>
    <x v="4"/>
    <x v="5"/>
    <m/>
    <n v="16"/>
    <n v="3"/>
    <n v="3"/>
    <n v="0"/>
    <m/>
    <m/>
    <m/>
    <m/>
    <m/>
    <m/>
    <m/>
    <m/>
    <m/>
    <m/>
    <n v="60"/>
    <n v="80"/>
    <n v="25"/>
    <n v="0"/>
    <n v="0"/>
    <n v="0"/>
    <n v="0"/>
    <n v="165"/>
    <n v="0"/>
    <n v="0"/>
    <n v="0"/>
    <n v="0"/>
    <n v="0"/>
    <n v="0"/>
    <n v="0"/>
    <n v="0"/>
    <n v="1"/>
    <n v="165"/>
    <s v="False"/>
    <n v="0"/>
  </r>
  <r>
    <x v="36"/>
    <x v="4"/>
    <x v="5"/>
    <m/>
    <n v="16"/>
    <n v="3"/>
    <n v="3"/>
    <n v="0"/>
    <m/>
    <m/>
    <m/>
    <m/>
    <m/>
    <m/>
    <m/>
    <m/>
    <m/>
    <m/>
    <n v="60"/>
    <n v="80"/>
    <n v="25"/>
    <n v="0"/>
    <n v="0"/>
    <n v="0"/>
    <n v="0"/>
    <n v="165"/>
    <n v="0"/>
    <n v="0"/>
    <n v="0"/>
    <n v="0"/>
    <n v="0"/>
    <n v="0"/>
    <n v="0"/>
    <n v="0"/>
    <n v="1"/>
    <n v="165"/>
    <s v="False"/>
    <n v="0"/>
  </r>
  <r>
    <x v="73"/>
    <x v="4"/>
    <x v="5"/>
    <m/>
    <n v="16"/>
    <n v="3"/>
    <n v="0"/>
    <m/>
    <m/>
    <m/>
    <m/>
    <m/>
    <n v="3"/>
    <n v="3"/>
    <n v="2"/>
    <m/>
    <m/>
    <m/>
    <n v="60"/>
    <n v="20"/>
    <n v="0"/>
    <n v="0"/>
    <n v="0"/>
    <n v="0"/>
    <n v="0"/>
    <n v="80"/>
    <n v="25"/>
    <n v="30"/>
    <n v="30"/>
    <n v="0"/>
    <n v="0"/>
    <n v="0"/>
    <n v="85"/>
    <n v="-80"/>
    <n v="1"/>
    <n v="85"/>
    <s v="True"/>
    <n v="80"/>
  </r>
  <r>
    <x v="74"/>
    <x v="4"/>
    <x v="5"/>
    <m/>
    <n v="16"/>
    <n v="3"/>
    <n v="0"/>
    <m/>
    <m/>
    <m/>
    <m/>
    <m/>
    <m/>
    <m/>
    <m/>
    <m/>
    <m/>
    <m/>
    <n v="60"/>
    <n v="20"/>
    <n v="0"/>
    <n v="0"/>
    <n v="0"/>
    <n v="0"/>
    <n v="0"/>
    <n v="80"/>
    <n v="0"/>
    <n v="0"/>
    <n v="0"/>
    <n v="0"/>
    <n v="0"/>
    <n v="0"/>
    <n v="0"/>
    <n v="0"/>
    <n v="1"/>
    <n v="80"/>
    <s v="False"/>
    <n v="0"/>
  </r>
  <r>
    <x v="32"/>
    <x v="4"/>
    <x v="5"/>
    <m/>
    <n v="16"/>
    <n v="0"/>
    <m/>
    <m/>
    <m/>
    <m/>
    <m/>
    <m/>
    <n v="3"/>
    <n v="0"/>
    <m/>
    <m/>
    <m/>
    <m/>
    <n v="15"/>
    <n v="0"/>
    <n v="0"/>
    <n v="0"/>
    <n v="0"/>
    <n v="0"/>
    <n v="0"/>
    <n v="15"/>
    <n v="25"/>
    <n v="15"/>
    <n v="0"/>
    <n v="0"/>
    <n v="0"/>
    <n v="0"/>
    <n v="40"/>
    <n v="-15"/>
    <n v="1"/>
    <n v="40"/>
    <s v="True"/>
    <n v="15"/>
  </r>
  <r>
    <x v="39"/>
    <x v="4"/>
    <x v="5"/>
    <m/>
    <n v="16"/>
    <n v="3"/>
    <n v="3"/>
    <n v="3"/>
    <n v="0"/>
    <m/>
    <m/>
    <m/>
    <m/>
    <m/>
    <m/>
    <m/>
    <m/>
    <m/>
    <n v="60"/>
    <n v="80"/>
    <n v="100"/>
    <n v="30"/>
    <n v="0"/>
    <n v="0"/>
    <n v="0"/>
    <n v="270"/>
    <n v="0"/>
    <n v="0"/>
    <n v="0"/>
    <n v="0"/>
    <n v="0"/>
    <n v="0"/>
    <n v="0"/>
    <n v="0"/>
    <n v="1"/>
    <n v="270"/>
    <s v="False"/>
    <n v="0"/>
  </r>
  <r>
    <x v="36"/>
    <x v="5"/>
    <x v="5"/>
    <m/>
    <n v="8"/>
    <n v="3"/>
    <n v="3"/>
    <n v="3"/>
    <m/>
    <m/>
    <m/>
    <m/>
    <m/>
    <m/>
    <m/>
    <m/>
    <m/>
    <m/>
    <n v="80"/>
    <n v="100"/>
    <n v="120"/>
    <n v="0"/>
    <n v="0"/>
    <n v="0"/>
    <n v="0"/>
    <n v="300"/>
    <n v="0"/>
    <n v="0"/>
    <n v="0"/>
    <n v="0"/>
    <n v="0"/>
    <n v="0"/>
    <n v="0"/>
    <n v="0"/>
    <n v="1"/>
    <n v="300"/>
    <s v="False"/>
    <n v="0"/>
  </r>
  <r>
    <x v="37"/>
    <x v="5"/>
    <x v="5"/>
    <m/>
    <n v="8"/>
    <n v="2"/>
    <m/>
    <m/>
    <m/>
    <m/>
    <m/>
    <m/>
    <n v="3"/>
    <n v="3"/>
    <m/>
    <m/>
    <m/>
    <m/>
    <n v="60"/>
    <n v="0"/>
    <n v="0"/>
    <n v="0"/>
    <n v="0"/>
    <n v="0"/>
    <n v="0"/>
    <n v="60"/>
    <n v="30"/>
    <n v="35"/>
    <n v="0"/>
    <n v="0"/>
    <n v="0"/>
    <n v="0"/>
    <n v="65"/>
    <n v="-60"/>
    <n v="1"/>
    <n v="65"/>
    <s v="True"/>
    <n v="60"/>
  </r>
  <r>
    <x v="40"/>
    <x v="5"/>
    <x v="5"/>
    <m/>
    <n v="8"/>
    <n v="3"/>
    <n v="0"/>
    <m/>
    <m/>
    <m/>
    <m/>
    <m/>
    <m/>
    <m/>
    <m/>
    <m/>
    <m/>
    <m/>
    <n v="80"/>
    <n v="25"/>
    <n v="0"/>
    <n v="0"/>
    <n v="0"/>
    <n v="0"/>
    <n v="0"/>
    <n v="105"/>
    <n v="0"/>
    <n v="0"/>
    <n v="0"/>
    <n v="0"/>
    <n v="0"/>
    <n v="0"/>
    <n v="0"/>
    <n v="0"/>
    <n v="1"/>
    <n v="105"/>
    <s v="False"/>
    <n v="0"/>
  </r>
  <r>
    <x v="42"/>
    <x v="5"/>
    <x v="5"/>
    <m/>
    <n v="8"/>
    <n v="1"/>
    <m/>
    <m/>
    <m/>
    <m/>
    <m/>
    <m/>
    <n v="3"/>
    <n v="0"/>
    <m/>
    <m/>
    <m/>
    <m/>
    <n v="40"/>
    <n v="0"/>
    <n v="0"/>
    <n v="0"/>
    <n v="0"/>
    <n v="0"/>
    <n v="0"/>
    <n v="40"/>
    <n v="30"/>
    <n v="20"/>
    <n v="0"/>
    <n v="0"/>
    <n v="0"/>
    <n v="0"/>
    <n v="50"/>
    <n v="-40"/>
    <n v="1"/>
    <n v="50"/>
    <s v="True"/>
    <n v="40"/>
  </r>
  <r>
    <x v="41"/>
    <x v="5"/>
    <x v="5"/>
    <m/>
    <n v="8"/>
    <n v="3"/>
    <n v="3"/>
    <n v="0"/>
    <m/>
    <m/>
    <m/>
    <m/>
    <m/>
    <m/>
    <m/>
    <m/>
    <m/>
    <m/>
    <n v="80"/>
    <n v="100"/>
    <n v="30"/>
    <n v="0"/>
    <n v="0"/>
    <n v="0"/>
    <n v="0"/>
    <n v="210"/>
    <n v="0"/>
    <n v="0"/>
    <n v="0"/>
    <n v="0"/>
    <n v="0"/>
    <n v="0"/>
    <n v="0"/>
    <n v="0"/>
    <n v="1"/>
    <n v="210"/>
    <s v="False"/>
    <n v="0"/>
  </r>
  <r>
    <x v="75"/>
    <x v="5"/>
    <x v="5"/>
    <m/>
    <n v="8"/>
    <n v="0"/>
    <m/>
    <m/>
    <m/>
    <m/>
    <m/>
    <m/>
    <n v="0"/>
    <m/>
    <m/>
    <m/>
    <m/>
    <m/>
    <n v="20"/>
    <n v="0"/>
    <n v="0"/>
    <n v="0"/>
    <n v="0"/>
    <n v="0"/>
    <n v="0"/>
    <n v="20"/>
    <n v="15"/>
    <n v="0"/>
    <n v="0"/>
    <n v="0"/>
    <n v="0"/>
    <n v="0"/>
    <n v="15"/>
    <n v="-15"/>
    <n v="1"/>
    <n v="20"/>
    <s v="True"/>
    <n v="15"/>
  </r>
  <r>
    <x v="76"/>
    <x v="5"/>
    <x v="5"/>
    <m/>
    <n v="8"/>
    <n v="3"/>
    <n v="2"/>
    <m/>
    <m/>
    <m/>
    <m/>
    <m/>
    <m/>
    <m/>
    <m/>
    <m/>
    <m/>
    <m/>
    <n v="80"/>
    <n v="75"/>
    <n v="0"/>
    <n v="0"/>
    <n v="0"/>
    <n v="0"/>
    <n v="0"/>
    <n v="155"/>
    <n v="0"/>
    <n v="0"/>
    <n v="0"/>
    <n v="0"/>
    <n v="0"/>
    <n v="0"/>
    <n v="0"/>
    <n v="0"/>
    <n v="1"/>
    <n v="155"/>
    <s v="False"/>
    <n v="0"/>
  </r>
  <r>
    <x v="45"/>
    <x v="6"/>
    <x v="5"/>
    <m/>
    <n v="8"/>
    <n v="3"/>
    <n v="3"/>
    <n v="3"/>
    <m/>
    <m/>
    <m/>
    <m/>
    <m/>
    <m/>
    <m/>
    <m/>
    <m/>
    <m/>
    <n v="80"/>
    <n v="100"/>
    <n v="120"/>
    <n v="0"/>
    <n v="0"/>
    <n v="0"/>
    <n v="0"/>
    <n v="300"/>
    <n v="0"/>
    <n v="0"/>
    <n v="0"/>
    <n v="0"/>
    <n v="0"/>
    <n v="0"/>
    <n v="0"/>
    <n v="0"/>
    <n v="1"/>
    <n v="300"/>
    <s v="False"/>
    <n v="0"/>
  </r>
  <r>
    <x v="77"/>
    <x v="6"/>
    <x v="5"/>
    <m/>
    <n v="8"/>
    <n v="0"/>
    <m/>
    <m/>
    <m/>
    <m/>
    <m/>
    <m/>
    <n v="1"/>
    <m/>
    <m/>
    <m/>
    <m/>
    <m/>
    <n v="20"/>
    <n v="0"/>
    <n v="0"/>
    <n v="0"/>
    <n v="0"/>
    <n v="0"/>
    <n v="0"/>
    <n v="20"/>
    <n v="20"/>
    <n v="0"/>
    <n v="0"/>
    <n v="0"/>
    <n v="0"/>
    <n v="0"/>
    <n v="20"/>
    <n v="-20"/>
    <n v="1"/>
    <n v="20"/>
    <s v="True"/>
    <n v="20"/>
  </r>
  <r>
    <x v="46"/>
    <x v="6"/>
    <x v="5"/>
    <m/>
    <n v="8"/>
    <n v="3"/>
    <n v="0"/>
    <m/>
    <m/>
    <m/>
    <m/>
    <m/>
    <m/>
    <m/>
    <m/>
    <m/>
    <m/>
    <m/>
    <n v="80"/>
    <n v="25"/>
    <n v="0"/>
    <n v="0"/>
    <n v="0"/>
    <n v="0"/>
    <n v="0"/>
    <n v="105"/>
    <n v="0"/>
    <n v="0"/>
    <n v="0"/>
    <n v="0"/>
    <n v="0"/>
    <n v="0"/>
    <n v="0"/>
    <n v="0"/>
    <n v="1"/>
    <n v="105"/>
    <s v="False"/>
    <n v="0"/>
  </r>
  <r>
    <x v="48"/>
    <x v="6"/>
    <x v="5"/>
    <m/>
    <n v="8"/>
    <n v="0"/>
    <m/>
    <m/>
    <m/>
    <m/>
    <m/>
    <m/>
    <n v="2"/>
    <m/>
    <m/>
    <m/>
    <m/>
    <m/>
    <n v="20"/>
    <n v="0"/>
    <n v="0"/>
    <n v="0"/>
    <n v="0"/>
    <n v="0"/>
    <n v="0"/>
    <n v="20"/>
    <n v="25"/>
    <n v="0"/>
    <n v="0"/>
    <n v="0"/>
    <n v="0"/>
    <n v="0"/>
    <n v="25"/>
    <n v="-20"/>
    <n v="1"/>
    <n v="25"/>
    <s v="True"/>
    <n v="20"/>
  </r>
  <r>
    <x v="78"/>
    <x v="6"/>
    <x v="5"/>
    <m/>
    <n v="8"/>
    <n v="3"/>
    <n v="0"/>
    <m/>
    <m/>
    <m/>
    <m/>
    <m/>
    <m/>
    <m/>
    <m/>
    <m/>
    <m/>
    <m/>
    <n v="80"/>
    <n v="25"/>
    <n v="0"/>
    <n v="0"/>
    <n v="0"/>
    <n v="0"/>
    <n v="0"/>
    <n v="105"/>
    <n v="0"/>
    <n v="0"/>
    <n v="0"/>
    <n v="0"/>
    <n v="0"/>
    <n v="0"/>
    <n v="0"/>
    <n v="0"/>
    <n v="1"/>
    <n v="105"/>
    <s v="False"/>
    <n v="0"/>
  </r>
  <r>
    <x v="44"/>
    <x v="6"/>
    <x v="5"/>
    <m/>
    <n v="8"/>
    <n v="2"/>
    <m/>
    <m/>
    <m/>
    <m/>
    <m/>
    <m/>
    <n v="3"/>
    <n v="3"/>
    <m/>
    <m/>
    <m/>
    <m/>
    <n v="60"/>
    <n v="0"/>
    <n v="0"/>
    <n v="0"/>
    <n v="0"/>
    <n v="0"/>
    <n v="0"/>
    <n v="60"/>
    <n v="30"/>
    <n v="35"/>
    <n v="0"/>
    <n v="0"/>
    <n v="0"/>
    <n v="0"/>
    <n v="65"/>
    <n v="-60"/>
    <n v="1"/>
    <n v="65"/>
    <s v="True"/>
    <n v="60"/>
  </r>
  <r>
    <x v="79"/>
    <x v="6"/>
    <x v="5"/>
    <m/>
    <n v="8"/>
    <n v="1"/>
    <m/>
    <m/>
    <m/>
    <m/>
    <m/>
    <m/>
    <n v="3"/>
    <n v="0"/>
    <m/>
    <m/>
    <m/>
    <m/>
    <n v="40"/>
    <n v="0"/>
    <n v="0"/>
    <n v="0"/>
    <n v="0"/>
    <n v="0"/>
    <n v="0"/>
    <n v="40"/>
    <n v="30"/>
    <n v="20"/>
    <n v="0"/>
    <n v="0"/>
    <n v="0"/>
    <n v="0"/>
    <n v="50"/>
    <n v="-40"/>
    <n v="1"/>
    <n v="50"/>
    <s v="True"/>
    <n v="40"/>
  </r>
  <r>
    <x v="47"/>
    <x v="6"/>
    <x v="5"/>
    <m/>
    <n v="8"/>
    <n v="3"/>
    <n v="3"/>
    <n v="2"/>
    <m/>
    <m/>
    <m/>
    <m/>
    <m/>
    <m/>
    <m/>
    <m/>
    <m/>
    <m/>
    <n v="80"/>
    <n v="100"/>
    <n v="90"/>
    <n v="0"/>
    <n v="0"/>
    <n v="0"/>
    <n v="0"/>
    <n v="270"/>
    <n v="0"/>
    <n v="0"/>
    <n v="0"/>
    <n v="0"/>
    <n v="0"/>
    <n v="0"/>
    <n v="0"/>
    <n v="0"/>
    <n v="1"/>
    <n v="270"/>
    <s v="False"/>
    <n v="0"/>
  </r>
  <r>
    <x v="53"/>
    <x v="7"/>
    <x v="5"/>
    <m/>
    <n v="16"/>
    <n v="3"/>
    <n v="3"/>
    <n v="3"/>
    <n v="1"/>
    <m/>
    <m/>
    <m/>
    <m/>
    <m/>
    <m/>
    <m/>
    <m/>
    <m/>
    <n v="60"/>
    <n v="80"/>
    <n v="100"/>
    <n v="60"/>
    <n v="0"/>
    <n v="0"/>
    <n v="0"/>
    <n v="300"/>
    <n v="0"/>
    <n v="0"/>
    <n v="0"/>
    <n v="0"/>
    <n v="0"/>
    <n v="0"/>
    <n v="0"/>
    <n v="0"/>
    <n v="1"/>
    <n v="300"/>
    <s v="False"/>
    <n v="0"/>
  </r>
  <r>
    <x v="52"/>
    <x v="7"/>
    <x v="5"/>
    <m/>
    <n v="16"/>
    <n v="3"/>
    <n v="0"/>
    <m/>
    <m/>
    <m/>
    <m/>
    <m/>
    <m/>
    <m/>
    <m/>
    <m/>
    <m/>
    <m/>
    <n v="60"/>
    <n v="20"/>
    <n v="0"/>
    <n v="0"/>
    <n v="0"/>
    <n v="0"/>
    <n v="0"/>
    <n v="80"/>
    <n v="0"/>
    <n v="0"/>
    <n v="0"/>
    <n v="0"/>
    <n v="0"/>
    <n v="0"/>
    <n v="0"/>
    <n v="0"/>
    <n v="1"/>
    <n v="80"/>
    <s v="False"/>
    <n v="0"/>
  </r>
  <r>
    <x v="59"/>
    <x v="7"/>
    <x v="5"/>
    <m/>
    <n v="16"/>
    <n v="1"/>
    <m/>
    <m/>
    <m/>
    <m/>
    <m/>
    <m/>
    <n v="3"/>
    <n v="3"/>
    <n v="0"/>
    <m/>
    <m/>
    <m/>
    <n v="30"/>
    <n v="0"/>
    <n v="0"/>
    <n v="0"/>
    <n v="0"/>
    <n v="0"/>
    <n v="0"/>
    <n v="30"/>
    <n v="25"/>
    <n v="30"/>
    <n v="20"/>
    <n v="0"/>
    <n v="0"/>
    <n v="0"/>
    <n v="75"/>
    <n v="-30"/>
    <n v="1"/>
    <n v="75"/>
    <s v="True"/>
    <n v="30"/>
  </r>
  <r>
    <x v="60"/>
    <x v="7"/>
    <x v="5"/>
    <m/>
    <n v="16"/>
    <n v="3"/>
    <n v="3"/>
    <n v="0"/>
    <m/>
    <m/>
    <m/>
    <m/>
    <m/>
    <m/>
    <m/>
    <m/>
    <m/>
    <m/>
    <n v="60"/>
    <n v="80"/>
    <n v="25"/>
    <n v="0"/>
    <n v="0"/>
    <n v="0"/>
    <n v="0"/>
    <n v="165"/>
    <n v="0"/>
    <n v="0"/>
    <n v="0"/>
    <n v="0"/>
    <n v="0"/>
    <n v="0"/>
    <n v="0"/>
    <n v="0"/>
    <n v="1"/>
    <n v="165"/>
    <s v="False"/>
    <n v="0"/>
  </r>
  <r>
    <x v="56"/>
    <x v="7"/>
    <x v="5"/>
    <m/>
    <n v="16"/>
    <n v="3"/>
    <n v="1"/>
    <m/>
    <m/>
    <m/>
    <m/>
    <m/>
    <m/>
    <m/>
    <m/>
    <m/>
    <m/>
    <m/>
    <n v="60"/>
    <n v="40"/>
    <n v="0"/>
    <n v="0"/>
    <n v="0"/>
    <n v="0"/>
    <n v="0"/>
    <n v="100"/>
    <n v="0"/>
    <n v="0"/>
    <n v="0"/>
    <n v="0"/>
    <n v="0"/>
    <n v="0"/>
    <n v="0"/>
    <n v="0"/>
    <n v="1"/>
    <n v="100"/>
    <s v="False"/>
    <n v="0"/>
  </r>
  <r>
    <x v="54"/>
    <x v="7"/>
    <x v="5"/>
    <m/>
    <n v="16"/>
    <n v="3"/>
    <n v="3"/>
    <n v="1"/>
    <m/>
    <m/>
    <m/>
    <m/>
    <m/>
    <m/>
    <m/>
    <m/>
    <m/>
    <m/>
    <n v="60"/>
    <n v="80"/>
    <n v="50"/>
    <n v="0"/>
    <n v="0"/>
    <n v="0"/>
    <n v="0"/>
    <n v="190"/>
    <n v="0"/>
    <n v="0"/>
    <n v="0"/>
    <n v="0"/>
    <n v="0"/>
    <n v="0"/>
    <n v="0"/>
    <n v="0"/>
    <n v="1"/>
    <n v="190"/>
    <s v="False"/>
    <n v="0"/>
  </r>
  <r>
    <x v="80"/>
    <x v="7"/>
    <x v="5"/>
    <m/>
    <n v="16"/>
    <n v="3"/>
    <n v="0"/>
    <m/>
    <m/>
    <m/>
    <m/>
    <m/>
    <n v="3"/>
    <n v="3"/>
    <n v="3"/>
    <m/>
    <m/>
    <m/>
    <n v="60"/>
    <n v="20"/>
    <n v="0"/>
    <n v="0"/>
    <n v="0"/>
    <n v="0"/>
    <n v="0"/>
    <n v="80"/>
    <n v="25"/>
    <n v="30"/>
    <n v="35"/>
    <n v="0"/>
    <n v="0"/>
    <n v="0"/>
    <n v="90"/>
    <n v="-80"/>
    <n v="1"/>
    <n v="90"/>
    <s v="True"/>
    <n v="80"/>
  </r>
  <r>
    <x v="61"/>
    <x v="7"/>
    <x v="5"/>
    <m/>
    <n v="16"/>
    <n v="3"/>
    <n v="0"/>
    <m/>
    <m/>
    <m/>
    <m/>
    <m/>
    <m/>
    <m/>
    <m/>
    <m/>
    <m/>
    <m/>
    <n v="60"/>
    <n v="20"/>
    <n v="0"/>
    <n v="0"/>
    <n v="0"/>
    <n v="0"/>
    <n v="0"/>
    <n v="80"/>
    <n v="0"/>
    <n v="0"/>
    <n v="0"/>
    <n v="0"/>
    <n v="0"/>
    <n v="0"/>
    <n v="0"/>
    <n v="0"/>
    <n v="1"/>
    <n v="80"/>
    <s v="False"/>
    <n v="0"/>
  </r>
  <r>
    <x v="81"/>
    <x v="7"/>
    <x v="5"/>
    <m/>
    <n v="16"/>
    <n v="0"/>
    <m/>
    <m/>
    <m/>
    <m/>
    <m/>
    <m/>
    <n v="3"/>
    <n v="2"/>
    <m/>
    <m/>
    <m/>
    <m/>
    <n v="15"/>
    <n v="0"/>
    <n v="0"/>
    <n v="0"/>
    <n v="0"/>
    <n v="0"/>
    <n v="0"/>
    <n v="15"/>
    <n v="25"/>
    <n v="25"/>
    <n v="0"/>
    <n v="0"/>
    <n v="0"/>
    <n v="0"/>
    <n v="50"/>
    <n v="-15"/>
    <n v="1"/>
    <n v="50"/>
    <s v="True"/>
    <n v="15"/>
  </r>
  <r>
    <x v="62"/>
    <x v="7"/>
    <x v="5"/>
    <m/>
    <n v="16"/>
    <n v="3"/>
    <n v="3"/>
    <n v="3"/>
    <n v="3"/>
    <m/>
    <m/>
    <m/>
    <m/>
    <m/>
    <m/>
    <m/>
    <m/>
    <m/>
    <n v="60"/>
    <n v="80"/>
    <n v="100"/>
    <n v="120"/>
    <n v="0"/>
    <n v="0"/>
    <n v="0"/>
    <n v="360"/>
    <n v="0"/>
    <n v="0"/>
    <n v="0"/>
    <n v="0"/>
    <n v="0"/>
    <n v="0"/>
    <n v="0"/>
    <n v="0"/>
    <n v="1"/>
    <n v="360"/>
    <s v="False"/>
    <n v="0"/>
  </r>
  <r>
    <x v="81"/>
    <x v="8"/>
    <x v="5"/>
    <m/>
    <n v="16"/>
    <n v="0"/>
    <m/>
    <m/>
    <m/>
    <m/>
    <m/>
    <m/>
    <n v="3"/>
    <n v="2"/>
    <m/>
    <m/>
    <m/>
    <m/>
    <n v="15"/>
    <n v="0"/>
    <n v="0"/>
    <n v="0"/>
    <n v="0"/>
    <n v="0"/>
    <n v="0"/>
    <n v="15"/>
    <n v="25"/>
    <n v="25"/>
    <n v="0"/>
    <n v="0"/>
    <n v="0"/>
    <n v="0"/>
    <n v="50"/>
    <n v="-15"/>
    <n v="1"/>
    <n v="50"/>
    <s v="True"/>
    <n v="15"/>
  </r>
  <r>
    <x v="62"/>
    <x v="8"/>
    <x v="5"/>
    <m/>
    <n v="16"/>
    <n v="3"/>
    <n v="3"/>
    <n v="3"/>
    <n v="3"/>
    <m/>
    <m/>
    <m/>
    <m/>
    <m/>
    <m/>
    <m/>
    <m/>
    <m/>
    <n v="60"/>
    <n v="80"/>
    <n v="100"/>
    <n v="120"/>
    <n v="0"/>
    <n v="0"/>
    <n v="0"/>
    <n v="360"/>
    <n v="0"/>
    <n v="0"/>
    <n v="0"/>
    <n v="0"/>
    <n v="0"/>
    <n v="0"/>
    <n v="0"/>
    <n v="0"/>
    <n v="1"/>
    <n v="360"/>
    <s v="False"/>
    <n v="0"/>
  </r>
  <r>
    <x v="82"/>
    <x v="10"/>
    <x v="5"/>
    <m/>
    <n v="8"/>
    <n v="3"/>
    <n v="3"/>
    <n v="3"/>
    <m/>
    <m/>
    <m/>
    <m/>
    <m/>
    <m/>
    <m/>
    <m/>
    <m/>
    <m/>
    <n v="80"/>
    <n v="100"/>
    <n v="120"/>
    <n v="0"/>
    <n v="0"/>
    <n v="0"/>
    <n v="0"/>
    <n v="300"/>
    <n v="0"/>
    <n v="0"/>
    <n v="0"/>
    <n v="0"/>
    <n v="0"/>
    <n v="0"/>
    <n v="0"/>
    <n v="0"/>
    <n v="1"/>
    <n v="300"/>
    <s v="False"/>
    <n v="0"/>
  </r>
  <r>
    <x v="83"/>
    <x v="10"/>
    <x v="5"/>
    <m/>
    <n v="8"/>
    <n v="3"/>
    <n v="3"/>
    <m/>
    <m/>
    <m/>
    <m/>
    <m/>
    <m/>
    <m/>
    <m/>
    <m/>
    <m/>
    <m/>
    <n v="80"/>
    <n v="100"/>
    <n v="0"/>
    <n v="0"/>
    <n v="0"/>
    <n v="0"/>
    <n v="0"/>
    <n v="180"/>
    <n v="0"/>
    <n v="0"/>
    <n v="0"/>
    <n v="0"/>
    <n v="0"/>
    <n v="0"/>
    <n v="0"/>
    <n v="0"/>
    <n v="1"/>
    <n v="180"/>
    <s v="False"/>
    <n v="0"/>
  </r>
  <r>
    <x v="84"/>
    <x v="10"/>
    <x v="5"/>
    <m/>
    <n v="8"/>
    <n v="0"/>
    <m/>
    <m/>
    <m/>
    <m/>
    <m/>
    <m/>
    <n v="3"/>
    <n v="2"/>
    <m/>
    <m/>
    <m/>
    <m/>
    <n v="20"/>
    <n v="0"/>
    <n v="0"/>
    <n v="0"/>
    <n v="0"/>
    <n v="0"/>
    <n v="0"/>
    <n v="20"/>
    <n v="30"/>
    <n v="30"/>
    <n v="0"/>
    <n v="0"/>
    <n v="0"/>
    <n v="0"/>
    <n v="60"/>
    <n v="-20"/>
    <n v="1"/>
    <n v="60"/>
    <s v="True"/>
    <n v="20"/>
  </r>
  <r>
    <x v="85"/>
    <x v="10"/>
    <x v="5"/>
    <m/>
    <n v="8"/>
    <n v="0"/>
    <m/>
    <m/>
    <m/>
    <m/>
    <m/>
    <m/>
    <n v="3"/>
    <n v="3"/>
    <m/>
    <m/>
    <m/>
    <m/>
    <n v="20"/>
    <n v="0"/>
    <n v="0"/>
    <n v="0"/>
    <n v="0"/>
    <n v="0"/>
    <n v="0"/>
    <n v="20"/>
    <n v="30"/>
    <n v="35"/>
    <n v="0"/>
    <n v="0"/>
    <n v="0"/>
    <n v="0"/>
    <n v="65"/>
    <n v="-20"/>
    <n v="1"/>
    <n v="65"/>
    <s v="True"/>
    <n v="20"/>
  </r>
  <r>
    <x v="86"/>
    <x v="10"/>
    <x v="5"/>
    <m/>
    <n v="8"/>
    <n v="3"/>
    <n v="0"/>
    <m/>
    <m/>
    <m/>
    <m/>
    <m/>
    <m/>
    <m/>
    <m/>
    <m/>
    <m/>
    <m/>
    <n v="80"/>
    <n v="25"/>
    <n v="0"/>
    <n v="0"/>
    <n v="0"/>
    <n v="0"/>
    <n v="0"/>
    <n v="105"/>
    <n v="0"/>
    <n v="0"/>
    <n v="0"/>
    <n v="0"/>
    <n v="0"/>
    <n v="0"/>
    <n v="0"/>
    <n v="0"/>
    <n v="1"/>
    <n v="105"/>
    <s v="False"/>
    <n v="0"/>
  </r>
  <r>
    <x v="87"/>
    <x v="10"/>
    <x v="5"/>
    <m/>
    <n v="8"/>
    <n v="3"/>
    <n v="3"/>
    <n v="0"/>
    <m/>
    <m/>
    <m/>
    <m/>
    <m/>
    <m/>
    <m/>
    <m/>
    <m/>
    <m/>
    <n v="80"/>
    <n v="100"/>
    <n v="30"/>
    <n v="0"/>
    <n v="0"/>
    <n v="0"/>
    <n v="0"/>
    <n v="210"/>
    <n v="0"/>
    <n v="0"/>
    <n v="0"/>
    <n v="0"/>
    <n v="0"/>
    <n v="0"/>
    <n v="0"/>
    <n v="0"/>
    <n v="1"/>
    <n v="210"/>
    <s v="False"/>
    <n v="0"/>
  </r>
  <r>
    <x v="88"/>
    <x v="10"/>
    <x v="5"/>
    <m/>
    <n v="8"/>
    <n v="0"/>
    <m/>
    <m/>
    <m/>
    <m/>
    <m/>
    <m/>
    <n v="1"/>
    <m/>
    <m/>
    <m/>
    <m/>
    <m/>
    <n v="20"/>
    <n v="0"/>
    <n v="0"/>
    <n v="0"/>
    <n v="0"/>
    <n v="0"/>
    <n v="0"/>
    <n v="20"/>
    <n v="20"/>
    <n v="0"/>
    <n v="0"/>
    <n v="0"/>
    <n v="0"/>
    <n v="0"/>
    <n v="20"/>
    <n v="-20"/>
    <n v="1"/>
    <n v="20"/>
    <s v="True"/>
    <n v="20"/>
  </r>
  <r>
    <x v="84"/>
    <x v="11"/>
    <x v="5"/>
    <m/>
    <n v="8"/>
    <n v="0"/>
    <m/>
    <m/>
    <m/>
    <m/>
    <m/>
    <m/>
    <n v="3"/>
    <n v="2"/>
    <m/>
    <m/>
    <m/>
    <m/>
    <n v="20"/>
    <n v="0"/>
    <n v="0"/>
    <n v="0"/>
    <n v="0"/>
    <n v="0"/>
    <n v="0"/>
    <n v="20"/>
    <n v="30"/>
    <n v="30"/>
    <n v="0"/>
    <n v="0"/>
    <n v="0"/>
    <n v="0"/>
    <n v="60"/>
    <n v="-20"/>
    <n v="1"/>
    <n v="60"/>
    <s v="True"/>
    <n v="20"/>
  </r>
  <r>
    <x v="84"/>
    <x v="12"/>
    <x v="5"/>
    <m/>
    <n v="8"/>
    <n v="0"/>
    <m/>
    <m/>
    <m/>
    <m/>
    <m/>
    <m/>
    <n v="3"/>
    <n v="2"/>
    <m/>
    <m/>
    <m/>
    <m/>
    <n v="20"/>
    <n v="0"/>
    <n v="0"/>
    <n v="0"/>
    <n v="0"/>
    <n v="0"/>
    <n v="0"/>
    <n v="20"/>
    <n v="30"/>
    <n v="30"/>
    <n v="0"/>
    <n v="0"/>
    <n v="0"/>
    <n v="0"/>
    <n v="60"/>
    <n v="-20"/>
    <n v="1"/>
    <n v="60"/>
    <s v="True"/>
    <n v="20"/>
  </r>
  <r>
    <x v="82"/>
    <x v="13"/>
    <x v="5"/>
    <m/>
    <n v="8"/>
    <n v="3"/>
    <n v="3"/>
    <n v="3"/>
    <m/>
    <m/>
    <m/>
    <m/>
    <m/>
    <m/>
    <m/>
    <m/>
    <m/>
    <m/>
    <n v="80"/>
    <n v="100"/>
    <n v="120"/>
    <n v="0"/>
    <n v="0"/>
    <n v="0"/>
    <n v="0"/>
    <n v="300"/>
    <n v="0"/>
    <n v="0"/>
    <n v="0"/>
    <n v="0"/>
    <n v="0"/>
    <n v="0"/>
    <n v="0"/>
    <n v="0"/>
    <n v="1"/>
    <n v="300"/>
    <s v="False"/>
    <n v="0"/>
  </r>
  <r>
    <x v="83"/>
    <x v="13"/>
    <x v="5"/>
    <m/>
    <n v="8"/>
    <n v="3"/>
    <n v="3"/>
    <m/>
    <m/>
    <m/>
    <m/>
    <m/>
    <m/>
    <m/>
    <m/>
    <m/>
    <m/>
    <m/>
    <n v="80"/>
    <n v="100"/>
    <n v="0"/>
    <n v="0"/>
    <n v="0"/>
    <n v="0"/>
    <n v="0"/>
    <n v="180"/>
    <n v="0"/>
    <n v="0"/>
    <n v="0"/>
    <n v="0"/>
    <n v="0"/>
    <n v="0"/>
    <n v="0"/>
    <n v="0"/>
    <n v="1"/>
    <n v="180"/>
    <s v="False"/>
    <n v="0"/>
  </r>
  <r>
    <x v="87"/>
    <x v="13"/>
    <x v="5"/>
    <m/>
    <n v="8"/>
    <n v="3"/>
    <n v="3"/>
    <n v="0"/>
    <m/>
    <m/>
    <m/>
    <m/>
    <m/>
    <m/>
    <m/>
    <m/>
    <m/>
    <m/>
    <n v="80"/>
    <n v="100"/>
    <n v="30"/>
    <n v="0"/>
    <n v="0"/>
    <n v="0"/>
    <n v="0"/>
    <n v="210"/>
    <n v="0"/>
    <n v="0"/>
    <n v="0"/>
    <n v="0"/>
    <n v="0"/>
    <n v="0"/>
    <n v="0"/>
    <n v="0"/>
    <n v="1"/>
    <n v="210"/>
    <s v="False"/>
    <n v="0"/>
  </r>
  <r>
    <x v="82"/>
    <x v="14"/>
    <x v="5"/>
    <m/>
    <n v="8"/>
    <n v="3"/>
    <n v="3"/>
    <n v="3"/>
    <m/>
    <m/>
    <m/>
    <m/>
    <m/>
    <m/>
    <m/>
    <m/>
    <m/>
    <m/>
    <n v="80"/>
    <n v="100"/>
    <n v="120"/>
    <n v="0"/>
    <n v="0"/>
    <n v="0"/>
    <n v="0"/>
    <n v="300"/>
    <n v="0"/>
    <n v="0"/>
    <n v="0"/>
    <n v="0"/>
    <n v="0"/>
    <n v="0"/>
    <n v="0"/>
    <n v="0"/>
    <n v="1"/>
    <n v="300"/>
    <s v="False"/>
    <n v="0"/>
  </r>
  <r>
    <x v="86"/>
    <x v="14"/>
    <x v="5"/>
    <m/>
    <n v="8"/>
    <n v="3"/>
    <n v="0"/>
    <m/>
    <m/>
    <m/>
    <m/>
    <m/>
    <m/>
    <m/>
    <m/>
    <m/>
    <m/>
    <m/>
    <n v="80"/>
    <n v="25"/>
    <n v="0"/>
    <n v="0"/>
    <n v="0"/>
    <n v="0"/>
    <n v="0"/>
    <n v="105"/>
    <n v="0"/>
    <n v="0"/>
    <n v="0"/>
    <n v="0"/>
    <n v="0"/>
    <n v="0"/>
    <n v="0"/>
    <n v="0"/>
    <n v="1"/>
    <n v="105"/>
    <s v="False"/>
    <n v="0"/>
  </r>
  <r>
    <x v="85"/>
    <x v="15"/>
    <x v="5"/>
    <m/>
    <n v="8"/>
    <n v="0"/>
    <m/>
    <m/>
    <m/>
    <m/>
    <m/>
    <m/>
    <n v="3"/>
    <n v="3"/>
    <m/>
    <m/>
    <m/>
    <m/>
    <n v="20"/>
    <n v="0"/>
    <n v="0"/>
    <n v="0"/>
    <n v="0"/>
    <n v="0"/>
    <n v="0"/>
    <n v="20"/>
    <n v="30"/>
    <n v="35"/>
    <n v="0"/>
    <n v="0"/>
    <n v="0"/>
    <n v="0"/>
    <n v="65"/>
    <n v="-20"/>
    <n v="1"/>
    <n v="65"/>
    <s v="True"/>
    <n v="20"/>
  </r>
  <r>
    <x v="25"/>
    <x v="2"/>
    <x v="12"/>
    <m/>
    <n v="16"/>
    <n v="0"/>
    <m/>
    <m/>
    <m/>
    <m/>
    <m/>
    <m/>
    <n v="3"/>
    <n v="3"/>
    <n v="0"/>
    <m/>
    <m/>
    <m/>
    <n v="15"/>
    <n v="0"/>
    <n v="0"/>
    <n v="0"/>
    <n v="0"/>
    <n v="0"/>
    <n v="0"/>
    <n v="15"/>
    <n v="25"/>
    <n v="30"/>
    <n v="20"/>
    <n v="0"/>
    <n v="0"/>
    <n v="0"/>
    <n v="75"/>
    <n v="-15"/>
    <n v="1"/>
    <n v="75"/>
    <s v="True"/>
    <n v="15"/>
  </r>
  <r>
    <x v="27"/>
    <x v="3"/>
    <x v="12"/>
    <m/>
    <n v="16"/>
    <n v="3"/>
    <n v="1"/>
    <m/>
    <m/>
    <m/>
    <m/>
    <m/>
    <m/>
    <m/>
    <m/>
    <m/>
    <m/>
    <m/>
    <n v="60"/>
    <n v="40"/>
    <n v="0"/>
    <n v="0"/>
    <n v="0"/>
    <n v="0"/>
    <n v="0"/>
    <n v="100"/>
    <n v="0"/>
    <n v="0"/>
    <n v="0"/>
    <n v="0"/>
    <n v="0"/>
    <n v="0"/>
    <n v="0"/>
    <n v="0"/>
    <n v="1"/>
    <n v="100"/>
    <s v="False"/>
    <n v="0"/>
  </r>
  <r>
    <x v="89"/>
    <x v="4"/>
    <x v="12"/>
    <m/>
    <n v="32"/>
    <n v="3"/>
    <n v="3"/>
    <n v="3"/>
    <n v="3"/>
    <n v="3"/>
    <m/>
    <m/>
    <m/>
    <m/>
    <m/>
    <m/>
    <m/>
    <m/>
    <n v="60"/>
    <n v="60"/>
    <n v="80"/>
    <n v="100"/>
    <n v="120"/>
    <n v="0"/>
    <n v="0"/>
    <n v="420"/>
    <n v="0"/>
    <n v="0"/>
    <n v="0"/>
    <n v="0"/>
    <n v="0"/>
    <n v="0"/>
    <n v="0"/>
    <n v="0"/>
    <n v="1"/>
    <n v="420"/>
    <s v="False"/>
    <n v="0"/>
  </r>
  <r>
    <x v="90"/>
    <x v="5"/>
    <x v="12"/>
    <m/>
    <n v="16"/>
    <n v="3"/>
    <n v="3"/>
    <n v="3"/>
    <n v="2"/>
    <m/>
    <m/>
    <m/>
    <m/>
    <m/>
    <m/>
    <m/>
    <m/>
    <m/>
    <n v="60"/>
    <n v="80"/>
    <n v="100"/>
    <n v="90"/>
    <n v="0"/>
    <n v="0"/>
    <n v="0"/>
    <n v="330"/>
    <n v="0"/>
    <n v="0"/>
    <n v="0"/>
    <n v="0"/>
    <n v="0"/>
    <n v="0"/>
    <n v="0"/>
    <n v="0"/>
    <n v="1"/>
    <n v="330"/>
    <s v="False"/>
    <n v="0"/>
  </r>
  <r>
    <x v="6"/>
    <x v="6"/>
    <x v="12"/>
    <m/>
    <n v="16"/>
    <n v="3"/>
    <n v="3"/>
    <n v="3"/>
    <n v="2"/>
    <m/>
    <m/>
    <m/>
    <m/>
    <m/>
    <m/>
    <m/>
    <m/>
    <m/>
    <n v="60"/>
    <n v="80"/>
    <n v="100"/>
    <n v="90"/>
    <n v="0"/>
    <n v="0"/>
    <n v="0"/>
    <n v="330"/>
    <n v="0"/>
    <n v="0"/>
    <n v="0"/>
    <n v="0"/>
    <n v="0"/>
    <n v="0"/>
    <n v="0"/>
    <n v="0"/>
    <n v="1"/>
    <n v="330"/>
    <s v="False"/>
    <n v="0"/>
  </r>
  <r>
    <x v="91"/>
    <x v="7"/>
    <x v="12"/>
    <m/>
    <n v="16"/>
    <n v="0"/>
    <m/>
    <m/>
    <m/>
    <m/>
    <m/>
    <m/>
    <n v="2"/>
    <m/>
    <m/>
    <m/>
    <m/>
    <m/>
    <n v="15"/>
    <n v="0"/>
    <n v="0"/>
    <n v="0"/>
    <n v="0"/>
    <n v="0"/>
    <n v="0"/>
    <n v="15"/>
    <n v="20"/>
    <n v="0"/>
    <n v="0"/>
    <n v="0"/>
    <n v="0"/>
    <n v="0"/>
    <n v="20"/>
    <n v="-15"/>
    <n v="1"/>
    <n v="20"/>
    <s v="True"/>
    <n v="15"/>
  </r>
  <r>
    <x v="1"/>
    <x v="8"/>
    <x v="12"/>
    <m/>
    <n v="16"/>
    <n v="3"/>
    <n v="3"/>
    <n v="0"/>
    <m/>
    <m/>
    <m/>
    <m/>
    <m/>
    <m/>
    <m/>
    <m/>
    <m/>
    <m/>
    <n v="60"/>
    <n v="80"/>
    <n v="25"/>
    <n v="0"/>
    <n v="0"/>
    <n v="0"/>
    <n v="0"/>
    <n v="165"/>
    <n v="0"/>
    <n v="0"/>
    <n v="0"/>
    <n v="0"/>
    <n v="0"/>
    <n v="0"/>
    <n v="0"/>
    <n v="0"/>
    <n v="1"/>
    <n v="165"/>
    <s v="False"/>
    <n v="0"/>
  </r>
  <r>
    <x v="7"/>
    <x v="14"/>
    <x v="12"/>
    <m/>
    <n v="16"/>
    <n v="3"/>
    <n v="0"/>
    <m/>
    <m/>
    <m/>
    <m/>
    <m/>
    <m/>
    <m/>
    <m/>
    <m/>
    <m/>
    <m/>
    <n v="60"/>
    <n v="20"/>
    <n v="0"/>
    <n v="0"/>
    <n v="0"/>
    <n v="0"/>
    <n v="0"/>
    <n v="80"/>
    <n v="0"/>
    <n v="0"/>
    <n v="0"/>
    <n v="0"/>
    <n v="0"/>
    <n v="0"/>
    <n v="0"/>
    <n v="0"/>
    <n v="1"/>
    <n v="80"/>
    <s v="False"/>
    <n v="0"/>
  </r>
  <r>
    <x v="8"/>
    <x v="0"/>
    <x v="1"/>
    <m/>
    <n v="8"/>
    <n v="3"/>
    <n v="3"/>
    <n v="3"/>
    <m/>
    <m/>
    <m/>
    <m/>
    <m/>
    <m/>
    <m/>
    <m/>
    <m/>
    <m/>
    <n v="80"/>
    <n v="100"/>
    <n v="120"/>
    <n v="0"/>
    <n v="0"/>
    <n v="0"/>
    <n v="0"/>
    <n v="300"/>
    <n v="0"/>
    <n v="0"/>
    <n v="0"/>
    <n v="0"/>
    <n v="0"/>
    <n v="0"/>
    <n v="0"/>
    <n v="0"/>
    <n v="1"/>
    <n v="300"/>
    <s v="False"/>
    <n v="0"/>
  </r>
  <r>
    <x v="68"/>
    <x v="0"/>
    <x v="1"/>
    <m/>
    <n v="8"/>
    <n v="0"/>
    <m/>
    <m/>
    <m/>
    <m/>
    <m/>
    <m/>
    <n v="3"/>
    <n v="3"/>
    <m/>
    <m/>
    <m/>
    <m/>
    <n v="20"/>
    <n v="0"/>
    <n v="0"/>
    <n v="0"/>
    <n v="0"/>
    <n v="0"/>
    <n v="0"/>
    <n v="20"/>
    <n v="30"/>
    <n v="35"/>
    <n v="0"/>
    <n v="0"/>
    <n v="0"/>
    <n v="0"/>
    <n v="65"/>
    <n v="-20"/>
    <n v="1"/>
    <n v="65"/>
    <s v="True"/>
    <n v="20"/>
  </r>
  <r>
    <x v="63"/>
    <x v="0"/>
    <x v="1"/>
    <m/>
    <n v="8"/>
    <n v="3"/>
    <n v="2"/>
    <m/>
    <m/>
    <m/>
    <m/>
    <m/>
    <m/>
    <m/>
    <m/>
    <m/>
    <m/>
    <m/>
    <n v="80"/>
    <n v="75"/>
    <n v="0"/>
    <n v="0"/>
    <n v="0"/>
    <n v="0"/>
    <n v="0"/>
    <n v="155"/>
    <n v="0"/>
    <n v="0"/>
    <n v="0"/>
    <n v="0"/>
    <n v="0"/>
    <n v="0"/>
    <n v="0"/>
    <n v="0"/>
    <n v="1"/>
    <n v="155"/>
    <s v="False"/>
    <n v="0"/>
  </r>
  <r>
    <x v="92"/>
    <x v="0"/>
    <x v="1"/>
    <m/>
    <n v="8"/>
    <n v="3"/>
    <n v="1"/>
    <m/>
    <m/>
    <m/>
    <m/>
    <m/>
    <m/>
    <m/>
    <m/>
    <m/>
    <m/>
    <m/>
    <n v="80"/>
    <n v="50"/>
    <n v="0"/>
    <n v="0"/>
    <n v="0"/>
    <n v="0"/>
    <n v="0"/>
    <n v="130"/>
    <n v="0"/>
    <n v="0"/>
    <n v="0"/>
    <n v="0"/>
    <n v="0"/>
    <n v="0"/>
    <n v="0"/>
    <n v="0"/>
    <n v="1"/>
    <n v="130"/>
    <s v="False"/>
    <n v="0"/>
  </r>
  <r>
    <x v="93"/>
    <x v="0"/>
    <x v="1"/>
    <m/>
    <n v="8"/>
    <n v="0"/>
    <m/>
    <m/>
    <m/>
    <m/>
    <m/>
    <m/>
    <n v="3"/>
    <n v="0"/>
    <m/>
    <m/>
    <m/>
    <m/>
    <n v="20"/>
    <n v="0"/>
    <n v="0"/>
    <n v="0"/>
    <n v="0"/>
    <n v="0"/>
    <n v="0"/>
    <n v="20"/>
    <n v="30"/>
    <n v="20"/>
    <n v="0"/>
    <n v="0"/>
    <n v="0"/>
    <n v="0"/>
    <n v="50"/>
    <n v="-20"/>
    <n v="1"/>
    <n v="50"/>
    <s v="True"/>
    <n v="20"/>
  </r>
  <r>
    <x v="9"/>
    <x v="0"/>
    <x v="1"/>
    <m/>
    <n v="8"/>
    <n v="3"/>
    <n v="3"/>
    <n v="2"/>
    <m/>
    <m/>
    <m/>
    <m/>
    <m/>
    <m/>
    <m/>
    <m/>
    <m/>
    <m/>
    <n v="80"/>
    <n v="100"/>
    <n v="90"/>
    <n v="0"/>
    <n v="0"/>
    <n v="0"/>
    <n v="0"/>
    <n v="270"/>
    <n v="0"/>
    <n v="0"/>
    <n v="0"/>
    <n v="0"/>
    <n v="0"/>
    <n v="0"/>
    <n v="0"/>
    <n v="0"/>
    <n v="1"/>
    <n v="270"/>
    <s v="False"/>
    <n v="0"/>
  </r>
  <r>
    <x v="68"/>
    <x v="1"/>
    <x v="1"/>
    <m/>
    <n v="8"/>
    <n v="0"/>
    <m/>
    <m/>
    <m/>
    <m/>
    <m/>
    <m/>
    <n v="3"/>
    <n v="3"/>
    <m/>
    <m/>
    <m/>
    <m/>
    <n v="20"/>
    <n v="0"/>
    <n v="0"/>
    <n v="0"/>
    <n v="0"/>
    <n v="0"/>
    <n v="0"/>
    <n v="20"/>
    <n v="30"/>
    <n v="35"/>
    <n v="0"/>
    <n v="0"/>
    <n v="0"/>
    <n v="0"/>
    <n v="65"/>
    <n v="-20"/>
    <n v="1"/>
    <n v="65"/>
    <s v="True"/>
    <n v="20"/>
  </r>
  <r>
    <x v="94"/>
    <x v="2"/>
    <x v="1"/>
    <m/>
    <n v="8"/>
    <n v="3"/>
    <n v="3"/>
    <n v="3"/>
    <m/>
    <m/>
    <m/>
    <m/>
    <m/>
    <m/>
    <m/>
    <m/>
    <m/>
    <m/>
    <n v="80"/>
    <n v="100"/>
    <n v="120"/>
    <n v="0"/>
    <n v="0"/>
    <n v="0"/>
    <n v="0"/>
    <n v="300"/>
    <n v="0"/>
    <n v="0"/>
    <n v="0"/>
    <n v="0"/>
    <n v="0"/>
    <n v="0"/>
    <n v="0"/>
    <n v="0"/>
    <n v="1"/>
    <n v="300"/>
    <s v="False"/>
    <n v="0"/>
  </r>
  <r>
    <x v="20"/>
    <x v="2"/>
    <x v="1"/>
    <m/>
    <n v="8"/>
    <n v="2"/>
    <m/>
    <m/>
    <m/>
    <m/>
    <m/>
    <m/>
    <m/>
    <m/>
    <m/>
    <m/>
    <m/>
    <m/>
    <n v="60"/>
    <n v="0"/>
    <n v="0"/>
    <n v="0"/>
    <n v="0"/>
    <n v="0"/>
    <n v="0"/>
    <n v="60"/>
    <n v="0"/>
    <n v="0"/>
    <n v="0"/>
    <n v="0"/>
    <n v="0"/>
    <n v="0"/>
    <n v="0"/>
    <n v="0"/>
    <n v="1"/>
    <n v="60"/>
    <s v="False"/>
    <n v="0"/>
  </r>
  <r>
    <x v="22"/>
    <x v="2"/>
    <x v="1"/>
    <m/>
    <n v="8"/>
    <n v="3"/>
    <n v="1"/>
    <m/>
    <m/>
    <m/>
    <m/>
    <m/>
    <m/>
    <m/>
    <m/>
    <m/>
    <m/>
    <m/>
    <n v="80"/>
    <n v="50"/>
    <n v="0"/>
    <n v="0"/>
    <n v="0"/>
    <n v="0"/>
    <n v="0"/>
    <n v="130"/>
    <n v="0"/>
    <n v="0"/>
    <n v="0"/>
    <n v="0"/>
    <n v="0"/>
    <n v="0"/>
    <n v="0"/>
    <n v="0"/>
    <n v="1"/>
    <n v="130"/>
    <s v="False"/>
    <n v="0"/>
  </r>
  <r>
    <x v="95"/>
    <x v="2"/>
    <x v="1"/>
    <m/>
    <n v="8"/>
    <n v="3"/>
    <m/>
    <m/>
    <m/>
    <m/>
    <m/>
    <m/>
    <m/>
    <m/>
    <m/>
    <m/>
    <m/>
    <m/>
    <n v="80"/>
    <n v="0"/>
    <n v="0"/>
    <n v="0"/>
    <n v="0"/>
    <n v="0"/>
    <n v="0"/>
    <n v="80"/>
    <n v="0"/>
    <n v="0"/>
    <n v="0"/>
    <n v="0"/>
    <n v="0"/>
    <n v="0"/>
    <n v="0"/>
    <n v="0"/>
    <n v="1"/>
    <n v="80"/>
    <s v="False"/>
    <n v="0"/>
  </r>
  <r>
    <x v="96"/>
    <x v="2"/>
    <x v="1"/>
    <m/>
    <n v="8"/>
    <n v="2"/>
    <m/>
    <m/>
    <m/>
    <m/>
    <m/>
    <m/>
    <n v="3"/>
    <n v="3"/>
    <m/>
    <m/>
    <m/>
    <m/>
    <n v="60"/>
    <n v="0"/>
    <n v="0"/>
    <n v="0"/>
    <n v="0"/>
    <n v="0"/>
    <n v="0"/>
    <n v="60"/>
    <n v="30"/>
    <n v="35"/>
    <n v="0"/>
    <n v="0"/>
    <n v="0"/>
    <n v="0"/>
    <n v="65"/>
    <n v="-60"/>
    <n v="1"/>
    <n v="65"/>
    <s v="True"/>
    <n v="60"/>
  </r>
  <r>
    <x v="97"/>
    <x v="2"/>
    <x v="1"/>
    <m/>
    <n v="8"/>
    <n v="0"/>
    <m/>
    <m/>
    <m/>
    <m/>
    <m/>
    <m/>
    <n v="3"/>
    <n v="0"/>
    <m/>
    <m/>
    <m/>
    <m/>
    <n v="20"/>
    <n v="0"/>
    <n v="0"/>
    <n v="0"/>
    <n v="0"/>
    <n v="0"/>
    <n v="0"/>
    <n v="20"/>
    <n v="30"/>
    <n v="20"/>
    <n v="0"/>
    <n v="0"/>
    <n v="0"/>
    <n v="0"/>
    <n v="50"/>
    <n v="-20"/>
    <n v="1"/>
    <n v="50"/>
    <s v="True"/>
    <n v="20"/>
  </r>
  <r>
    <x v="13"/>
    <x v="2"/>
    <x v="1"/>
    <m/>
    <n v="8"/>
    <n v="3"/>
    <n v="3"/>
    <n v="0"/>
    <m/>
    <m/>
    <m/>
    <m/>
    <m/>
    <m/>
    <m/>
    <m/>
    <m/>
    <m/>
    <n v="80"/>
    <n v="100"/>
    <n v="30"/>
    <n v="0"/>
    <n v="0"/>
    <n v="0"/>
    <n v="0"/>
    <n v="210"/>
    <n v="0"/>
    <n v="0"/>
    <n v="0"/>
    <n v="0"/>
    <n v="0"/>
    <n v="0"/>
    <n v="0"/>
    <n v="0"/>
    <n v="1"/>
    <n v="210"/>
    <s v="False"/>
    <n v="0"/>
  </r>
  <r>
    <x v="89"/>
    <x v="3"/>
    <x v="1"/>
    <m/>
    <s v="RR6"/>
    <n v="3"/>
    <n v="3"/>
    <n v="1"/>
    <m/>
    <m/>
    <m/>
    <m/>
    <m/>
    <m/>
    <m/>
    <m/>
    <m/>
    <m/>
    <n v="70"/>
    <n v="70"/>
    <n v="50"/>
    <n v="0"/>
    <n v="0"/>
    <n v="0"/>
    <n v="0"/>
    <n v="190"/>
    <n v="0"/>
    <n v="0"/>
    <n v="0"/>
    <n v="0"/>
    <n v="0"/>
    <n v="0"/>
    <n v="0"/>
    <n v="0"/>
    <n v="1"/>
    <n v="190"/>
    <s v="False"/>
    <n v="0"/>
  </r>
  <r>
    <x v="98"/>
    <x v="3"/>
    <x v="1"/>
    <m/>
    <s v="RR6"/>
    <n v="3"/>
    <n v="1"/>
    <n v="0"/>
    <m/>
    <m/>
    <m/>
    <m/>
    <m/>
    <m/>
    <m/>
    <m/>
    <m/>
    <m/>
    <n v="70"/>
    <n v="35"/>
    <n v="25"/>
    <n v="0"/>
    <n v="0"/>
    <n v="0"/>
    <n v="0"/>
    <n v="130"/>
    <n v="0"/>
    <n v="0"/>
    <n v="0"/>
    <n v="0"/>
    <n v="0"/>
    <n v="0"/>
    <n v="0"/>
    <n v="0"/>
    <n v="1"/>
    <n v="130"/>
    <s v="False"/>
    <n v="0"/>
  </r>
  <r>
    <x v="28"/>
    <x v="3"/>
    <x v="1"/>
    <m/>
    <s v="RR6"/>
    <n v="1"/>
    <n v="0"/>
    <m/>
    <m/>
    <m/>
    <m/>
    <m/>
    <m/>
    <m/>
    <m/>
    <m/>
    <m/>
    <m/>
    <n v="35"/>
    <n v="20"/>
    <n v="0"/>
    <n v="0"/>
    <n v="0"/>
    <n v="0"/>
    <n v="0"/>
    <n v="55"/>
    <n v="0"/>
    <n v="0"/>
    <n v="0"/>
    <n v="0"/>
    <n v="0"/>
    <n v="0"/>
    <n v="0"/>
    <n v="0"/>
    <n v="1"/>
    <n v="55"/>
    <s v="False"/>
    <n v="0"/>
  </r>
  <r>
    <x v="99"/>
    <x v="3"/>
    <x v="1"/>
    <m/>
    <s v="RR6"/>
    <n v="3"/>
    <n v="3"/>
    <n v="3"/>
    <n v="3"/>
    <m/>
    <m/>
    <m/>
    <m/>
    <m/>
    <m/>
    <m/>
    <m/>
    <m/>
    <n v="70"/>
    <n v="70"/>
    <n v="100"/>
    <n v="120"/>
    <n v="0"/>
    <n v="0"/>
    <n v="0"/>
    <n v="360"/>
    <n v="0"/>
    <n v="0"/>
    <n v="0"/>
    <n v="0"/>
    <n v="0"/>
    <n v="0"/>
    <n v="0"/>
    <n v="0"/>
    <n v="1"/>
    <n v="360"/>
    <s v="False"/>
    <n v="0"/>
  </r>
  <r>
    <x v="27"/>
    <x v="3"/>
    <x v="1"/>
    <m/>
    <s v="RR6"/>
    <n v="3"/>
    <n v="0"/>
    <n v="3"/>
    <n v="0"/>
    <m/>
    <m/>
    <m/>
    <m/>
    <m/>
    <m/>
    <m/>
    <m/>
    <m/>
    <n v="70"/>
    <n v="20"/>
    <n v="100"/>
    <n v="30"/>
    <n v="0"/>
    <n v="0"/>
    <n v="0"/>
    <n v="220"/>
    <n v="0"/>
    <n v="0"/>
    <n v="0"/>
    <n v="0"/>
    <n v="0"/>
    <n v="0"/>
    <n v="0"/>
    <n v="0"/>
    <n v="1"/>
    <n v="220"/>
    <s v="False"/>
    <n v="0"/>
  </r>
  <r>
    <x v="100"/>
    <x v="3"/>
    <x v="1"/>
    <m/>
    <s v="RR6"/>
    <n v="0"/>
    <n v="0"/>
    <m/>
    <m/>
    <m/>
    <m/>
    <m/>
    <m/>
    <m/>
    <m/>
    <m/>
    <m/>
    <m/>
    <n v="20"/>
    <n v="20"/>
    <n v="0"/>
    <n v="0"/>
    <n v="0"/>
    <n v="0"/>
    <n v="0"/>
    <n v="40"/>
    <n v="0"/>
    <n v="0"/>
    <n v="0"/>
    <n v="0"/>
    <n v="0"/>
    <n v="0"/>
    <n v="0"/>
    <n v="0"/>
    <n v="1"/>
    <n v="40"/>
    <s v="False"/>
    <n v="0"/>
  </r>
  <r>
    <x v="36"/>
    <x v="4"/>
    <x v="1"/>
    <m/>
    <s v="RR6"/>
    <n v="3"/>
    <n v="3"/>
    <n v="3"/>
    <n v="1"/>
    <m/>
    <m/>
    <m/>
    <m/>
    <m/>
    <m/>
    <m/>
    <m/>
    <m/>
    <n v="70"/>
    <n v="70"/>
    <n v="100"/>
    <n v="60"/>
    <n v="0"/>
    <n v="0"/>
    <n v="0"/>
    <n v="300"/>
    <n v="0"/>
    <n v="0"/>
    <n v="0"/>
    <n v="0"/>
    <n v="0"/>
    <n v="0"/>
    <n v="0"/>
    <n v="0"/>
    <n v="1"/>
    <n v="300"/>
    <s v="False"/>
    <n v="0"/>
  </r>
  <r>
    <x v="33"/>
    <x v="4"/>
    <x v="1"/>
    <m/>
    <s v="RR6"/>
    <n v="3"/>
    <n v="0"/>
    <n v="0"/>
    <m/>
    <m/>
    <m/>
    <m/>
    <m/>
    <m/>
    <m/>
    <m/>
    <m/>
    <m/>
    <n v="70"/>
    <n v="20"/>
    <n v="25"/>
    <n v="0"/>
    <n v="0"/>
    <n v="0"/>
    <n v="0"/>
    <n v="115"/>
    <n v="0"/>
    <n v="0"/>
    <n v="0"/>
    <n v="0"/>
    <n v="0"/>
    <n v="0"/>
    <n v="0"/>
    <n v="0"/>
    <n v="1"/>
    <n v="115"/>
    <s v="False"/>
    <n v="0"/>
  </r>
  <r>
    <x v="73"/>
    <x v="4"/>
    <x v="1"/>
    <m/>
    <s v="RR6"/>
    <n v="2"/>
    <n v="0"/>
    <m/>
    <m/>
    <m/>
    <m/>
    <m/>
    <m/>
    <m/>
    <m/>
    <m/>
    <m/>
    <m/>
    <n v="50"/>
    <n v="20"/>
    <n v="0"/>
    <n v="0"/>
    <n v="0"/>
    <n v="0"/>
    <n v="0"/>
    <n v="70"/>
    <n v="0"/>
    <n v="0"/>
    <n v="0"/>
    <n v="0"/>
    <n v="0"/>
    <n v="0"/>
    <n v="0"/>
    <n v="0"/>
    <n v="1"/>
    <n v="70"/>
    <s v="False"/>
    <n v="0"/>
  </r>
  <r>
    <x v="72"/>
    <x v="4"/>
    <x v="1"/>
    <m/>
    <s v="RR6"/>
    <n v="3"/>
    <n v="3"/>
    <n v="3"/>
    <n v="3"/>
    <m/>
    <m/>
    <m/>
    <m/>
    <m/>
    <m/>
    <m/>
    <m/>
    <m/>
    <n v="70"/>
    <n v="70"/>
    <n v="100"/>
    <n v="120"/>
    <n v="0"/>
    <n v="0"/>
    <n v="0"/>
    <n v="360"/>
    <n v="0"/>
    <n v="0"/>
    <n v="0"/>
    <n v="0"/>
    <n v="0"/>
    <n v="0"/>
    <n v="0"/>
    <n v="0"/>
    <n v="1"/>
    <n v="360"/>
    <s v="False"/>
    <n v="0"/>
  </r>
  <r>
    <x v="37"/>
    <x v="4"/>
    <x v="1"/>
    <m/>
    <s v="RR6"/>
    <n v="3"/>
    <n v="0"/>
    <n v="1"/>
    <m/>
    <m/>
    <m/>
    <m/>
    <m/>
    <m/>
    <m/>
    <m/>
    <m/>
    <m/>
    <n v="70"/>
    <n v="20"/>
    <n v="50"/>
    <n v="0"/>
    <n v="0"/>
    <n v="0"/>
    <n v="0"/>
    <n v="140"/>
    <n v="0"/>
    <n v="0"/>
    <n v="0"/>
    <n v="0"/>
    <n v="0"/>
    <n v="0"/>
    <n v="0"/>
    <n v="0"/>
    <n v="1"/>
    <n v="140"/>
    <s v="False"/>
    <n v="0"/>
  </r>
  <r>
    <x v="101"/>
    <x v="4"/>
    <x v="1"/>
    <m/>
    <s v="RR6"/>
    <n v="0"/>
    <n v="0"/>
    <m/>
    <m/>
    <m/>
    <m/>
    <m/>
    <m/>
    <m/>
    <m/>
    <m/>
    <m/>
    <m/>
    <n v="20"/>
    <n v="20"/>
    <n v="0"/>
    <n v="0"/>
    <n v="0"/>
    <n v="0"/>
    <n v="0"/>
    <n v="40"/>
    <n v="0"/>
    <n v="0"/>
    <n v="0"/>
    <n v="0"/>
    <n v="0"/>
    <n v="0"/>
    <n v="0"/>
    <n v="0"/>
    <n v="1"/>
    <n v="40"/>
    <s v="False"/>
    <n v="0"/>
  </r>
  <r>
    <x v="36"/>
    <x v="5"/>
    <x v="1"/>
    <m/>
    <n v="16"/>
    <n v="3"/>
    <n v="3"/>
    <n v="3"/>
    <n v="3"/>
    <m/>
    <m/>
    <m/>
    <m/>
    <m/>
    <m/>
    <m/>
    <m/>
    <m/>
    <n v="60"/>
    <n v="80"/>
    <n v="100"/>
    <n v="120"/>
    <n v="0"/>
    <n v="0"/>
    <n v="0"/>
    <n v="360"/>
    <n v="0"/>
    <n v="0"/>
    <n v="0"/>
    <n v="0"/>
    <n v="0"/>
    <n v="0"/>
    <n v="0"/>
    <n v="0"/>
    <n v="1"/>
    <n v="360"/>
    <s v="False"/>
    <n v="0"/>
  </r>
  <r>
    <x v="102"/>
    <x v="5"/>
    <x v="1"/>
    <m/>
    <n v="16"/>
    <n v="3"/>
    <n v="0"/>
    <m/>
    <m/>
    <m/>
    <m/>
    <m/>
    <m/>
    <m/>
    <m/>
    <m/>
    <m/>
    <m/>
    <n v="60"/>
    <n v="20"/>
    <n v="0"/>
    <n v="0"/>
    <n v="0"/>
    <n v="0"/>
    <n v="0"/>
    <n v="80"/>
    <n v="0"/>
    <n v="0"/>
    <n v="0"/>
    <n v="0"/>
    <n v="0"/>
    <n v="0"/>
    <n v="0"/>
    <n v="0"/>
    <n v="1"/>
    <n v="80"/>
    <s v="False"/>
    <n v="0"/>
  </r>
  <r>
    <x v="103"/>
    <x v="5"/>
    <x v="1"/>
    <m/>
    <n v="16"/>
    <n v="1"/>
    <m/>
    <m/>
    <m/>
    <m/>
    <m/>
    <m/>
    <n v="3"/>
    <n v="2"/>
    <m/>
    <m/>
    <m/>
    <m/>
    <n v="30"/>
    <n v="0"/>
    <n v="0"/>
    <n v="0"/>
    <n v="0"/>
    <n v="0"/>
    <n v="0"/>
    <n v="30"/>
    <n v="25"/>
    <n v="25"/>
    <n v="0"/>
    <n v="0"/>
    <n v="0"/>
    <n v="0"/>
    <n v="50"/>
    <n v="-30"/>
    <n v="1"/>
    <n v="50"/>
    <s v="True"/>
    <n v="30"/>
  </r>
  <r>
    <x v="37"/>
    <x v="5"/>
    <x v="1"/>
    <m/>
    <n v="16"/>
    <n v="3"/>
    <n v="3"/>
    <n v="0"/>
    <m/>
    <m/>
    <m/>
    <m/>
    <m/>
    <m/>
    <m/>
    <m/>
    <m/>
    <m/>
    <n v="60"/>
    <n v="80"/>
    <n v="25"/>
    <n v="0"/>
    <n v="0"/>
    <n v="0"/>
    <n v="0"/>
    <n v="165"/>
    <n v="0"/>
    <n v="0"/>
    <n v="0"/>
    <n v="0"/>
    <n v="0"/>
    <n v="0"/>
    <n v="0"/>
    <n v="0"/>
    <n v="1"/>
    <n v="165"/>
    <s v="False"/>
    <n v="0"/>
  </r>
  <r>
    <x v="43"/>
    <x v="5"/>
    <x v="1"/>
    <m/>
    <n v="16"/>
    <n v="0"/>
    <m/>
    <m/>
    <m/>
    <m/>
    <m/>
    <m/>
    <n v="3"/>
    <n v="1"/>
    <m/>
    <m/>
    <m/>
    <m/>
    <n v="15"/>
    <n v="0"/>
    <n v="0"/>
    <n v="0"/>
    <n v="0"/>
    <n v="0"/>
    <n v="0"/>
    <n v="15"/>
    <n v="25"/>
    <n v="20"/>
    <n v="0"/>
    <n v="0"/>
    <n v="0"/>
    <n v="0"/>
    <n v="45"/>
    <n v="-15"/>
    <n v="1"/>
    <n v="45"/>
    <s v="True"/>
    <n v="15"/>
  </r>
  <r>
    <x v="40"/>
    <x v="5"/>
    <x v="1"/>
    <m/>
    <n v="16"/>
    <n v="3"/>
    <n v="0"/>
    <m/>
    <m/>
    <m/>
    <m/>
    <m/>
    <m/>
    <m/>
    <m/>
    <m/>
    <m/>
    <m/>
    <n v="60"/>
    <n v="20"/>
    <n v="0"/>
    <n v="0"/>
    <n v="0"/>
    <n v="0"/>
    <n v="0"/>
    <n v="80"/>
    <n v="0"/>
    <n v="0"/>
    <n v="0"/>
    <n v="0"/>
    <n v="0"/>
    <n v="0"/>
    <n v="0"/>
    <n v="0"/>
    <n v="1"/>
    <n v="80"/>
    <s v="False"/>
    <n v="0"/>
  </r>
  <r>
    <x v="41"/>
    <x v="5"/>
    <x v="1"/>
    <m/>
    <n v="16"/>
    <n v="3"/>
    <n v="0"/>
    <m/>
    <m/>
    <m/>
    <m/>
    <m/>
    <n v="3"/>
    <n v="3"/>
    <n v="0"/>
    <m/>
    <m/>
    <m/>
    <n v="60"/>
    <n v="20"/>
    <n v="0"/>
    <n v="0"/>
    <n v="0"/>
    <n v="0"/>
    <n v="0"/>
    <n v="80"/>
    <n v="25"/>
    <n v="30"/>
    <n v="20"/>
    <n v="0"/>
    <n v="0"/>
    <n v="0"/>
    <n v="75"/>
    <n v="-75"/>
    <n v="1"/>
    <n v="80"/>
    <s v="True"/>
    <n v="75"/>
  </r>
  <r>
    <x v="104"/>
    <x v="5"/>
    <x v="1"/>
    <m/>
    <n v="16"/>
    <n v="3"/>
    <n v="3"/>
    <n v="3"/>
    <n v="0"/>
    <m/>
    <m/>
    <m/>
    <m/>
    <m/>
    <m/>
    <m/>
    <m/>
    <m/>
    <n v="60"/>
    <n v="80"/>
    <n v="100"/>
    <n v="30"/>
    <n v="0"/>
    <n v="0"/>
    <n v="0"/>
    <n v="270"/>
    <n v="0"/>
    <n v="0"/>
    <n v="0"/>
    <n v="0"/>
    <n v="0"/>
    <n v="0"/>
    <n v="0"/>
    <n v="0"/>
    <n v="1"/>
    <n v="270"/>
    <s v="False"/>
    <n v="0"/>
  </r>
  <r>
    <x v="42"/>
    <x v="5"/>
    <x v="1"/>
    <m/>
    <n v="16"/>
    <n v="2"/>
    <m/>
    <m/>
    <m/>
    <m/>
    <m/>
    <m/>
    <n v="3"/>
    <n v="3"/>
    <n v="3"/>
    <m/>
    <m/>
    <m/>
    <n v="45"/>
    <n v="0"/>
    <n v="0"/>
    <n v="0"/>
    <n v="0"/>
    <n v="0"/>
    <n v="0"/>
    <n v="45"/>
    <n v="25"/>
    <n v="30"/>
    <n v="35"/>
    <n v="0"/>
    <n v="0"/>
    <n v="0"/>
    <n v="90"/>
    <n v="-45"/>
    <n v="1"/>
    <n v="90"/>
    <s v="True"/>
    <n v="45"/>
  </r>
  <r>
    <x v="105"/>
    <x v="5"/>
    <x v="1"/>
    <m/>
    <n v="16"/>
    <n v="3"/>
    <n v="0"/>
    <m/>
    <m/>
    <m/>
    <m/>
    <m/>
    <m/>
    <m/>
    <m/>
    <m/>
    <m/>
    <m/>
    <n v="60"/>
    <n v="20"/>
    <n v="0"/>
    <n v="0"/>
    <n v="0"/>
    <n v="0"/>
    <n v="0"/>
    <n v="80"/>
    <n v="0"/>
    <n v="0"/>
    <n v="0"/>
    <n v="0"/>
    <n v="0"/>
    <n v="0"/>
    <n v="0"/>
    <n v="0"/>
    <n v="1"/>
    <n v="80"/>
    <s v="False"/>
    <n v="0"/>
  </r>
  <r>
    <x v="6"/>
    <x v="5"/>
    <x v="1"/>
    <m/>
    <n v="16"/>
    <n v="3"/>
    <n v="3"/>
    <n v="1"/>
    <m/>
    <m/>
    <m/>
    <m/>
    <m/>
    <m/>
    <m/>
    <m/>
    <m/>
    <m/>
    <n v="60"/>
    <n v="80"/>
    <n v="50"/>
    <n v="0"/>
    <n v="0"/>
    <n v="0"/>
    <n v="0"/>
    <n v="190"/>
    <n v="0"/>
    <n v="0"/>
    <n v="0"/>
    <n v="0"/>
    <n v="0"/>
    <n v="0"/>
    <n v="0"/>
    <n v="0"/>
    <n v="1"/>
    <n v="190"/>
    <s v="False"/>
    <n v="0"/>
  </r>
  <r>
    <x v="6"/>
    <x v="6"/>
    <x v="1"/>
    <m/>
    <n v="16"/>
    <n v="3"/>
    <n v="3"/>
    <n v="3"/>
    <n v="3"/>
    <m/>
    <m/>
    <m/>
    <m/>
    <m/>
    <m/>
    <m/>
    <m/>
    <m/>
    <n v="60"/>
    <n v="80"/>
    <n v="100"/>
    <n v="120"/>
    <n v="0"/>
    <n v="0"/>
    <n v="0"/>
    <n v="360"/>
    <n v="0"/>
    <n v="0"/>
    <n v="0"/>
    <n v="0"/>
    <n v="0"/>
    <n v="0"/>
    <n v="0"/>
    <n v="0"/>
    <n v="1"/>
    <n v="360"/>
    <s v="False"/>
    <n v="0"/>
  </r>
  <r>
    <x v="48"/>
    <x v="6"/>
    <x v="1"/>
    <m/>
    <n v="16"/>
    <n v="1"/>
    <m/>
    <m/>
    <m/>
    <m/>
    <m/>
    <m/>
    <n v="3"/>
    <n v="3"/>
    <n v="0"/>
    <m/>
    <m/>
    <m/>
    <n v="30"/>
    <n v="0"/>
    <n v="0"/>
    <n v="0"/>
    <n v="0"/>
    <n v="0"/>
    <n v="0"/>
    <n v="30"/>
    <n v="25"/>
    <n v="30"/>
    <n v="20"/>
    <n v="0"/>
    <n v="0"/>
    <n v="0"/>
    <n v="75"/>
    <n v="-30"/>
    <n v="1"/>
    <n v="75"/>
    <s v="True"/>
    <n v="30"/>
  </r>
  <r>
    <x v="77"/>
    <x v="6"/>
    <x v="1"/>
    <m/>
    <n v="16"/>
    <n v="3"/>
    <n v="0"/>
    <m/>
    <m/>
    <m/>
    <m/>
    <m/>
    <m/>
    <m/>
    <m/>
    <m/>
    <m/>
    <m/>
    <n v="60"/>
    <n v="20"/>
    <n v="0"/>
    <n v="0"/>
    <n v="0"/>
    <n v="0"/>
    <n v="0"/>
    <n v="80"/>
    <n v="0"/>
    <n v="0"/>
    <n v="0"/>
    <n v="0"/>
    <n v="0"/>
    <n v="0"/>
    <n v="0"/>
    <n v="0"/>
    <n v="1"/>
    <n v="80"/>
    <s v="False"/>
    <n v="0"/>
  </r>
  <r>
    <x v="78"/>
    <x v="6"/>
    <x v="1"/>
    <m/>
    <n v="16"/>
    <n v="3"/>
    <n v="3"/>
    <n v="1"/>
    <m/>
    <m/>
    <m/>
    <m/>
    <m/>
    <m/>
    <m/>
    <m/>
    <m/>
    <m/>
    <n v="60"/>
    <n v="80"/>
    <n v="50"/>
    <n v="0"/>
    <n v="0"/>
    <n v="0"/>
    <n v="0"/>
    <n v="190"/>
    <n v="0"/>
    <n v="0"/>
    <n v="0"/>
    <n v="0"/>
    <n v="0"/>
    <n v="0"/>
    <n v="0"/>
    <n v="0"/>
    <n v="1"/>
    <n v="190"/>
    <s v="False"/>
    <n v="0"/>
  </r>
  <r>
    <x v="47"/>
    <x v="6"/>
    <x v="1"/>
    <m/>
    <n v="16"/>
    <n v="3"/>
    <n v="1"/>
    <m/>
    <m/>
    <m/>
    <m/>
    <m/>
    <m/>
    <m/>
    <m/>
    <m/>
    <m/>
    <m/>
    <n v="60"/>
    <n v="40"/>
    <n v="0"/>
    <n v="0"/>
    <n v="0"/>
    <n v="0"/>
    <n v="0"/>
    <n v="100"/>
    <n v="0"/>
    <n v="0"/>
    <n v="0"/>
    <n v="0"/>
    <n v="0"/>
    <n v="0"/>
    <n v="0"/>
    <n v="0"/>
    <n v="1"/>
    <n v="100"/>
    <s v="False"/>
    <n v="0"/>
  </r>
  <r>
    <x v="102"/>
    <x v="6"/>
    <x v="1"/>
    <m/>
    <n v="16"/>
    <n v="3"/>
    <n v="3"/>
    <n v="3"/>
    <n v="2"/>
    <m/>
    <m/>
    <m/>
    <m/>
    <m/>
    <m/>
    <m/>
    <m/>
    <m/>
    <n v="60"/>
    <n v="80"/>
    <n v="100"/>
    <n v="90"/>
    <n v="0"/>
    <n v="0"/>
    <n v="0"/>
    <n v="330"/>
    <n v="0"/>
    <n v="0"/>
    <n v="0"/>
    <n v="0"/>
    <n v="0"/>
    <n v="0"/>
    <n v="0"/>
    <n v="0"/>
    <n v="1"/>
    <n v="330"/>
    <s v="False"/>
    <n v="0"/>
  </r>
  <r>
    <x v="44"/>
    <x v="6"/>
    <x v="1"/>
    <m/>
    <n v="16"/>
    <n v="3"/>
    <n v="2"/>
    <m/>
    <m/>
    <m/>
    <m/>
    <m/>
    <n v="3"/>
    <n v="3"/>
    <n v="3"/>
    <m/>
    <m/>
    <m/>
    <n v="60"/>
    <n v="60"/>
    <n v="0"/>
    <n v="0"/>
    <n v="0"/>
    <n v="0"/>
    <n v="0"/>
    <n v="120"/>
    <n v="25"/>
    <n v="30"/>
    <n v="35"/>
    <n v="0"/>
    <n v="0"/>
    <n v="0"/>
    <n v="90"/>
    <n v="-90"/>
    <n v="1"/>
    <n v="120"/>
    <s v="True"/>
    <n v="90"/>
  </r>
  <r>
    <x v="49"/>
    <x v="6"/>
    <x v="1"/>
    <m/>
    <n v="16"/>
    <n v="3"/>
    <n v="3"/>
    <n v="0"/>
    <m/>
    <m/>
    <m/>
    <m/>
    <m/>
    <m/>
    <m/>
    <m/>
    <m/>
    <m/>
    <n v="60"/>
    <n v="80"/>
    <n v="25"/>
    <n v="0"/>
    <n v="0"/>
    <n v="0"/>
    <n v="0"/>
    <n v="165"/>
    <n v="0"/>
    <n v="0"/>
    <n v="0"/>
    <n v="0"/>
    <n v="0"/>
    <n v="0"/>
    <n v="0"/>
    <n v="0"/>
    <n v="1"/>
    <n v="165"/>
    <s v="False"/>
    <n v="0"/>
  </r>
  <r>
    <x v="45"/>
    <x v="6"/>
    <x v="1"/>
    <m/>
    <n v="16"/>
    <n v="3"/>
    <n v="2"/>
    <m/>
    <m/>
    <m/>
    <m/>
    <m/>
    <m/>
    <m/>
    <m/>
    <m/>
    <m/>
    <m/>
    <n v="60"/>
    <n v="60"/>
    <n v="0"/>
    <n v="0"/>
    <n v="0"/>
    <n v="0"/>
    <n v="0"/>
    <n v="120"/>
    <n v="0"/>
    <n v="0"/>
    <n v="0"/>
    <n v="0"/>
    <n v="0"/>
    <n v="0"/>
    <n v="0"/>
    <n v="0"/>
    <n v="1"/>
    <n v="120"/>
    <s v="False"/>
    <n v="0"/>
  </r>
  <r>
    <x v="57"/>
    <x v="7"/>
    <x v="1"/>
    <m/>
    <n v="16"/>
    <n v="3"/>
    <n v="3"/>
    <n v="3"/>
    <n v="2"/>
    <m/>
    <m/>
    <m/>
    <m/>
    <m/>
    <m/>
    <m/>
    <m/>
    <m/>
    <n v="60"/>
    <n v="80"/>
    <n v="100"/>
    <n v="90"/>
    <n v="0"/>
    <n v="0"/>
    <n v="0"/>
    <n v="330"/>
    <n v="0"/>
    <n v="0"/>
    <n v="0"/>
    <n v="0"/>
    <n v="0"/>
    <n v="0"/>
    <n v="0"/>
    <n v="0"/>
    <n v="1"/>
    <n v="330"/>
    <s v="False"/>
    <n v="0"/>
  </r>
  <r>
    <x v="106"/>
    <x v="7"/>
    <x v="1"/>
    <m/>
    <n v="16"/>
    <n v="3"/>
    <n v="0"/>
    <m/>
    <m/>
    <m/>
    <m/>
    <m/>
    <m/>
    <m/>
    <m/>
    <m/>
    <m/>
    <m/>
    <n v="60"/>
    <n v="20"/>
    <n v="0"/>
    <n v="0"/>
    <n v="0"/>
    <n v="0"/>
    <n v="0"/>
    <n v="80"/>
    <n v="0"/>
    <n v="0"/>
    <n v="0"/>
    <n v="0"/>
    <n v="0"/>
    <n v="0"/>
    <n v="0"/>
    <n v="0"/>
    <n v="1"/>
    <n v="80"/>
    <s v="False"/>
    <n v="0"/>
  </r>
  <r>
    <x v="107"/>
    <x v="7"/>
    <x v="1"/>
    <m/>
    <n v="16"/>
    <n v="1"/>
    <m/>
    <m/>
    <m/>
    <m/>
    <m/>
    <m/>
    <n v="3"/>
    <n v="3"/>
    <n v="3"/>
    <m/>
    <m/>
    <m/>
    <n v="30"/>
    <n v="0"/>
    <n v="0"/>
    <n v="0"/>
    <n v="0"/>
    <n v="0"/>
    <n v="0"/>
    <n v="30"/>
    <n v="25"/>
    <n v="30"/>
    <n v="35"/>
    <n v="0"/>
    <n v="0"/>
    <n v="0"/>
    <n v="90"/>
    <n v="-30"/>
    <n v="1"/>
    <n v="90"/>
    <s v="True"/>
    <n v="30"/>
  </r>
  <r>
    <x v="91"/>
    <x v="7"/>
    <x v="1"/>
    <m/>
    <n v="16"/>
    <n v="3"/>
    <n v="1"/>
    <m/>
    <m/>
    <m/>
    <m/>
    <m/>
    <m/>
    <m/>
    <m/>
    <m/>
    <m/>
    <m/>
    <n v="60"/>
    <n v="40"/>
    <n v="0"/>
    <n v="0"/>
    <n v="0"/>
    <n v="0"/>
    <n v="0"/>
    <n v="100"/>
    <n v="0"/>
    <n v="0"/>
    <n v="0"/>
    <n v="0"/>
    <n v="0"/>
    <n v="0"/>
    <n v="0"/>
    <n v="0"/>
    <n v="1"/>
    <n v="100"/>
    <s v="False"/>
    <n v="0"/>
  </r>
  <r>
    <x v="59"/>
    <x v="7"/>
    <x v="1"/>
    <m/>
    <n v="16"/>
    <n v="1"/>
    <m/>
    <m/>
    <m/>
    <m/>
    <m/>
    <m/>
    <n v="3"/>
    <n v="3"/>
    <n v="1"/>
    <m/>
    <m/>
    <m/>
    <n v="30"/>
    <n v="0"/>
    <n v="0"/>
    <n v="0"/>
    <n v="0"/>
    <n v="0"/>
    <n v="0"/>
    <n v="30"/>
    <n v="25"/>
    <n v="30"/>
    <n v="25"/>
    <n v="0"/>
    <n v="0"/>
    <n v="0"/>
    <n v="80"/>
    <n v="-30"/>
    <n v="1"/>
    <n v="80"/>
    <s v="True"/>
    <n v="30"/>
  </r>
  <r>
    <x v="54"/>
    <x v="7"/>
    <x v="1"/>
    <m/>
    <n v="16"/>
    <n v="3"/>
    <n v="3"/>
    <n v="0"/>
    <m/>
    <m/>
    <m/>
    <m/>
    <m/>
    <m/>
    <m/>
    <m/>
    <m/>
    <m/>
    <n v="60"/>
    <n v="80"/>
    <n v="25"/>
    <n v="0"/>
    <n v="0"/>
    <n v="0"/>
    <n v="0"/>
    <n v="165"/>
    <n v="0"/>
    <n v="0"/>
    <n v="0"/>
    <n v="0"/>
    <n v="0"/>
    <n v="0"/>
    <n v="0"/>
    <n v="0"/>
    <n v="1"/>
    <n v="165"/>
    <s v="False"/>
    <n v="0"/>
  </r>
  <r>
    <x v="108"/>
    <x v="7"/>
    <x v="1"/>
    <m/>
    <n v="16"/>
    <n v="3"/>
    <n v="3"/>
    <n v="3"/>
    <n v="3"/>
    <m/>
    <m/>
    <m/>
    <m/>
    <m/>
    <m/>
    <m/>
    <m/>
    <m/>
    <n v="60"/>
    <n v="80"/>
    <n v="100"/>
    <n v="120"/>
    <n v="0"/>
    <n v="0"/>
    <n v="0"/>
    <n v="360"/>
    <n v="0"/>
    <n v="0"/>
    <n v="0"/>
    <n v="0"/>
    <n v="0"/>
    <n v="0"/>
    <n v="0"/>
    <n v="0"/>
    <n v="1"/>
    <n v="360"/>
    <s v="False"/>
    <n v="0"/>
  </r>
  <r>
    <x v="80"/>
    <x v="7"/>
    <x v="1"/>
    <m/>
    <n v="16"/>
    <n v="3"/>
    <n v="0"/>
    <m/>
    <m/>
    <m/>
    <m/>
    <m/>
    <m/>
    <m/>
    <m/>
    <m/>
    <m/>
    <m/>
    <n v="60"/>
    <n v="20"/>
    <n v="0"/>
    <n v="0"/>
    <n v="0"/>
    <n v="0"/>
    <n v="0"/>
    <n v="80"/>
    <n v="0"/>
    <n v="0"/>
    <n v="0"/>
    <n v="0"/>
    <n v="0"/>
    <n v="0"/>
    <n v="0"/>
    <n v="0"/>
    <n v="1"/>
    <n v="80"/>
    <s v="False"/>
    <n v="0"/>
  </r>
  <r>
    <x v="109"/>
    <x v="7"/>
    <x v="1"/>
    <m/>
    <n v="16"/>
    <n v="1"/>
    <m/>
    <m/>
    <m/>
    <m/>
    <m/>
    <m/>
    <n v="3"/>
    <n v="1"/>
    <m/>
    <m/>
    <m/>
    <m/>
    <n v="30"/>
    <n v="0"/>
    <n v="0"/>
    <n v="0"/>
    <n v="0"/>
    <n v="0"/>
    <n v="0"/>
    <n v="30"/>
    <n v="25"/>
    <n v="20"/>
    <n v="0"/>
    <n v="0"/>
    <n v="0"/>
    <n v="0"/>
    <n v="45"/>
    <n v="-30"/>
    <n v="1"/>
    <n v="45"/>
    <s v="True"/>
    <n v="30"/>
  </r>
  <r>
    <x v="60"/>
    <x v="7"/>
    <x v="1"/>
    <m/>
    <n v="16"/>
    <n v="3"/>
    <n v="1"/>
    <m/>
    <m/>
    <m/>
    <m/>
    <m/>
    <m/>
    <m/>
    <m/>
    <m/>
    <m/>
    <m/>
    <n v="60"/>
    <n v="40"/>
    <n v="0"/>
    <n v="0"/>
    <n v="0"/>
    <n v="0"/>
    <n v="0"/>
    <n v="100"/>
    <n v="0"/>
    <n v="0"/>
    <n v="0"/>
    <n v="0"/>
    <n v="0"/>
    <n v="0"/>
    <n v="0"/>
    <n v="0"/>
    <n v="1"/>
    <n v="100"/>
    <s v="False"/>
    <n v="0"/>
  </r>
  <r>
    <x v="110"/>
    <x v="7"/>
    <x v="1"/>
    <m/>
    <n v="16"/>
    <n v="1"/>
    <m/>
    <m/>
    <m/>
    <m/>
    <m/>
    <m/>
    <n v="3"/>
    <n v="2"/>
    <m/>
    <m/>
    <m/>
    <m/>
    <n v="30"/>
    <n v="0"/>
    <n v="0"/>
    <n v="0"/>
    <n v="0"/>
    <n v="0"/>
    <n v="0"/>
    <n v="30"/>
    <n v="25"/>
    <n v="25"/>
    <n v="0"/>
    <n v="0"/>
    <n v="0"/>
    <n v="0"/>
    <n v="50"/>
    <n v="-30"/>
    <n v="1"/>
    <n v="50"/>
    <s v="True"/>
    <n v="30"/>
  </r>
  <r>
    <x v="50"/>
    <x v="7"/>
    <x v="1"/>
    <m/>
    <n v="16"/>
    <n v="3"/>
    <n v="3"/>
    <n v="1"/>
    <m/>
    <m/>
    <m/>
    <m/>
    <m/>
    <m/>
    <m/>
    <m/>
    <m/>
    <m/>
    <n v="60"/>
    <n v="80"/>
    <n v="50"/>
    <n v="0"/>
    <n v="0"/>
    <n v="0"/>
    <n v="0"/>
    <n v="190"/>
    <n v="0"/>
    <n v="0"/>
    <n v="0"/>
    <n v="0"/>
    <n v="0"/>
    <n v="0"/>
    <n v="0"/>
    <n v="0"/>
    <n v="1"/>
    <n v="190"/>
    <s v="False"/>
    <n v="0"/>
  </r>
  <r>
    <x v="56"/>
    <x v="8"/>
    <x v="1"/>
    <m/>
    <s v="RR5"/>
    <n v="3"/>
    <n v="3"/>
    <n v="3"/>
    <n v="0"/>
    <m/>
    <m/>
    <m/>
    <m/>
    <m/>
    <m/>
    <m/>
    <m/>
    <m/>
    <n v="90"/>
    <n v="90"/>
    <n v="90"/>
    <n v="20"/>
    <n v="0"/>
    <n v="0"/>
    <n v="0"/>
    <n v="290"/>
    <n v="0"/>
    <n v="0"/>
    <n v="0"/>
    <n v="0"/>
    <n v="0"/>
    <n v="0"/>
    <n v="0"/>
    <n v="0"/>
    <n v="1"/>
    <n v="290"/>
    <s v="False"/>
    <n v="0"/>
  </r>
  <r>
    <x v="62"/>
    <x v="8"/>
    <x v="1"/>
    <m/>
    <s v="RR5"/>
    <n v="3"/>
    <n v="3"/>
    <n v="3"/>
    <n v="3"/>
    <m/>
    <m/>
    <m/>
    <m/>
    <m/>
    <m/>
    <m/>
    <m/>
    <m/>
    <n v="90"/>
    <n v="90"/>
    <n v="90"/>
    <n v="90"/>
    <n v="0"/>
    <n v="0"/>
    <n v="0"/>
    <n v="360"/>
    <n v="0"/>
    <n v="0"/>
    <n v="0"/>
    <n v="0"/>
    <n v="0"/>
    <n v="0"/>
    <n v="0"/>
    <n v="0"/>
    <n v="1"/>
    <n v="360"/>
    <s v="False"/>
    <n v="0"/>
  </r>
  <r>
    <x v="111"/>
    <x v="8"/>
    <x v="1"/>
    <m/>
    <s v="RR5"/>
    <n v="3"/>
    <n v="3"/>
    <n v="0"/>
    <n v="0"/>
    <m/>
    <m/>
    <m/>
    <m/>
    <m/>
    <m/>
    <m/>
    <m/>
    <m/>
    <n v="90"/>
    <n v="90"/>
    <n v="20"/>
    <n v="20"/>
    <n v="0"/>
    <n v="0"/>
    <n v="0"/>
    <n v="220"/>
    <n v="0"/>
    <n v="0"/>
    <n v="0"/>
    <n v="0"/>
    <n v="0"/>
    <n v="0"/>
    <n v="0"/>
    <n v="0"/>
    <n v="1"/>
    <n v="220"/>
    <s v="False"/>
    <n v="0"/>
  </r>
  <r>
    <x v="112"/>
    <x v="8"/>
    <x v="1"/>
    <m/>
    <s v="RR5"/>
    <n v="0"/>
    <n v="0"/>
    <n v="0"/>
    <n v="0"/>
    <m/>
    <m/>
    <m/>
    <m/>
    <m/>
    <m/>
    <m/>
    <m/>
    <m/>
    <n v="20"/>
    <n v="20"/>
    <n v="20"/>
    <n v="20"/>
    <n v="0"/>
    <n v="0"/>
    <n v="0"/>
    <n v="80"/>
    <n v="0"/>
    <n v="0"/>
    <n v="0"/>
    <n v="0"/>
    <n v="0"/>
    <n v="0"/>
    <n v="0"/>
    <n v="0"/>
    <n v="1"/>
    <n v="80"/>
    <s v="False"/>
    <n v="0"/>
  </r>
  <r>
    <x v="81"/>
    <x v="8"/>
    <x v="1"/>
    <m/>
    <s v="RR5"/>
    <n v="3"/>
    <n v="0"/>
    <n v="0"/>
    <n v="0"/>
    <m/>
    <m/>
    <m/>
    <m/>
    <m/>
    <m/>
    <m/>
    <m/>
    <m/>
    <n v="90"/>
    <n v="20"/>
    <n v="20"/>
    <n v="20"/>
    <n v="0"/>
    <n v="0"/>
    <n v="0"/>
    <n v="150"/>
    <n v="0"/>
    <n v="0"/>
    <n v="0"/>
    <n v="0"/>
    <n v="0"/>
    <n v="0"/>
    <n v="0"/>
    <n v="0"/>
    <n v="1"/>
    <n v="150"/>
    <s v="False"/>
    <n v="0"/>
  </r>
  <r>
    <x v="113"/>
    <x v="11"/>
    <x v="1"/>
    <m/>
    <n v="8"/>
    <n v="3"/>
    <n v="3"/>
    <n v="2"/>
    <m/>
    <m/>
    <m/>
    <m/>
    <m/>
    <m/>
    <m/>
    <m/>
    <m/>
    <m/>
    <n v="80"/>
    <n v="100"/>
    <n v="90"/>
    <n v="0"/>
    <n v="0"/>
    <n v="0"/>
    <n v="0"/>
    <n v="270"/>
    <n v="0"/>
    <n v="0"/>
    <n v="0"/>
    <n v="0"/>
    <n v="0"/>
    <n v="0"/>
    <n v="0"/>
    <n v="0"/>
    <n v="1"/>
    <n v="270"/>
    <s v="False"/>
    <n v="0"/>
  </r>
  <r>
    <x v="87"/>
    <x v="11"/>
    <x v="1"/>
    <m/>
    <n v="8"/>
    <n v="0"/>
    <m/>
    <m/>
    <m/>
    <m/>
    <m/>
    <m/>
    <n v="3"/>
    <n v="3"/>
    <m/>
    <m/>
    <m/>
    <m/>
    <n v="20"/>
    <n v="0"/>
    <n v="0"/>
    <n v="0"/>
    <n v="0"/>
    <n v="0"/>
    <n v="0"/>
    <n v="20"/>
    <n v="30"/>
    <n v="35"/>
    <n v="0"/>
    <n v="0"/>
    <n v="0"/>
    <n v="0"/>
    <n v="65"/>
    <n v="-20"/>
    <n v="1"/>
    <n v="65"/>
    <s v="True"/>
    <n v="20"/>
  </r>
  <r>
    <x v="84"/>
    <x v="11"/>
    <x v="1"/>
    <m/>
    <n v="8"/>
    <n v="3"/>
    <n v="1"/>
    <m/>
    <m/>
    <m/>
    <m/>
    <m/>
    <m/>
    <m/>
    <m/>
    <m/>
    <m/>
    <m/>
    <n v="80"/>
    <n v="50"/>
    <n v="0"/>
    <n v="0"/>
    <n v="0"/>
    <n v="0"/>
    <n v="0"/>
    <n v="130"/>
    <n v="0"/>
    <n v="0"/>
    <n v="0"/>
    <n v="0"/>
    <n v="0"/>
    <n v="0"/>
    <n v="0"/>
    <n v="0"/>
    <n v="1"/>
    <n v="130"/>
    <s v="False"/>
    <n v="0"/>
  </r>
  <r>
    <x v="86"/>
    <x v="11"/>
    <x v="1"/>
    <m/>
    <n v="8"/>
    <n v="3"/>
    <n v="2"/>
    <m/>
    <m/>
    <m/>
    <m/>
    <m/>
    <m/>
    <m/>
    <m/>
    <m/>
    <m/>
    <m/>
    <n v="80"/>
    <n v="75"/>
    <n v="0"/>
    <n v="0"/>
    <n v="0"/>
    <n v="0"/>
    <n v="0"/>
    <n v="155"/>
    <n v="0"/>
    <n v="0"/>
    <n v="0"/>
    <n v="0"/>
    <n v="0"/>
    <n v="0"/>
    <n v="0"/>
    <n v="0"/>
    <n v="1"/>
    <n v="155"/>
    <s v="False"/>
    <n v="0"/>
  </r>
  <r>
    <x v="114"/>
    <x v="11"/>
    <x v="1"/>
    <m/>
    <n v="8"/>
    <n v="3"/>
    <n v="3"/>
    <n v="3"/>
    <m/>
    <m/>
    <m/>
    <m/>
    <m/>
    <m/>
    <m/>
    <m/>
    <m/>
    <m/>
    <n v="80"/>
    <n v="100"/>
    <n v="120"/>
    <n v="0"/>
    <n v="0"/>
    <n v="0"/>
    <n v="0"/>
    <n v="300"/>
    <n v="0"/>
    <n v="0"/>
    <n v="0"/>
    <n v="0"/>
    <n v="0"/>
    <n v="0"/>
    <n v="0"/>
    <n v="0"/>
    <n v="1"/>
    <n v="300"/>
    <s v="False"/>
    <n v="0"/>
  </r>
  <r>
    <x v="115"/>
    <x v="11"/>
    <x v="1"/>
    <m/>
    <n v="8"/>
    <n v="1"/>
    <m/>
    <m/>
    <m/>
    <m/>
    <m/>
    <m/>
    <n v="0"/>
    <m/>
    <m/>
    <m/>
    <m/>
    <m/>
    <n v="40"/>
    <n v="0"/>
    <n v="0"/>
    <n v="0"/>
    <n v="0"/>
    <n v="0"/>
    <n v="0"/>
    <n v="40"/>
    <n v="15"/>
    <n v="0"/>
    <n v="0"/>
    <n v="0"/>
    <n v="0"/>
    <n v="0"/>
    <n v="15"/>
    <n v="-15"/>
    <n v="1"/>
    <n v="40"/>
    <s v="True"/>
    <n v="15"/>
  </r>
  <r>
    <x v="116"/>
    <x v="11"/>
    <x v="1"/>
    <m/>
    <n v="8"/>
    <n v="2"/>
    <m/>
    <m/>
    <m/>
    <m/>
    <m/>
    <m/>
    <n v="3"/>
    <n v="2"/>
    <m/>
    <m/>
    <m/>
    <m/>
    <n v="60"/>
    <n v="0"/>
    <n v="0"/>
    <n v="0"/>
    <n v="0"/>
    <n v="0"/>
    <n v="0"/>
    <n v="60"/>
    <n v="30"/>
    <n v="30"/>
    <n v="0"/>
    <n v="0"/>
    <n v="0"/>
    <n v="0"/>
    <n v="60"/>
    <n v="-60"/>
    <n v="1"/>
    <n v="60"/>
    <s v="True"/>
    <n v="60"/>
  </r>
  <r>
    <x v="84"/>
    <x v="12"/>
    <x v="1"/>
    <m/>
    <n v="8"/>
    <n v="3"/>
    <n v="1"/>
    <m/>
    <m/>
    <m/>
    <m/>
    <m/>
    <m/>
    <m/>
    <m/>
    <m/>
    <m/>
    <m/>
    <n v="80"/>
    <n v="50"/>
    <n v="0"/>
    <n v="0"/>
    <n v="0"/>
    <n v="0"/>
    <n v="0"/>
    <n v="130"/>
    <n v="0"/>
    <n v="0"/>
    <n v="0"/>
    <n v="0"/>
    <n v="0"/>
    <n v="0"/>
    <n v="0"/>
    <n v="0"/>
    <n v="1"/>
    <n v="130"/>
    <s v="False"/>
    <n v="0"/>
  </r>
  <r>
    <x v="87"/>
    <x v="13"/>
    <x v="1"/>
    <m/>
    <n v="8"/>
    <n v="0"/>
    <m/>
    <m/>
    <m/>
    <m/>
    <m/>
    <m/>
    <n v="3"/>
    <n v="3"/>
    <m/>
    <m/>
    <m/>
    <m/>
    <n v="20"/>
    <n v="0"/>
    <n v="0"/>
    <n v="0"/>
    <n v="0"/>
    <n v="0"/>
    <n v="0"/>
    <n v="20"/>
    <n v="30"/>
    <n v="35"/>
    <n v="0"/>
    <n v="0"/>
    <n v="0"/>
    <n v="0"/>
    <n v="65"/>
    <n v="-20"/>
    <n v="1"/>
    <n v="65"/>
    <s v="True"/>
    <n v="20"/>
  </r>
  <r>
    <x v="113"/>
    <x v="14"/>
    <x v="1"/>
    <m/>
    <n v="8"/>
    <n v="3"/>
    <n v="3"/>
    <n v="2"/>
    <m/>
    <m/>
    <m/>
    <m/>
    <m/>
    <m/>
    <m/>
    <m/>
    <m/>
    <m/>
    <n v="80"/>
    <n v="100"/>
    <n v="90"/>
    <n v="0"/>
    <n v="0"/>
    <n v="0"/>
    <n v="0"/>
    <n v="270"/>
    <n v="0"/>
    <n v="0"/>
    <n v="0"/>
    <n v="0"/>
    <n v="0"/>
    <n v="0"/>
    <n v="0"/>
    <n v="0"/>
    <n v="1"/>
    <n v="270"/>
    <s v="False"/>
    <n v="0"/>
  </r>
  <r>
    <x v="86"/>
    <x v="14"/>
    <x v="1"/>
    <m/>
    <n v="8"/>
    <n v="3"/>
    <n v="2"/>
    <m/>
    <m/>
    <m/>
    <m/>
    <m/>
    <m/>
    <m/>
    <m/>
    <m/>
    <m/>
    <m/>
    <n v="80"/>
    <n v="75"/>
    <n v="0"/>
    <n v="0"/>
    <n v="0"/>
    <n v="0"/>
    <n v="0"/>
    <n v="155"/>
    <n v="0"/>
    <n v="0"/>
    <n v="0"/>
    <n v="0"/>
    <n v="0"/>
    <n v="0"/>
    <n v="0"/>
    <n v="0"/>
    <n v="1"/>
    <n v="155"/>
    <s v="False"/>
    <n v="0"/>
  </r>
  <r>
    <x v="115"/>
    <x v="15"/>
    <x v="1"/>
    <m/>
    <n v="8"/>
    <n v="1"/>
    <m/>
    <m/>
    <m/>
    <m/>
    <m/>
    <m/>
    <n v="0"/>
    <m/>
    <m/>
    <m/>
    <m/>
    <m/>
    <n v="40"/>
    <n v="0"/>
    <n v="0"/>
    <n v="0"/>
    <n v="0"/>
    <n v="0"/>
    <n v="0"/>
    <n v="40"/>
    <n v="15"/>
    <n v="0"/>
    <n v="0"/>
    <n v="0"/>
    <n v="0"/>
    <n v="0"/>
    <n v="15"/>
    <n v="-15"/>
    <n v="1"/>
    <n v="40"/>
    <s v="True"/>
    <n v="15"/>
  </r>
  <r>
    <x v="116"/>
    <x v="15"/>
    <x v="1"/>
    <m/>
    <n v="8"/>
    <n v="2"/>
    <m/>
    <m/>
    <m/>
    <m/>
    <m/>
    <m/>
    <n v="3"/>
    <n v="2"/>
    <m/>
    <m/>
    <m/>
    <m/>
    <n v="60"/>
    <n v="0"/>
    <n v="0"/>
    <n v="0"/>
    <n v="0"/>
    <n v="0"/>
    <n v="0"/>
    <n v="60"/>
    <n v="30"/>
    <n v="30"/>
    <n v="0"/>
    <n v="0"/>
    <n v="0"/>
    <n v="0"/>
    <n v="60"/>
    <n v="-60"/>
    <n v="1"/>
    <n v="60"/>
    <s v="True"/>
    <n v="60"/>
  </r>
  <r>
    <x v="13"/>
    <x v="2"/>
    <x v="2"/>
    <m/>
    <s v="RR5"/>
    <n v="3"/>
    <n v="3"/>
    <n v="3"/>
    <n v="3"/>
    <m/>
    <m/>
    <m/>
    <m/>
    <m/>
    <m/>
    <m/>
    <m/>
    <m/>
    <n v="90"/>
    <n v="90"/>
    <n v="90"/>
    <n v="90"/>
    <n v="0"/>
    <n v="0"/>
    <n v="0"/>
    <n v="360"/>
    <n v="0"/>
    <n v="0"/>
    <n v="0"/>
    <n v="0"/>
    <n v="0"/>
    <n v="0"/>
    <n v="0"/>
    <n v="0"/>
    <n v="1"/>
    <n v="360"/>
    <s v="False"/>
    <n v="0"/>
  </r>
  <r>
    <x v="56"/>
    <x v="8"/>
    <x v="2"/>
    <m/>
    <n v="16"/>
    <n v="3"/>
    <n v="0"/>
    <m/>
    <m/>
    <m/>
    <m/>
    <m/>
    <m/>
    <m/>
    <m/>
    <m/>
    <m/>
    <m/>
    <n v="60"/>
    <n v="20"/>
    <n v="0"/>
    <n v="0"/>
    <n v="0"/>
    <n v="0"/>
    <n v="0"/>
    <n v="80"/>
    <n v="0"/>
    <n v="0"/>
    <n v="0"/>
    <n v="0"/>
    <n v="0"/>
    <n v="0"/>
    <n v="0"/>
    <n v="0"/>
    <n v="1"/>
    <n v="80"/>
    <s v="False"/>
    <n v="0"/>
  </r>
  <r>
    <x v="56"/>
    <x v="8"/>
    <x v="5"/>
    <m/>
    <n v="16"/>
    <n v="3"/>
    <n v="1"/>
    <m/>
    <m/>
    <m/>
    <m/>
    <m/>
    <m/>
    <m/>
    <m/>
    <m/>
    <m/>
    <m/>
    <n v="60"/>
    <n v="40"/>
    <n v="0"/>
    <n v="0"/>
    <n v="0"/>
    <n v="0"/>
    <n v="0"/>
    <n v="100"/>
    <n v="0"/>
    <n v="0"/>
    <n v="0"/>
    <n v="0"/>
    <n v="0"/>
    <n v="0"/>
    <n v="0"/>
    <n v="0"/>
    <n v="1"/>
    <n v="100"/>
    <s v="False"/>
    <n v="0"/>
  </r>
  <r>
    <x v="50"/>
    <x v="7"/>
    <x v="11"/>
    <m/>
    <n v="32"/>
    <n v="3"/>
    <n v="2"/>
    <m/>
    <m/>
    <m/>
    <m/>
    <m/>
    <m/>
    <m/>
    <m/>
    <m/>
    <m/>
    <m/>
    <n v="60"/>
    <n v="45"/>
    <n v="0"/>
    <n v="0"/>
    <n v="0"/>
    <n v="0"/>
    <n v="0"/>
    <n v="105"/>
    <n v="0"/>
    <n v="0"/>
    <n v="0"/>
    <n v="0"/>
    <n v="0"/>
    <n v="0"/>
    <n v="0"/>
    <n v="0"/>
    <n v="1"/>
    <n v="105"/>
    <s v="False"/>
    <n v="0"/>
  </r>
  <r>
    <x v="117"/>
    <x v="0"/>
    <x v="0"/>
    <m/>
    <s v="RR6"/>
    <n v="3"/>
    <n v="3"/>
    <n v="3"/>
    <n v="3"/>
    <m/>
    <m/>
    <m/>
    <m/>
    <m/>
    <m/>
    <m/>
    <m/>
    <m/>
    <n v="70"/>
    <n v="70"/>
    <n v="100"/>
    <n v="120"/>
    <n v="0"/>
    <n v="0"/>
    <n v="0"/>
    <n v="360"/>
    <n v="0"/>
    <n v="0"/>
    <n v="0"/>
    <n v="0"/>
    <n v="0"/>
    <n v="0"/>
    <n v="0"/>
    <n v="0"/>
    <n v="1"/>
    <n v="360"/>
    <s v="False"/>
    <n v="0"/>
  </r>
  <r>
    <x v="9"/>
    <x v="0"/>
    <x v="0"/>
    <m/>
    <s v="RR6"/>
    <n v="3"/>
    <n v="3"/>
    <n v="3"/>
    <n v="2"/>
    <m/>
    <m/>
    <m/>
    <m/>
    <m/>
    <m/>
    <m/>
    <m/>
    <m/>
    <n v="70"/>
    <n v="70"/>
    <n v="100"/>
    <n v="90"/>
    <n v="0"/>
    <n v="0"/>
    <n v="0"/>
    <n v="330"/>
    <n v="0"/>
    <n v="0"/>
    <n v="0"/>
    <n v="0"/>
    <n v="0"/>
    <n v="0"/>
    <n v="0"/>
    <n v="0"/>
    <n v="1"/>
    <n v="330"/>
    <s v="False"/>
    <n v="0"/>
  </r>
  <r>
    <x v="63"/>
    <x v="0"/>
    <x v="0"/>
    <m/>
    <s v="RR6"/>
    <n v="3"/>
    <n v="0"/>
    <n v="0"/>
    <m/>
    <m/>
    <m/>
    <m/>
    <m/>
    <m/>
    <m/>
    <m/>
    <m/>
    <m/>
    <n v="70"/>
    <n v="20"/>
    <n v="25"/>
    <n v="0"/>
    <n v="0"/>
    <n v="0"/>
    <n v="0"/>
    <n v="115"/>
    <n v="0"/>
    <n v="0"/>
    <n v="0"/>
    <n v="0"/>
    <n v="0"/>
    <n v="0"/>
    <n v="0"/>
    <n v="0"/>
    <n v="1"/>
    <n v="115"/>
    <s v="False"/>
    <n v="0"/>
  </r>
  <r>
    <x v="64"/>
    <x v="0"/>
    <x v="0"/>
    <m/>
    <s v="RR6"/>
    <n v="3"/>
    <n v="0"/>
    <n v="0"/>
    <m/>
    <m/>
    <m/>
    <m/>
    <m/>
    <m/>
    <m/>
    <m/>
    <m/>
    <m/>
    <n v="70"/>
    <n v="20"/>
    <n v="25"/>
    <n v="0"/>
    <n v="0"/>
    <n v="0"/>
    <n v="0"/>
    <n v="115"/>
    <n v="0"/>
    <n v="0"/>
    <n v="0"/>
    <n v="0"/>
    <n v="0"/>
    <n v="0"/>
    <n v="0"/>
    <n v="0"/>
    <n v="1"/>
    <n v="115"/>
    <s v="False"/>
    <n v="0"/>
  </r>
  <r>
    <x v="118"/>
    <x v="0"/>
    <x v="0"/>
    <m/>
    <s v="RR6"/>
    <n v="0"/>
    <n v="0"/>
    <m/>
    <m/>
    <m/>
    <m/>
    <m/>
    <m/>
    <m/>
    <m/>
    <m/>
    <m/>
    <m/>
    <n v="20"/>
    <n v="20"/>
    <n v="0"/>
    <n v="0"/>
    <n v="0"/>
    <n v="0"/>
    <n v="0"/>
    <n v="40"/>
    <n v="0"/>
    <n v="0"/>
    <n v="0"/>
    <n v="0"/>
    <n v="0"/>
    <n v="0"/>
    <n v="0"/>
    <n v="0"/>
    <n v="1"/>
    <n v="40"/>
    <s v="False"/>
    <n v="0"/>
  </r>
  <r>
    <x v="68"/>
    <x v="0"/>
    <x v="0"/>
    <m/>
    <s v="RR6"/>
    <n v="2"/>
    <n v="0"/>
    <m/>
    <m/>
    <m/>
    <m/>
    <m/>
    <m/>
    <m/>
    <m/>
    <m/>
    <m/>
    <m/>
    <n v="50"/>
    <n v="20"/>
    <n v="0"/>
    <n v="0"/>
    <n v="0"/>
    <n v="0"/>
    <n v="0"/>
    <n v="70"/>
    <n v="0"/>
    <n v="0"/>
    <n v="0"/>
    <n v="0"/>
    <n v="0"/>
    <n v="0"/>
    <n v="0"/>
    <n v="0"/>
    <n v="1"/>
    <n v="70"/>
    <s v="False"/>
    <n v="0"/>
  </r>
  <r>
    <x v="68"/>
    <x v="1"/>
    <x v="0"/>
    <m/>
    <s v="RR6"/>
    <n v="2"/>
    <n v="0"/>
    <m/>
    <m/>
    <m/>
    <m/>
    <m/>
    <m/>
    <m/>
    <m/>
    <m/>
    <m/>
    <m/>
    <n v="50"/>
    <n v="20"/>
    <n v="0"/>
    <n v="0"/>
    <n v="0"/>
    <n v="0"/>
    <n v="0"/>
    <n v="70"/>
    <n v="0"/>
    <n v="0"/>
    <n v="0"/>
    <n v="0"/>
    <n v="0"/>
    <n v="0"/>
    <n v="0"/>
    <n v="0"/>
    <n v="1"/>
    <n v="70"/>
    <s v="False"/>
    <n v="0"/>
  </r>
  <r>
    <x v="25"/>
    <x v="2"/>
    <x v="0"/>
    <m/>
    <s v="RR4"/>
    <n v="3"/>
    <n v="3"/>
    <n v="2"/>
    <m/>
    <m/>
    <m/>
    <m/>
    <m/>
    <m/>
    <m/>
    <m/>
    <m/>
    <m/>
    <n v="100"/>
    <n v="100"/>
    <n v="75"/>
    <n v="0"/>
    <n v="0"/>
    <n v="0"/>
    <n v="0"/>
    <n v="275"/>
    <n v="0"/>
    <n v="0"/>
    <n v="0"/>
    <n v="0"/>
    <n v="0"/>
    <n v="0"/>
    <n v="0"/>
    <n v="0"/>
    <n v="1"/>
    <n v="275"/>
    <s v="False"/>
    <n v="0"/>
  </r>
  <r>
    <x v="22"/>
    <x v="2"/>
    <x v="0"/>
    <m/>
    <s v="RR4"/>
    <n v="3"/>
    <n v="3"/>
    <n v="1"/>
    <m/>
    <m/>
    <m/>
    <m/>
    <m/>
    <m/>
    <m/>
    <m/>
    <m/>
    <m/>
    <n v="100"/>
    <n v="100"/>
    <n v="50"/>
    <n v="0"/>
    <n v="0"/>
    <n v="0"/>
    <n v="0"/>
    <n v="250"/>
    <n v="0"/>
    <n v="0"/>
    <n v="0"/>
    <n v="0"/>
    <n v="0"/>
    <n v="0"/>
    <n v="0"/>
    <n v="0"/>
    <n v="1"/>
    <n v="250"/>
    <s v="False"/>
    <n v="0"/>
  </r>
  <r>
    <x v="119"/>
    <x v="2"/>
    <x v="0"/>
    <m/>
    <s v="RR4"/>
    <n v="3"/>
    <n v="3"/>
    <n v="2"/>
    <m/>
    <m/>
    <m/>
    <m/>
    <m/>
    <m/>
    <m/>
    <m/>
    <m/>
    <m/>
    <n v="100"/>
    <n v="100"/>
    <n v="75"/>
    <n v="0"/>
    <n v="0"/>
    <n v="0"/>
    <n v="0"/>
    <n v="275"/>
    <n v="0"/>
    <n v="0"/>
    <n v="0"/>
    <n v="0"/>
    <n v="0"/>
    <n v="0"/>
    <n v="0"/>
    <n v="0"/>
    <n v="1"/>
    <n v="275"/>
    <s v="False"/>
    <n v="0"/>
  </r>
  <r>
    <x v="120"/>
    <x v="2"/>
    <x v="0"/>
    <m/>
    <s v="RR4"/>
    <n v="0"/>
    <n v="0"/>
    <n v="0"/>
    <m/>
    <m/>
    <m/>
    <m/>
    <m/>
    <m/>
    <m/>
    <m/>
    <m/>
    <m/>
    <n v="25"/>
    <n v="25"/>
    <n v="25"/>
    <n v="0"/>
    <n v="0"/>
    <n v="0"/>
    <n v="0"/>
    <n v="75"/>
    <n v="0"/>
    <n v="0"/>
    <n v="0"/>
    <n v="0"/>
    <n v="0"/>
    <n v="0"/>
    <n v="0"/>
    <n v="0"/>
    <n v="1"/>
    <n v="75"/>
    <s v="False"/>
    <n v="0"/>
  </r>
  <r>
    <x v="121"/>
    <x v="3"/>
    <x v="0"/>
    <m/>
    <s v="RR6"/>
    <n v="0"/>
    <n v="0"/>
    <m/>
    <m/>
    <m/>
    <m/>
    <m/>
    <m/>
    <m/>
    <m/>
    <m/>
    <m/>
    <m/>
    <n v="20"/>
    <n v="20"/>
    <n v="0"/>
    <n v="0"/>
    <n v="0"/>
    <n v="0"/>
    <n v="0"/>
    <n v="40"/>
    <n v="0"/>
    <n v="0"/>
    <n v="0"/>
    <n v="0"/>
    <n v="0"/>
    <n v="0"/>
    <n v="0"/>
    <n v="0"/>
    <n v="1"/>
    <n v="40"/>
    <s v="False"/>
    <n v="0"/>
  </r>
  <r>
    <x v="30"/>
    <x v="3"/>
    <x v="0"/>
    <m/>
    <s v="RR6"/>
    <n v="3"/>
    <n v="1"/>
    <n v="2"/>
    <m/>
    <m/>
    <m/>
    <m/>
    <m/>
    <m/>
    <m/>
    <m/>
    <m/>
    <m/>
    <n v="70"/>
    <n v="35"/>
    <n v="75"/>
    <n v="0"/>
    <n v="0"/>
    <n v="0"/>
    <n v="0"/>
    <n v="180"/>
    <n v="0"/>
    <n v="0"/>
    <n v="0"/>
    <n v="0"/>
    <n v="0"/>
    <n v="0"/>
    <n v="0"/>
    <n v="0"/>
    <n v="1"/>
    <n v="180"/>
    <s v="False"/>
    <n v="0"/>
  </r>
  <r>
    <x v="122"/>
    <x v="3"/>
    <x v="0"/>
    <m/>
    <s v="RR6"/>
    <n v="0"/>
    <n v="0"/>
    <m/>
    <m/>
    <m/>
    <m/>
    <m/>
    <m/>
    <m/>
    <m/>
    <m/>
    <m/>
    <m/>
    <n v="20"/>
    <n v="20"/>
    <n v="0"/>
    <n v="0"/>
    <n v="0"/>
    <n v="0"/>
    <n v="0"/>
    <n v="40"/>
    <n v="0"/>
    <n v="0"/>
    <n v="0"/>
    <n v="0"/>
    <n v="0"/>
    <n v="0"/>
    <n v="0"/>
    <n v="0"/>
    <n v="1"/>
    <n v="40"/>
    <s v="False"/>
    <n v="0"/>
  </r>
  <r>
    <x v="27"/>
    <x v="3"/>
    <x v="0"/>
    <m/>
    <s v="RR6"/>
    <n v="3"/>
    <n v="3"/>
    <n v="3"/>
    <n v="2"/>
    <m/>
    <m/>
    <m/>
    <m/>
    <m/>
    <m/>
    <m/>
    <m/>
    <m/>
    <n v="70"/>
    <n v="70"/>
    <n v="100"/>
    <n v="90"/>
    <n v="0"/>
    <n v="0"/>
    <n v="0"/>
    <n v="330"/>
    <n v="0"/>
    <n v="0"/>
    <n v="0"/>
    <n v="0"/>
    <n v="0"/>
    <n v="0"/>
    <n v="0"/>
    <n v="0"/>
    <n v="1"/>
    <n v="330"/>
    <s v="False"/>
    <n v="0"/>
  </r>
  <r>
    <x v="99"/>
    <x v="3"/>
    <x v="0"/>
    <m/>
    <s v="RR6"/>
    <n v="3"/>
    <n v="3"/>
    <n v="3"/>
    <n v="3"/>
    <m/>
    <m/>
    <m/>
    <m/>
    <m/>
    <m/>
    <m/>
    <m/>
    <m/>
    <n v="70"/>
    <n v="70"/>
    <n v="100"/>
    <n v="120"/>
    <n v="0"/>
    <n v="0"/>
    <n v="0"/>
    <n v="360"/>
    <n v="0"/>
    <n v="0"/>
    <n v="0"/>
    <n v="0"/>
    <n v="0"/>
    <n v="0"/>
    <n v="0"/>
    <n v="0"/>
    <n v="1"/>
    <n v="360"/>
    <s v="False"/>
    <n v="0"/>
  </r>
  <r>
    <x v="28"/>
    <x v="3"/>
    <x v="0"/>
    <m/>
    <s v="RR6"/>
    <n v="3"/>
    <n v="0"/>
    <n v="1"/>
    <m/>
    <m/>
    <m/>
    <m/>
    <m/>
    <m/>
    <m/>
    <m/>
    <m/>
    <m/>
    <n v="70"/>
    <n v="20"/>
    <n v="50"/>
    <n v="0"/>
    <n v="0"/>
    <n v="0"/>
    <n v="0"/>
    <n v="140"/>
    <n v="0"/>
    <n v="0"/>
    <n v="0"/>
    <n v="0"/>
    <n v="0"/>
    <n v="0"/>
    <n v="0"/>
    <n v="0"/>
    <n v="1"/>
    <n v="140"/>
    <s v="False"/>
    <n v="0"/>
  </r>
  <r>
    <x v="90"/>
    <x v="4"/>
    <x v="0"/>
    <m/>
    <n v="8"/>
    <n v="3"/>
    <n v="3"/>
    <n v="3"/>
    <m/>
    <m/>
    <m/>
    <m/>
    <m/>
    <m/>
    <m/>
    <m/>
    <m/>
    <m/>
    <n v="80"/>
    <n v="100"/>
    <n v="120"/>
    <n v="0"/>
    <n v="0"/>
    <n v="0"/>
    <n v="0"/>
    <n v="300"/>
    <n v="0"/>
    <n v="0"/>
    <n v="0"/>
    <n v="0"/>
    <n v="0"/>
    <n v="0"/>
    <n v="0"/>
    <n v="0"/>
    <n v="1"/>
    <n v="300"/>
    <s v="False"/>
    <n v="0"/>
  </r>
  <r>
    <x v="72"/>
    <x v="4"/>
    <x v="0"/>
    <m/>
    <n v="8"/>
    <n v="3"/>
    <n v="3"/>
    <n v="0"/>
    <m/>
    <m/>
    <m/>
    <m/>
    <m/>
    <m/>
    <m/>
    <m/>
    <m/>
    <m/>
    <n v="80"/>
    <n v="100"/>
    <n v="30"/>
    <n v="0"/>
    <n v="0"/>
    <n v="0"/>
    <n v="0"/>
    <n v="210"/>
    <n v="0"/>
    <n v="0"/>
    <n v="0"/>
    <n v="0"/>
    <n v="0"/>
    <n v="0"/>
    <n v="0"/>
    <n v="0"/>
    <n v="1"/>
    <n v="210"/>
    <s v="False"/>
    <n v="0"/>
  </r>
  <r>
    <x v="123"/>
    <x v="4"/>
    <x v="0"/>
    <m/>
    <n v="8"/>
    <n v="1"/>
    <m/>
    <m/>
    <m/>
    <m/>
    <m/>
    <m/>
    <n v="3"/>
    <n v="3"/>
    <m/>
    <m/>
    <m/>
    <m/>
    <n v="40"/>
    <n v="0"/>
    <n v="0"/>
    <n v="0"/>
    <n v="0"/>
    <n v="0"/>
    <n v="0"/>
    <n v="40"/>
    <n v="30"/>
    <n v="35"/>
    <n v="0"/>
    <n v="0"/>
    <n v="0"/>
    <n v="0"/>
    <n v="65"/>
    <n v="-40"/>
    <n v="1"/>
    <n v="65"/>
    <s v="True"/>
    <n v="40"/>
  </r>
  <r>
    <x v="101"/>
    <x v="4"/>
    <x v="0"/>
    <m/>
    <n v="8"/>
    <n v="0"/>
    <m/>
    <m/>
    <m/>
    <m/>
    <m/>
    <m/>
    <n v="0"/>
    <m/>
    <m/>
    <m/>
    <m/>
    <m/>
    <n v="20"/>
    <n v="0"/>
    <n v="0"/>
    <n v="0"/>
    <n v="0"/>
    <n v="0"/>
    <n v="0"/>
    <n v="20"/>
    <n v="15"/>
    <n v="0"/>
    <n v="0"/>
    <n v="0"/>
    <n v="0"/>
    <n v="0"/>
    <n v="15"/>
    <n v="-15"/>
    <n v="1"/>
    <n v="20"/>
    <s v="True"/>
    <n v="15"/>
  </r>
  <r>
    <x v="35"/>
    <x v="4"/>
    <x v="0"/>
    <m/>
    <n v="8"/>
    <n v="1"/>
    <m/>
    <m/>
    <m/>
    <m/>
    <m/>
    <m/>
    <n v="3"/>
    <n v="2"/>
    <m/>
    <m/>
    <m/>
    <m/>
    <n v="40"/>
    <n v="0"/>
    <n v="0"/>
    <n v="0"/>
    <n v="0"/>
    <n v="0"/>
    <n v="0"/>
    <n v="40"/>
    <n v="30"/>
    <n v="30"/>
    <n v="0"/>
    <n v="0"/>
    <n v="0"/>
    <n v="0"/>
    <n v="60"/>
    <n v="-40"/>
    <n v="1"/>
    <n v="60"/>
    <s v="True"/>
    <n v="40"/>
  </r>
  <r>
    <x v="39"/>
    <x v="4"/>
    <x v="0"/>
    <m/>
    <n v="8"/>
    <n v="3"/>
    <n v="2"/>
    <m/>
    <m/>
    <m/>
    <m/>
    <m/>
    <m/>
    <m/>
    <m/>
    <m/>
    <m/>
    <m/>
    <n v="80"/>
    <n v="75"/>
    <n v="0"/>
    <n v="0"/>
    <n v="0"/>
    <n v="0"/>
    <n v="0"/>
    <n v="155"/>
    <n v="0"/>
    <n v="0"/>
    <n v="0"/>
    <n v="0"/>
    <n v="0"/>
    <n v="0"/>
    <n v="0"/>
    <n v="0"/>
    <n v="1"/>
    <n v="155"/>
    <s v="False"/>
    <n v="0"/>
  </r>
  <r>
    <x v="34"/>
    <x v="4"/>
    <x v="0"/>
    <m/>
    <n v="8"/>
    <n v="3"/>
    <n v="0"/>
    <m/>
    <m/>
    <m/>
    <m/>
    <m/>
    <m/>
    <m/>
    <m/>
    <m/>
    <m/>
    <m/>
    <n v="80"/>
    <n v="25"/>
    <n v="0"/>
    <n v="0"/>
    <n v="0"/>
    <n v="0"/>
    <n v="0"/>
    <n v="105"/>
    <n v="0"/>
    <n v="0"/>
    <n v="0"/>
    <n v="0"/>
    <n v="0"/>
    <n v="0"/>
    <n v="0"/>
    <n v="0"/>
    <n v="1"/>
    <n v="105"/>
    <s v="False"/>
    <n v="0"/>
  </r>
  <r>
    <x v="102"/>
    <x v="5"/>
    <x v="0"/>
    <m/>
    <n v="8"/>
    <n v="3"/>
    <n v="0"/>
    <m/>
    <m/>
    <m/>
    <m/>
    <m/>
    <m/>
    <m/>
    <m/>
    <m/>
    <m/>
    <m/>
    <n v="80"/>
    <n v="25"/>
    <n v="0"/>
    <n v="0"/>
    <n v="0"/>
    <n v="0"/>
    <n v="0"/>
    <n v="105"/>
    <n v="0"/>
    <n v="0"/>
    <n v="0"/>
    <n v="0"/>
    <n v="0"/>
    <n v="0"/>
    <n v="0"/>
    <n v="0"/>
    <n v="1"/>
    <n v="105"/>
    <s v="False"/>
    <n v="0"/>
  </r>
  <r>
    <x v="104"/>
    <x v="5"/>
    <x v="0"/>
    <m/>
    <n v="8"/>
    <n v="3"/>
    <n v="2"/>
    <m/>
    <m/>
    <m/>
    <m/>
    <m/>
    <m/>
    <m/>
    <m/>
    <m/>
    <m/>
    <m/>
    <n v="80"/>
    <n v="75"/>
    <n v="0"/>
    <n v="0"/>
    <n v="0"/>
    <n v="0"/>
    <n v="0"/>
    <n v="155"/>
    <n v="0"/>
    <n v="0"/>
    <n v="0"/>
    <n v="0"/>
    <n v="0"/>
    <n v="0"/>
    <n v="0"/>
    <n v="0"/>
    <n v="1"/>
    <n v="155"/>
    <s v="False"/>
    <n v="0"/>
  </r>
  <r>
    <x v="124"/>
    <x v="5"/>
    <x v="0"/>
    <m/>
    <n v="8"/>
    <n v="3"/>
    <n v="3"/>
    <n v="1"/>
    <m/>
    <m/>
    <m/>
    <m/>
    <m/>
    <m/>
    <m/>
    <m/>
    <m/>
    <m/>
    <n v="80"/>
    <n v="100"/>
    <n v="60"/>
    <n v="0"/>
    <n v="0"/>
    <n v="0"/>
    <n v="0"/>
    <n v="240"/>
    <n v="0"/>
    <n v="0"/>
    <n v="0"/>
    <n v="0"/>
    <n v="0"/>
    <n v="0"/>
    <n v="0"/>
    <n v="0"/>
    <n v="1"/>
    <n v="240"/>
    <s v="False"/>
    <n v="0"/>
  </r>
  <r>
    <x v="125"/>
    <x v="5"/>
    <x v="0"/>
    <m/>
    <n v="8"/>
    <n v="0"/>
    <m/>
    <m/>
    <m/>
    <m/>
    <m/>
    <m/>
    <n v="3"/>
    <n v="3"/>
    <m/>
    <m/>
    <m/>
    <m/>
    <n v="20"/>
    <n v="0"/>
    <n v="0"/>
    <n v="0"/>
    <n v="0"/>
    <n v="0"/>
    <n v="0"/>
    <n v="20"/>
    <n v="30"/>
    <n v="35"/>
    <n v="0"/>
    <n v="0"/>
    <n v="0"/>
    <n v="0"/>
    <n v="65"/>
    <n v="-20"/>
    <n v="1"/>
    <n v="65"/>
    <s v="True"/>
    <n v="20"/>
  </r>
  <r>
    <x v="37"/>
    <x v="5"/>
    <x v="0"/>
    <m/>
    <n v="8"/>
    <n v="3"/>
    <n v="3"/>
    <n v="3"/>
    <m/>
    <m/>
    <m/>
    <m/>
    <m/>
    <m/>
    <m/>
    <m/>
    <m/>
    <m/>
    <n v="80"/>
    <n v="100"/>
    <n v="120"/>
    <n v="0"/>
    <n v="0"/>
    <n v="0"/>
    <n v="0"/>
    <n v="300"/>
    <n v="0"/>
    <n v="0"/>
    <n v="0"/>
    <n v="0"/>
    <n v="0"/>
    <n v="0"/>
    <n v="0"/>
    <n v="0"/>
    <n v="1"/>
    <n v="300"/>
    <s v="False"/>
    <n v="0"/>
  </r>
  <r>
    <x v="33"/>
    <x v="5"/>
    <x v="0"/>
    <m/>
    <n v="8"/>
    <n v="0"/>
    <m/>
    <m/>
    <m/>
    <m/>
    <m/>
    <m/>
    <n v="3"/>
    <n v="1"/>
    <m/>
    <m/>
    <m/>
    <m/>
    <n v="20"/>
    <n v="0"/>
    <n v="0"/>
    <n v="0"/>
    <n v="0"/>
    <n v="0"/>
    <n v="0"/>
    <n v="20"/>
    <n v="30"/>
    <n v="25"/>
    <n v="0"/>
    <n v="0"/>
    <n v="0"/>
    <n v="0"/>
    <n v="55"/>
    <n v="-20"/>
    <n v="1"/>
    <n v="55"/>
    <s v="True"/>
    <n v="20"/>
  </r>
  <r>
    <x v="126"/>
    <x v="5"/>
    <x v="0"/>
    <m/>
    <n v="8"/>
    <n v="1"/>
    <m/>
    <m/>
    <m/>
    <m/>
    <m/>
    <m/>
    <n v="0"/>
    <m/>
    <m/>
    <m/>
    <m/>
    <m/>
    <n v="40"/>
    <n v="0"/>
    <n v="0"/>
    <n v="0"/>
    <n v="0"/>
    <n v="0"/>
    <n v="0"/>
    <n v="40"/>
    <n v="15"/>
    <n v="0"/>
    <n v="0"/>
    <n v="0"/>
    <n v="0"/>
    <n v="0"/>
    <n v="15"/>
    <n v="-15"/>
    <n v="1"/>
    <n v="40"/>
    <s v="True"/>
    <n v="15"/>
  </r>
  <r>
    <x v="44"/>
    <x v="6"/>
    <x v="0"/>
    <m/>
    <n v="8"/>
    <n v="0"/>
    <m/>
    <m/>
    <m/>
    <m/>
    <m/>
    <m/>
    <n v="3"/>
    <n v="3"/>
    <m/>
    <m/>
    <m/>
    <m/>
    <n v="20"/>
    <n v="0"/>
    <n v="0"/>
    <n v="0"/>
    <n v="0"/>
    <n v="0"/>
    <n v="0"/>
    <n v="20"/>
    <n v="30"/>
    <n v="35"/>
    <n v="0"/>
    <n v="0"/>
    <n v="0"/>
    <n v="0"/>
    <n v="65"/>
    <n v="-20"/>
    <n v="1"/>
    <n v="65"/>
    <s v="True"/>
    <n v="20"/>
  </r>
  <r>
    <x v="46"/>
    <x v="6"/>
    <x v="0"/>
    <m/>
    <n v="8"/>
    <n v="3"/>
    <n v="0"/>
    <m/>
    <m/>
    <m/>
    <m/>
    <m/>
    <m/>
    <m/>
    <m/>
    <m/>
    <m/>
    <m/>
    <n v="80"/>
    <n v="25"/>
    <n v="0"/>
    <n v="0"/>
    <n v="0"/>
    <n v="0"/>
    <n v="0"/>
    <n v="105"/>
    <n v="0"/>
    <n v="0"/>
    <n v="0"/>
    <n v="0"/>
    <n v="0"/>
    <n v="0"/>
    <n v="0"/>
    <n v="0"/>
    <n v="1"/>
    <n v="105"/>
    <s v="False"/>
    <n v="0"/>
  </r>
  <r>
    <x v="78"/>
    <x v="6"/>
    <x v="0"/>
    <m/>
    <n v="8"/>
    <n v="3"/>
    <n v="3"/>
    <n v="0"/>
    <m/>
    <m/>
    <m/>
    <m/>
    <m/>
    <m/>
    <m/>
    <m/>
    <m/>
    <m/>
    <n v="80"/>
    <n v="100"/>
    <n v="30"/>
    <n v="0"/>
    <n v="0"/>
    <n v="0"/>
    <n v="0"/>
    <n v="210"/>
    <n v="0"/>
    <n v="0"/>
    <n v="0"/>
    <n v="0"/>
    <n v="0"/>
    <n v="0"/>
    <n v="0"/>
    <n v="0"/>
    <n v="1"/>
    <n v="210"/>
    <s v="False"/>
    <n v="0"/>
  </r>
  <r>
    <x v="49"/>
    <x v="6"/>
    <x v="0"/>
    <m/>
    <n v="8"/>
    <n v="0"/>
    <m/>
    <m/>
    <m/>
    <m/>
    <m/>
    <m/>
    <n v="3"/>
    <n v="0"/>
    <m/>
    <m/>
    <m/>
    <m/>
    <n v="20"/>
    <n v="0"/>
    <n v="0"/>
    <n v="0"/>
    <n v="0"/>
    <n v="0"/>
    <n v="0"/>
    <n v="20"/>
    <n v="30"/>
    <n v="20"/>
    <n v="0"/>
    <n v="0"/>
    <n v="0"/>
    <n v="0"/>
    <n v="50"/>
    <n v="-20"/>
    <n v="1"/>
    <n v="50"/>
    <s v="True"/>
    <n v="20"/>
  </r>
  <r>
    <x v="102"/>
    <x v="6"/>
    <x v="0"/>
    <m/>
    <n v="8"/>
    <n v="3"/>
    <n v="3"/>
    <n v="3"/>
    <m/>
    <m/>
    <m/>
    <m/>
    <m/>
    <m/>
    <m/>
    <m/>
    <m/>
    <m/>
    <n v="80"/>
    <n v="100"/>
    <n v="120"/>
    <n v="0"/>
    <n v="0"/>
    <n v="0"/>
    <n v="0"/>
    <n v="300"/>
    <n v="0"/>
    <n v="0"/>
    <n v="0"/>
    <n v="0"/>
    <n v="0"/>
    <n v="0"/>
    <n v="0"/>
    <n v="0"/>
    <n v="1"/>
    <n v="300"/>
    <s v="False"/>
    <n v="0"/>
  </r>
  <r>
    <x v="127"/>
    <x v="6"/>
    <x v="0"/>
    <m/>
    <n v="8"/>
    <n v="0"/>
    <m/>
    <m/>
    <m/>
    <m/>
    <m/>
    <m/>
    <n v="2"/>
    <m/>
    <m/>
    <m/>
    <m/>
    <m/>
    <n v="20"/>
    <n v="0"/>
    <n v="0"/>
    <n v="0"/>
    <n v="0"/>
    <n v="0"/>
    <n v="0"/>
    <n v="20"/>
    <n v="25"/>
    <n v="0"/>
    <n v="0"/>
    <n v="0"/>
    <n v="0"/>
    <n v="0"/>
    <n v="25"/>
    <n v="-20"/>
    <n v="1"/>
    <n v="25"/>
    <s v="True"/>
    <n v="20"/>
  </r>
  <r>
    <x v="47"/>
    <x v="6"/>
    <x v="0"/>
    <m/>
    <n v="8"/>
    <n v="3"/>
    <n v="0"/>
    <m/>
    <m/>
    <m/>
    <m/>
    <m/>
    <m/>
    <m/>
    <m/>
    <m/>
    <m/>
    <m/>
    <n v="80"/>
    <n v="25"/>
    <n v="0"/>
    <n v="0"/>
    <n v="0"/>
    <n v="0"/>
    <n v="0"/>
    <n v="105"/>
    <n v="0"/>
    <n v="0"/>
    <n v="0"/>
    <n v="0"/>
    <n v="0"/>
    <n v="0"/>
    <n v="0"/>
    <n v="0"/>
    <n v="1"/>
    <n v="105"/>
    <s v="False"/>
    <n v="0"/>
  </r>
  <r>
    <x v="128"/>
    <x v="7"/>
    <x v="0"/>
    <m/>
    <n v="16"/>
    <n v="3"/>
    <n v="1"/>
    <m/>
    <m/>
    <m/>
    <m/>
    <m/>
    <m/>
    <m/>
    <m/>
    <m/>
    <m/>
    <m/>
    <n v="60"/>
    <n v="40"/>
    <n v="0"/>
    <n v="0"/>
    <n v="0"/>
    <n v="0"/>
    <n v="0"/>
    <n v="100"/>
    <n v="0"/>
    <n v="0"/>
    <n v="0"/>
    <n v="0"/>
    <n v="0"/>
    <n v="0"/>
    <n v="0"/>
    <n v="0"/>
    <n v="1"/>
    <n v="100"/>
    <s v="False"/>
    <n v="0"/>
  </r>
  <r>
    <x v="80"/>
    <x v="7"/>
    <x v="0"/>
    <m/>
    <n v="16"/>
    <n v="0"/>
    <m/>
    <m/>
    <m/>
    <m/>
    <m/>
    <m/>
    <n v="3"/>
    <n v="2"/>
    <m/>
    <m/>
    <m/>
    <m/>
    <n v="15"/>
    <n v="0"/>
    <n v="0"/>
    <n v="0"/>
    <n v="0"/>
    <n v="0"/>
    <n v="0"/>
    <n v="15"/>
    <n v="25"/>
    <n v="25"/>
    <n v="0"/>
    <n v="0"/>
    <n v="0"/>
    <n v="0"/>
    <n v="50"/>
    <n v="-15"/>
    <n v="1"/>
    <n v="50"/>
    <s v="True"/>
    <n v="15"/>
  </r>
  <r>
    <x v="48"/>
    <x v="7"/>
    <x v="0"/>
    <m/>
    <n v="16"/>
    <n v="3"/>
    <n v="3"/>
    <n v="3"/>
    <n v="3"/>
    <m/>
    <m/>
    <m/>
    <m/>
    <m/>
    <m/>
    <m/>
    <m/>
    <m/>
    <n v="60"/>
    <n v="80"/>
    <n v="100"/>
    <n v="120"/>
    <n v="0"/>
    <n v="0"/>
    <n v="0"/>
    <n v="360"/>
    <n v="0"/>
    <n v="0"/>
    <n v="0"/>
    <n v="0"/>
    <n v="0"/>
    <n v="0"/>
    <n v="0"/>
    <n v="0"/>
    <n v="1"/>
    <n v="360"/>
    <s v="False"/>
    <n v="0"/>
  </r>
  <r>
    <x v="109"/>
    <x v="7"/>
    <x v="0"/>
    <m/>
    <n v="16"/>
    <n v="0"/>
    <m/>
    <m/>
    <m/>
    <m/>
    <m/>
    <m/>
    <n v="2"/>
    <m/>
    <m/>
    <m/>
    <m/>
    <m/>
    <n v="15"/>
    <n v="0"/>
    <n v="0"/>
    <n v="0"/>
    <n v="0"/>
    <n v="0"/>
    <n v="0"/>
    <n v="15"/>
    <n v="20"/>
    <n v="0"/>
    <n v="0"/>
    <n v="0"/>
    <n v="0"/>
    <n v="0"/>
    <n v="20"/>
    <n v="-15"/>
    <n v="1"/>
    <n v="20"/>
    <s v="True"/>
    <n v="15"/>
  </r>
  <r>
    <x v="57"/>
    <x v="7"/>
    <x v="0"/>
    <m/>
    <n v="16"/>
    <n v="3"/>
    <n v="2"/>
    <m/>
    <m/>
    <m/>
    <m/>
    <m/>
    <m/>
    <m/>
    <m/>
    <m/>
    <m/>
    <m/>
    <n v="60"/>
    <n v="60"/>
    <n v="0"/>
    <n v="0"/>
    <n v="0"/>
    <n v="0"/>
    <n v="0"/>
    <n v="120"/>
    <n v="0"/>
    <n v="0"/>
    <n v="0"/>
    <n v="0"/>
    <n v="0"/>
    <n v="0"/>
    <n v="0"/>
    <n v="0"/>
    <n v="1"/>
    <n v="120"/>
    <s v="False"/>
    <n v="0"/>
  </r>
  <r>
    <x v="108"/>
    <x v="7"/>
    <x v="0"/>
    <m/>
    <n v="16"/>
    <n v="3"/>
    <n v="3"/>
    <n v="3"/>
    <n v="1"/>
    <m/>
    <m/>
    <m/>
    <m/>
    <m/>
    <m/>
    <m/>
    <m/>
    <m/>
    <n v="60"/>
    <n v="80"/>
    <n v="100"/>
    <n v="60"/>
    <n v="0"/>
    <n v="0"/>
    <n v="0"/>
    <n v="300"/>
    <n v="0"/>
    <n v="0"/>
    <n v="0"/>
    <n v="0"/>
    <n v="0"/>
    <n v="0"/>
    <n v="0"/>
    <n v="0"/>
    <n v="1"/>
    <n v="300"/>
    <s v="False"/>
    <n v="0"/>
  </r>
  <r>
    <x v="1"/>
    <x v="7"/>
    <x v="0"/>
    <m/>
    <n v="16"/>
    <n v="3"/>
    <n v="3"/>
    <n v="0"/>
    <m/>
    <m/>
    <m/>
    <m/>
    <m/>
    <m/>
    <m/>
    <m/>
    <m/>
    <m/>
    <n v="60"/>
    <n v="80"/>
    <n v="25"/>
    <n v="0"/>
    <n v="0"/>
    <n v="0"/>
    <n v="0"/>
    <n v="165"/>
    <n v="0"/>
    <n v="0"/>
    <n v="0"/>
    <n v="0"/>
    <n v="0"/>
    <n v="0"/>
    <n v="0"/>
    <n v="0"/>
    <n v="1"/>
    <n v="165"/>
    <s v="False"/>
    <n v="0"/>
  </r>
  <r>
    <x v="60"/>
    <x v="7"/>
    <x v="0"/>
    <m/>
    <n v="16"/>
    <n v="3"/>
    <n v="0"/>
    <m/>
    <m/>
    <m/>
    <m/>
    <m/>
    <m/>
    <m/>
    <m/>
    <m/>
    <m/>
    <m/>
    <n v="60"/>
    <n v="20"/>
    <n v="0"/>
    <n v="0"/>
    <n v="0"/>
    <n v="0"/>
    <n v="0"/>
    <n v="80"/>
    <n v="0"/>
    <n v="0"/>
    <n v="0"/>
    <n v="0"/>
    <n v="0"/>
    <n v="0"/>
    <n v="0"/>
    <n v="0"/>
    <n v="1"/>
    <n v="80"/>
    <s v="False"/>
    <n v="0"/>
  </r>
  <r>
    <x v="61"/>
    <x v="7"/>
    <x v="0"/>
    <m/>
    <n v="16"/>
    <n v="1"/>
    <m/>
    <m/>
    <m/>
    <m/>
    <m/>
    <m/>
    <n v="3"/>
    <n v="3"/>
    <n v="3"/>
    <m/>
    <m/>
    <m/>
    <n v="30"/>
    <n v="0"/>
    <n v="0"/>
    <n v="0"/>
    <n v="0"/>
    <n v="0"/>
    <n v="0"/>
    <n v="30"/>
    <n v="25"/>
    <n v="30"/>
    <n v="35"/>
    <n v="0"/>
    <n v="0"/>
    <n v="0"/>
    <n v="90"/>
    <n v="-30"/>
    <n v="1"/>
    <n v="90"/>
    <s v="True"/>
    <n v="30"/>
  </r>
  <r>
    <x v="59"/>
    <x v="7"/>
    <x v="0"/>
    <m/>
    <n v="16"/>
    <n v="0"/>
    <m/>
    <m/>
    <m/>
    <m/>
    <m/>
    <m/>
    <n v="3"/>
    <n v="3"/>
    <n v="0"/>
    <m/>
    <m/>
    <m/>
    <n v="15"/>
    <n v="0"/>
    <n v="0"/>
    <n v="0"/>
    <n v="0"/>
    <n v="0"/>
    <n v="0"/>
    <n v="15"/>
    <n v="25"/>
    <n v="30"/>
    <n v="20"/>
    <n v="0"/>
    <n v="0"/>
    <n v="0"/>
    <n v="75"/>
    <n v="-15"/>
    <n v="1"/>
    <n v="75"/>
    <s v="True"/>
    <n v="15"/>
  </r>
  <r>
    <x v="50"/>
    <x v="7"/>
    <x v="0"/>
    <m/>
    <n v="16"/>
    <n v="3"/>
    <n v="3"/>
    <n v="1"/>
    <m/>
    <m/>
    <m/>
    <m/>
    <m/>
    <m/>
    <m/>
    <m/>
    <m/>
    <m/>
    <n v="60"/>
    <n v="80"/>
    <n v="50"/>
    <n v="0"/>
    <n v="0"/>
    <n v="0"/>
    <n v="0"/>
    <n v="190"/>
    <n v="0"/>
    <n v="0"/>
    <n v="0"/>
    <n v="0"/>
    <n v="0"/>
    <n v="0"/>
    <n v="0"/>
    <n v="0"/>
    <n v="1"/>
    <n v="190"/>
    <s v="False"/>
    <n v="0"/>
  </r>
  <r>
    <x v="54"/>
    <x v="7"/>
    <x v="0"/>
    <m/>
    <n v="16"/>
    <n v="3"/>
    <n v="0"/>
    <m/>
    <m/>
    <m/>
    <m/>
    <m/>
    <m/>
    <m/>
    <m/>
    <m/>
    <m/>
    <m/>
    <n v="60"/>
    <n v="20"/>
    <n v="0"/>
    <n v="0"/>
    <n v="0"/>
    <n v="0"/>
    <n v="0"/>
    <n v="80"/>
    <n v="0"/>
    <n v="0"/>
    <n v="0"/>
    <n v="0"/>
    <n v="0"/>
    <n v="0"/>
    <n v="0"/>
    <n v="0"/>
    <n v="1"/>
    <n v="80"/>
    <s v="False"/>
    <n v="0"/>
  </r>
  <r>
    <x v="129"/>
    <x v="7"/>
    <x v="0"/>
    <m/>
    <n v="16"/>
    <n v="0"/>
    <m/>
    <m/>
    <m/>
    <m/>
    <m/>
    <m/>
    <m/>
    <m/>
    <m/>
    <m/>
    <m/>
    <m/>
    <n v="15"/>
    <n v="0"/>
    <n v="0"/>
    <n v="0"/>
    <n v="0"/>
    <n v="0"/>
    <n v="0"/>
    <n v="15"/>
    <n v="0"/>
    <n v="0"/>
    <n v="0"/>
    <n v="0"/>
    <n v="0"/>
    <n v="0"/>
    <n v="0"/>
    <n v="0"/>
    <n v="1"/>
    <n v="15"/>
    <s v="False"/>
    <n v="0"/>
  </r>
  <r>
    <x v="130"/>
    <x v="11"/>
    <x v="0"/>
    <m/>
    <s v="RR5"/>
    <n v="1"/>
    <n v="0"/>
    <n v="0"/>
    <n v="0"/>
    <m/>
    <m/>
    <m/>
    <m/>
    <m/>
    <m/>
    <m/>
    <m/>
    <m/>
    <n v="45"/>
    <n v="20"/>
    <n v="20"/>
    <n v="20"/>
    <n v="0"/>
    <n v="0"/>
    <n v="0"/>
    <n v="105"/>
    <n v="0"/>
    <n v="0"/>
    <n v="0"/>
    <n v="0"/>
    <n v="0"/>
    <n v="0"/>
    <n v="0"/>
    <n v="0"/>
    <n v="1"/>
    <n v="105"/>
    <s v="False"/>
    <n v="0"/>
  </r>
  <r>
    <x v="4"/>
    <x v="11"/>
    <x v="0"/>
    <m/>
    <s v="RR5"/>
    <n v="3"/>
    <n v="3"/>
    <n v="3"/>
    <n v="3"/>
    <m/>
    <m/>
    <m/>
    <m/>
    <m/>
    <m/>
    <m/>
    <m/>
    <m/>
    <n v="90"/>
    <n v="90"/>
    <n v="90"/>
    <n v="90"/>
    <n v="0"/>
    <n v="0"/>
    <n v="0"/>
    <n v="360"/>
    <n v="0"/>
    <n v="0"/>
    <n v="0"/>
    <n v="0"/>
    <n v="0"/>
    <n v="0"/>
    <n v="0"/>
    <n v="0"/>
    <n v="1"/>
    <n v="360"/>
    <s v="False"/>
    <n v="0"/>
  </r>
  <r>
    <x v="131"/>
    <x v="11"/>
    <x v="0"/>
    <m/>
    <s v="RR5"/>
    <n v="3"/>
    <n v="1"/>
    <n v="0"/>
    <n v="0"/>
    <m/>
    <m/>
    <m/>
    <m/>
    <m/>
    <m/>
    <m/>
    <m/>
    <m/>
    <n v="90"/>
    <n v="45"/>
    <n v="20"/>
    <n v="20"/>
    <n v="0"/>
    <n v="0"/>
    <n v="0"/>
    <n v="175"/>
    <n v="0"/>
    <n v="0"/>
    <n v="0"/>
    <n v="0"/>
    <n v="0"/>
    <n v="0"/>
    <n v="0"/>
    <n v="0"/>
    <n v="1"/>
    <n v="175"/>
    <s v="False"/>
    <n v="0"/>
  </r>
  <r>
    <x v="87"/>
    <x v="11"/>
    <x v="0"/>
    <m/>
    <s v="RR5"/>
    <n v="3"/>
    <n v="3"/>
    <n v="1"/>
    <n v="0"/>
    <m/>
    <m/>
    <m/>
    <m/>
    <m/>
    <m/>
    <m/>
    <m/>
    <m/>
    <n v="90"/>
    <n v="90"/>
    <n v="45"/>
    <n v="20"/>
    <n v="0"/>
    <n v="0"/>
    <n v="0"/>
    <n v="245"/>
    <n v="0"/>
    <n v="0"/>
    <n v="0"/>
    <n v="0"/>
    <n v="0"/>
    <n v="0"/>
    <n v="0"/>
    <n v="0"/>
    <n v="1"/>
    <n v="245"/>
    <s v="False"/>
    <n v="0"/>
  </r>
  <r>
    <x v="113"/>
    <x v="11"/>
    <x v="0"/>
    <m/>
    <s v="RR5"/>
    <n v="3"/>
    <n v="3"/>
    <n v="3"/>
    <n v="0"/>
    <m/>
    <m/>
    <m/>
    <m/>
    <m/>
    <m/>
    <m/>
    <m/>
    <m/>
    <n v="90"/>
    <n v="90"/>
    <n v="90"/>
    <n v="20"/>
    <n v="0"/>
    <n v="0"/>
    <n v="0"/>
    <n v="290"/>
    <n v="0"/>
    <n v="0"/>
    <n v="0"/>
    <n v="0"/>
    <n v="0"/>
    <n v="0"/>
    <n v="0"/>
    <n v="0"/>
    <n v="1"/>
    <n v="290"/>
    <s v="False"/>
    <n v="0"/>
  </r>
  <r>
    <x v="4"/>
    <x v="12"/>
    <x v="0"/>
    <m/>
    <s v="RR5"/>
    <n v="3"/>
    <n v="3"/>
    <n v="3"/>
    <n v="3"/>
    <m/>
    <m/>
    <m/>
    <m/>
    <m/>
    <m/>
    <m/>
    <m/>
    <m/>
    <n v="90"/>
    <n v="90"/>
    <n v="90"/>
    <n v="90"/>
    <n v="0"/>
    <n v="0"/>
    <n v="0"/>
    <n v="360"/>
    <n v="0"/>
    <n v="0"/>
    <n v="0"/>
    <n v="0"/>
    <n v="0"/>
    <n v="0"/>
    <n v="0"/>
    <n v="0"/>
    <n v="1"/>
    <n v="360"/>
    <s v="False"/>
    <n v="0"/>
  </r>
  <r>
    <x v="131"/>
    <x v="12"/>
    <x v="0"/>
    <m/>
    <s v="RR5"/>
    <n v="3"/>
    <n v="1"/>
    <n v="0"/>
    <n v="0"/>
    <m/>
    <m/>
    <m/>
    <m/>
    <m/>
    <m/>
    <m/>
    <m/>
    <m/>
    <n v="90"/>
    <n v="45"/>
    <n v="20"/>
    <n v="20"/>
    <n v="0"/>
    <n v="0"/>
    <n v="0"/>
    <n v="175"/>
    <n v="0"/>
    <n v="0"/>
    <n v="0"/>
    <n v="0"/>
    <n v="0"/>
    <n v="0"/>
    <n v="0"/>
    <n v="0"/>
    <n v="1"/>
    <n v="175"/>
    <s v="False"/>
    <n v="0"/>
  </r>
  <r>
    <x v="87"/>
    <x v="13"/>
    <x v="0"/>
    <m/>
    <s v="RR5"/>
    <n v="3"/>
    <n v="3"/>
    <n v="1"/>
    <n v="0"/>
    <m/>
    <m/>
    <m/>
    <m/>
    <m/>
    <m/>
    <m/>
    <m/>
    <m/>
    <n v="90"/>
    <n v="90"/>
    <n v="45"/>
    <n v="20"/>
    <n v="0"/>
    <n v="0"/>
    <n v="0"/>
    <n v="245"/>
    <n v="0"/>
    <n v="0"/>
    <n v="0"/>
    <n v="0"/>
    <n v="0"/>
    <n v="0"/>
    <n v="0"/>
    <n v="0"/>
    <n v="1"/>
    <n v="245"/>
    <s v="False"/>
    <n v="0"/>
  </r>
  <r>
    <x v="113"/>
    <x v="14"/>
    <x v="0"/>
    <m/>
    <s v="RR5"/>
    <n v="3"/>
    <n v="3"/>
    <n v="3"/>
    <n v="0"/>
    <m/>
    <m/>
    <m/>
    <m/>
    <m/>
    <m/>
    <m/>
    <m/>
    <m/>
    <n v="90"/>
    <n v="90"/>
    <n v="90"/>
    <n v="20"/>
    <n v="0"/>
    <n v="0"/>
    <n v="0"/>
    <n v="290"/>
    <n v="0"/>
    <n v="0"/>
    <n v="0"/>
    <n v="0"/>
    <n v="0"/>
    <n v="0"/>
    <n v="0"/>
    <n v="0"/>
    <n v="1"/>
    <n v="290"/>
    <s v="False"/>
    <n v="0"/>
  </r>
  <r>
    <x v="132"/>
    <x v="15"/>
    <x v="0"/>
    <m/>
    <s v="RR4"/>
    <n v="0"/>
    <n v="0"/>
    <n v="0"/>
    <m/>
    <m/>
    <m/>
    <m/>
    <m/>
    <m/>
    <m/>
    <m/>
    <m/>
    <m/>
    <n v="25"/>
    <n v="25"/>
    <n v="25"/>
    <n v="0"/>
    <n v="0"/>
    <n v="0"/>
    <n v="0"/>
    <n v="75"/>
    <n v="0"/>
    <n v="0"/>
    <n v="0"/>
    <n v="0"/>
    <n v="0"/>
    <n v="0"/>
    <n v="0"/>
    <n v="0"/>
    <n v="1"/>
    <n v="75"/>
    <s v="False"/>
    <n v="0"/>
  </r>
  <r>
    <x v="133"/>
    <x v="15"/>
    <x v="0"/>
    <m/>
    <s v="RR4"/>
    <n v="3"/>
    <n v="3"/>
    <n v="0"/>
    <m/>
    <m/>
    <m/>
    <m/>
    <m/>
    <m/>
    <m/>
    <m/>
    <m/>
    <m/>
    <n v="100"/>
    <n v="100"/>
    <n v="25"/>
    <n v="0"/>
    <n v="0"/>
    <n v="0"/>
    <n v="0"/>
    <n v="225"/>
    <n v="0"/>
    <n v="0"/>
    <n v="0"/>
    <n v="0"/>
    <n v="0"/>
    <n v="0"/>
    <n v="0"/>
    <n v="0"/>
    <n v="1"/>
    <n v="225"/>
    <s v="False"/>
    <n v="0"/>
  </r>
  <r>
    <x v="116"/>
    <x v="15"/>
    <x v="0"/>
    <m/>
    <s v="RR4"/>
    <n v="3"/>
    <n v="1"/>
    <n v="0"/>
    <m/>
    <m/>
    <m/>
    <m/>
    <m/>
    <m/>
    <m/>
    <m/>
    <m/>
    <m/>
    <n v="100"/>
    <n v="50"/>
    <n v="25"/>
    <n v="0"/>
    <n v="0"/>
    <n v="0"/>
    <n v="0"/>
    <n v="175"/>
    <n v="0"/>
    <n v="0"/>
    <n v="0"/>
    <n v="0"/>
    <n v="0"/>
    <n v="0"/>
    <n v="0"/>
    <n v="0"/>
    <n v="1"/>
    <n v="175"/>
    <s v="False"/>
    <n v="0"/>
  </r>
  <r>
    <x v="5"/>
    <x v="15"/>
    <x v="0"/>
    <m/>
    <s v="RR4"/>
    <n v="3"/>
    <n v="3"/>
    <n v="3"/>
    <m/>
    <m/>
    <m/>
    <m/>
    <m/>
    <m/>
    <m/>
    <m/>
    <m/>
    <m/>
    <n v="100"/>
    <n v="100"/>
    <n v="100"/>
    <n v="0"/>
    <n v="0"/>
    <n v="0"/>
    <n v="0"/>
    <n v="300"/>
    <n v="0"/>
    <n v="0"/>
    <n v="0"/>
    <n v="0"/>
    <n v="0"/>
    <n v="0"/>
    <n v="0"/>
    <n v="0"/>
    <n v="1"/>
    <n v="300"/>
    <s v="False"/>
    <n v="0"/>
  </r>
  <r>
    <x v="5"/>
    <x v="16"/>
    <x v="0"/>
    <m/>
    <s v="RR4"/>
    <n v="3"/>
    <n v="3"/>
    <n v="3"/>
    <m/>
    <m/>
    <m/>
    <m/>
    <m/>
    <m/>
    <m/>
    <m/>
    <m/>
    <m/>
    <n v="100"/>
    <n v="100"/>
    <n v="100"/>
    <n v="0"/>
    <n v="0"/>
    <n v="0"/>
    <n v="0"/>
    <n v="300"/>
    <n v="0"/>
    <n v="0"/>
    <n v="0"/>
    <n v="0"/>
    <n v="0"/>
    <n v="0"/>
    <n v="0"/>
    <n v="0"/>
    <n v="1"/>
    <n v="300"/>
    <s v="False"/>
    <n v="0"/>
  </r>
  <r>
    <x v="33"/>
    <x v="5"/>
    <x v="2"/>
    <m/>
    <n v="16"/>
    <n v="3"/>
    <n v="0"/>
    <m/>
    <m/>
    <m/>
    <m/>
    <m/>
    <m/>
    <m/>
    <m/>
    <m/>
    <m/>
    <m/>
    <n v="60"/>
    <n v="20"/>
    <n v="0"/>
    <n v="0"/>
    <n v="0"/>
    <n v="0"/>
    <n v="0"/>
    <n v="80"/>
    <n v="0"/>
    <n v="0"/>
    <n v="0"/>
    <n v="0"/>
    <n v="0"/>
    <n v="0"/>
    <n v="0"/>
    <n v="0"/>
    <n v="1"/>
    <n v="80"/>
    <s v="False"/>
    <n v="0"/>
  </r>
  <r>
    <x v="33"/>
    <x v="5"/>
    <x v="5"/>
    <m/>
    <n v="16"/>
    <n v="1"/>
    <m/>
    <m/>
    <m/>
    <m/>
    <m/>
    <m/>
    <n v="3"/>
    <n v="3"/>
    <n v="3"/>
    <m/>
    <m/>
    <m/>
    <n v="30"/>
    <n v="0"/>
    <n v="0"/>
    <n v="0"/>
    <n v="0"/>
    <n v="0"/>
    <n v="0"/>
    <n v="30"/>
    <n v="25"/>
    <n v="30"/>
    <n v="35"/>
    <n v="0"/>
    <n v="0"/>
    <n v="0"/>
    <n v="90"/>
    <n v="-30"/>
    <n v="1"/>
    <n v="90"/>
    <s v="True"/>
    <n v="30"/>
  </r>
  <r>
    <x v="33"/>
    <x v="5"/>
    <x v="1"/>
    <m/>
    <s v="RR6"/>
    <n v="3"/>
    <n v="0"/>
    <n v="0"/>
    <m/>
    <m/>
    <m/>
    <m/>
    <m/>
    <m/>
    <m/>
    <m/>
    <m/>
    <m/>
    <n v="70"/>
    <n v="20"/>
    <n v="25"/>
    <n v="0"/>
    <n v="0"/>
    <n v="0"/>
    <n v="0"/>
    <n v="115"/>
    <n v="0"/>
    <n v="0"/>
    <n v="0"/>
    <n v="0"/>
    <n v="0"/>
    <n v="0"/>
    <n v="0"/>
    <n v="0"/>
    <n v="1"/>
    <n v="115"/>
    <s v="False"/>
    <n v="0"/>
  </r>
  <r>
    <x v="48"/>
    <x v="7"/>
    <x v="2"/>
    <m/>
    <n v="8"/>
    <n v="3"/>
    <n v="0"/>
    <m/>
    <m/>
    <m/>
    <m/>
    <m/>
    <m/>
    <m/>
    <m/>
    <m/>
    <m/>
    <m/>
    <n v="80"/>
    <n v="25"/>
    <n v="0"/>
    <n v="0"/>
    <n v="0"/>
    <n v="0"/>
    <n v="0"/>
    <n v="105"/>
    <n v="0"/>
    <n v="0"/>
    <n v="0"/>
    <n v="0"/>
    <n v="0"/>
    <n v="0"/>
    <n v="0"/>
    <n v="0"/>
    <n v="1"/>
    <n v="105"/>
    <s v="False"/>
    <n v="0"/>
  </r>
  <r>
    <x v="48"/>
    <x v="7"/>
    <x v="5"/>
    <m/>
    <n v="8"/>
    <n v="0"/>
    <m/>
    <m/>
    <m/>
    <m/>
    <m/>
    <m/>
    <n v="2"/>
    <m/>
    <m/>
    <m/>
    <m/>
    <m/>
    <n v="20"/>
    <n v="0"/>
    <n v="0"/>
    <n v="0"/>
    <n v="0"/>
    <n v="0"/>
    <n v="0"/>
    <n v="20"/>
    <n v="25"/>
    <n v="0"/>
    <n v="0"/>
    <n v="0"/>
    <n v="0"/>
    <n v="0"/>
    <n v="25"/>
    <n v="-20"/>
    <n v="1"/>
    <n v="25"/>
    <s v="True"/>
    <n v="20"/>
  </r>
  <r>
    <x v="48"/>
    <x v="7"/>
    <x v="1"/>
    <m/>
    <n v="16"/>
    <n v="1"/>
    <m/>
    <m/>
    <m/>
    <m/>
    <m/>
    <m/>
    <n v="3"/>
    <n v="3"/>
    <n v="0"/>
    <m/>
    <m/>
    <m/>
    <n v="30"/>
    <n v="0"/>
    <n v="0"/>
    <n v="0"/>
    <n v="0"/>
    <n v="0"/>
    <n v="0"/>
    <n v="30"/>
    <n v="25"/>
    <n v="30"/>
    <n v="20"/>
    <n v="0"/>
    <n v="0"/>
    <n v="0"/>
    <n v="75"/>
    <n v="-30"/>
    <n v="1"/>
    <n v="75"/>
    <s v="True"/>
    <n v="30"/>
  </r>
  <r>
    <x v="6"/>
    <x v="6"/>
    <x v="15"/>
    <m/>
    <n v="32"/>
    <n v="3"/>
    <n v="3"/>
    <n v="3"/>
    <n v="3"/>
    <n v="2"/>
    <m/>
    <m/>
    <m/>
    <m/>
    <m/>
    <m/>
    <m/>
    <m/>
    <n v="60"/>
    <n v="60"/>
    <n v="80"/>
    <n v="100"/>
    <n v="90"/>
    <n v="0"/>
    <n v="0"/>
    <n v="390"/>
    <n v="0"/>
    <n v="0"/>
    <n v="0"/>
    <n v="0"/>
    <n v="0"/>
    <n v="0"/>
    <n v="0"/>
    <n v="0"/>
    <n v="1"/>
    <n v="390"/>
    <s v="False"/>
    <n v="0"/>
  </r>
  <r>
    <x v="1"/>
    <x v="8"/>
    <x v="15"/>
    <m/>
    <n v="16"/>
    <n v="3"/>
    <n v="3"/>
    <n v="2"/>
    <m/>
    <m/>
    <m/>
    <m/>
    <m/>
    <m/>
    <m/>
    <m/>
    <m/>
    <m/>
    <n v="60"/>
    <n v="80"/>
    <n v="75"/>
    <n v="0"/>
    <n v="0"/>
    <n v="0"/>
    <n v="0"/>
    <n v="215"/>
    <n v="0"/>
    <n v="0"/>
    <n v="0"/>
    <n v="0"/>
    <n v="0"/>
    <n v="0"/>
    <n v="0"/>
    <n v="0"/>
    <n v="1"/>
    <n v="215"/>
    <s v="False"/>
    <n v="0"/>
  </r>
  <r>
    <x v="2"/>
    <x v="8"/>
    <x v="15"/>
    <m/>
    <n v="16"/>
    <n v="1"/>
    <m/>
    <m/>
    <m/>
    <m/>
    <m/>
    <m/>
    <n v="3"/>
    <n v="1"/>
    <m/>
    <m/>
    <m/>
    <m/>
    <n v="30"/>
    <n v="0"/>
    <n v="0"/>
    <n v="0"/>
    <n v="0"/>
    <n v="0"/>
    <n v="0"/>
    <n v="30"/>
    <n v="25"/>
    <n v="20"/>
    <n v="0"/>
    <n v="0"/>
    <n v="0"/>
    <n v="0"/>
    <n v="45"/>
    <n v="-30"/>
    <n v="1"/>
    <n v="45"/>
    <s v="True"/>
    <n v="30"/>
  </r>
  <r>
    <x v="7"/>
    <x v="16"/>
    <x v="15"/>
    <m/>
    <s v="RR6"/>
    <n v="2"/>
    <n v="0"/>
    <m/>
    <m/>
    <m/>
    <m/>
    <m/>
    <m/>
    <m/>
    <m/>
    <m/>
    <m/>
    <m/>
    <n v="50"/>
    <n v="20"/>
    <n v="0"/>
    <n v="0"/>
    <n v="0"/>
    <n v="0"/>
    <n v="0"/>
    <n v="70"/>
    <n v="0"/>
    <n v="0"/>
    <n v="0"/>
    <n v="0"/>
    <n v="0"/>
    <n v="0"/>
    <n v="0"/>
    <n v="0"/>
    <n v="1"/>
    <n v="70"/>
    <s v="False"/>
    <n v="0"/>
  </r>
  <r>
    <x v="7"/>
    <x v="17"/>
    <x v="15"/>
    <m/>
    <s v="RR6"/>
    <n v="2"/>
    <n v="0"/>
    <m/>
    <m/>
    <m/>
    <m/>
    <m/>
    <m/>
    <m/>
    <m/>
    <m/>
    <m/>
    <m/>
    <n v="50"/>
    <n v="20"/>
    <n v="0"/>
    <n v="0"/>
    <n v="0"/>
    <n v="0"/>
    <n v="0"/>
    <n v="70"/>
    <n v="0"/>
    <n v="0"/>
    <n v="0"/>
    <n v="0"/>
    <n v="0"/>
    <n v="0"/>
    <n v="0"/>
    <n v="0"/>
    <n v="1"/>
    <n v="70"/>
    <s v="False"/>
    <n v="0"/>
  </r>
  <r>
    <x v="134"/>
    <x v="0"/>
    <x v="4"/>
    <m/>
    <n v="8"/>
    <n v="3"/>
    <n v="3"/>
    <n v="2"/>
    <m/>
    <m/>
    <m/>
    <m/>
    <m/>
    <m/>
    <m/>
    <m/>
    <m/>
    <m/>
    <n v="80"/>
    <n v="100"/>
    <n v="90"/>
    <n v="0"/>
    <n v="0"/>
    <n v="0"/>
    <n v="0"/>
    <n v="270"/>
    <n v="0"/>
    <n v="0"/>
    <n v="0"/>
    <n v="0"/>
    <n v="0"/>
    <n v="0"/>
    <n v="0"/>
    <n v="0"/>
    <n v="1"/>
    <n v="270"/>
    <s v="False"/>
    <n v="0"/>
  </r>
  <r>
    <x v="9"/>
    <x v="0"/>
    <x v="4"/>
    <m/>
    <n v="8"/>
    <n v="3"/>
    <n v="1"/>
    <m/>
    <m/>
    <m/>
    <m/>
    <m/>
    <m/>
    <m/>
    <m/>
    <m/>
    <m/>
    <m/>
    <n v="80"/>
    <n v="50"/>
    <n v="0"/>
    <n v="0"/>
    <n v="0"/>
    <n v="0"/>
    <n v="0"/>
    <n v="130"/>
    <n v="0"/>
    <n v="0"/>
    <n v="0"/>
    <n v="0"/>
    <n v="0"/>
    <n v="0"/>
    <n v="0"/>
    <n v="0"/>
    <n v="1"/>
    <n v="130"/>
    <s v="False"/>
    <n v="0"/>
  </r>
  <r>
    <x v="8"/>
    <x v="0"/>
    <x v="4"/>
    <m/>
    <n v="8"/>
    <n v="3"/>
    <n v="3"/>
    <n v="3"/>
    <m/>
    <m/>
    <m/>
    <m/>
    <m/>
    <m/>
    <m/>
    <m/>
    <m/>
    <m/>
    <n v="80"/>
    <n v="100"/>
    <n v="120"/>
    <n v="0"/>
    <n v="0"/>
    <n v="0"/>
    <n v="0"/>
    <n v="300"/>
    <n v="0"/>
    <n v="0"/>
    <n v="0"/>
    <n v="0"/>
    <n v="0"/>
    <n v="0"/>
    <n v="0"/>
    <n v="0"/>
    <n v="1"/>
    <n v="300"/>
    <s v="False"/>
    <n v="0"/>
  </r>
  <r>
    <x v="11"/>
    <x v="0"/>
    <x v="4"/>
    <m/>
    <n v="8"/>
    <n v="1"/>
    <m/>
    <m/>
    <m/>
    <m/>
    <m/>
    <m/>
    <m/>
    <m/>
    <m/>
    <m/>
    <m/>
    <m/>
    <n v="40"/>
    <n v="0"/>
    <n v="0"/>
    <n v="0"/>
    <n v="0"/>
    <n v="0"/>
    <n v="0"/>
    <n v="40"/>
    <n v="0"/>
    <n v="0"/>
    <n v="0"/>
    <n v="0"/>
    <n v="0"/>
    <n v="0"/>
    <n v="0"/>
    <n v="0"/>
    <n v="1"/>
    <n v="40"/>
    <s v="False"/>
    <n v="0"/>
  </r>
  <r>
    <x v="63"/>
    <x v="0"/>
    <x v="4"/>
    <m/>
    <n v="8"/>
    <n v="3"/>
    <n v="0"/>
    <m/>
    <m/>
    <m/>
    <m/>
    <m/>
    <m/>
    <m/>
    <m/>
    <m/>
    <m/>
    <m/>
    <n v="80"/>
    <n v="25"/>
    <n v="0"/>
    <n v="0"/>
    <n v="0"/>
    <n v="0"/>
    <n v="0"/>
    <n v="105"/>
    <n v="0"/>
    <n v="0"/>
    <n v="0"/>
    <n v="0"/>
    <n v="0"/>
    <n v="0"/>
    <n v="0"/>
    <n v="0"/>
    <n v="1"/>
    <n v="105"/>
    <s v="False"/>
    <n v="0"/>
  </r>
  <r>
    <x v="64"/>
    <x v="0"/>
    <x v="4"/>
    <m/>
    <n v="8"/>
    <n v="0"/>
    <m/>
    <m/>
    <m/>
    <m/>
    <m/>
    <m/>
    <n v="0"/>
    <m/>
    <m/>
    <m/>
    <m/>
    <m/>
    <n v="20"/>
    <n v="0"/>
    <n v="0"/>
    <n v="0"/>
    <n v="0"/>
    <n v="0"/>
    <n v="0"/>
    <n v="20"/>
    <n v="15"/>
    <n v="0"/>
    <n v="0"/>
    <n v="0"/>
    <n v="0"/>
    <n v="0"/>
    <n v="15"/>
    <n v="-15"/>
    <n v="1"/>
    <n v="20"/>
    <s v="True"/>
    <n v="15"/>
  </r>
  <r>
    <x v="118"/>
    <x v="0"/>
    <x v="4"/>
    <m/>
    <n v="8"/>
    <n v="0"/>
    <m/>
    <m/>
    <m/>
    <m/>
    <m/>
    <m/>
    <n v="3"/>
    <n v="0"/>
    <m/>
    <m/>
    <m/>
    <m/>
    <n v="20"/>
    <n v="0"/>
    <n v="0"/>
    <n v="0"/>
    <n v="0"/>
    <n v="0"/>
    <n v="0"/>
    <n v="20"/>
    <n v="30"/>
    <n v="20"/>
    <n v="0"/>
    <n v="0"/>
    <n v="0"/>
    <n v="0"/>
    <n v="50"/>
    <n v="-20"/>
    <n v="1"/>
    <n v="50"/>
    <s v="True"/>
    <n v="20"/>
  </r>
  <r>
    <x v="10"/>
    <x v="0"/>
    <x v="4"/>
    <m/>
    <n v="8"/>
    <n v="0"/>
    <m/>
    <m/>
    <m/>
    <m/>
    <m/>
    <m/>
    <n v="3"/>
    <n v="3"/>
    <m/>
    <m/>
    <m/>
    <m/>
    <n v="20"/>
    <n v="0"/>
    <n v="0"/>
    <n v="0"/>
    <n v="0"/>
    <n v="0"/>
    <n v="0"/>
    <n v="20"/>
    <n v="30"/>
    <n v="35"/>
    <n v="0"/>
    <n v="0"/>
    <n v="0"/>
    <n v="0"/>
    <n v="65"/>
    <n v="-20"/>
    <n v="1"/>
    <n v="65"/>
    <s v="True"/>
    <n v="20"/>
  </r>
  <r>
    <x v="135"/>
    <x v="1"/>
    <x v="4"/>
    <m/>
    <n v="8"/>
    <n v="0"/>
    <m/>
    <m/>
    <m/>
    <m/>
    <m/>
    <m/>
    <n v="3"/>
    <n v="3"/>
    <m/>
    <m/>
    <m/>
    <m/>
    <n v="20"/>
    <n v="0"/>
    <n v="0"/>
    <n v="0"/>
    <n v="0"/>
    <n v="0"/>
    <n v="0"/>
    <n v="20"/>
    <n v="30"/>
    <n v="35"/>
    <n v="0"/>
    <n v="0"/>
    <n v="0"/>
    <n v="0"/>
    <n v="65"/>
    <n v="-20"/>
    <n v="1"/>
    <n v="65"/>
    <s v="True"/>
    <n v="20"/>
  </r>
  <r>
    <x v="136"/>
    <x v="1"/>
    <x v="4"/>
    <m/>
    <n v="8"/>
    <n v="0"/>
    <m/>
    <m/>
    <m/>
    <m/>
    <m/>
    <m/>
    <n v="3"/>
    <n v="1"/>
    <m/>
    <m/>
    <m/>
    <m/>
    <n v="20"/>
    <n v="0"/>
    <n v="0"/>
    <n v="0"/>
    <n v="0"/>
    <n v="0"/>
    <n v="0"/>
    <n v="20"/>
    <n v="30"/>
    <n v="25"/>
    <n v="0"/>
    <n v="0"/>
    <n v="0"/>
    <n v="0"/>
    <n v="55"/>
    <n v="-20"/>
    <n v="1"/>
    <n v="55"/>
    <s v="True"/>
    <n v="20"/>
  </r>
  <r>
    <x v="137"/>
    <x v="1"/>
    <x v="4"/>
    <m/>
    <n v="8"/>
    <n v="0"/>
    <m/>
    <m/>
    <m/>
    <m/>
    <m/>
    <m/>
    <n v="0"/>
    <m/>
    <m/>
    <m/>
    <m/>
    <m/>
    <n v="20"/>
    <n v="0"/>
    <n v="0"/>
    <n v="0"/>
    <n v="0"/>
    <n v="0"/>
    <n v="0"/>
    <n v="20"/>
    <n v="15"/>
    <n v="0"/>
    <n v="0"/>
    <n v="0"/>
    <n v="0"/>
    <n v="0"/>
    <n v="15"/>
    <n v="-15"/>
    <n v="1"/>
    <n v="20"/>
    <s v="True"/>
    <n v="15"/>
  </r>
  <r>
    <x v="14"/>
    <x v="1"/>
    <x v="4"/>
    <m/>
    <n v="8"/>
    <n v="1"/>
    <m/>
    <m/>
    <m/>
    <m/>
    <m/>
    <m/>
    <m/>
    <m/>
    <m/>
    <m/>
    <m/>
    <m/>
    <n v="40"/>
    <n v="0"/>
    <n v="0"/>
    <n v="0"/>
    <n v="0"/>
    <n v="0"/>
    <n v="0"/>
    <n v="40"/>
    <n v="0"/>
    <n v="0"/>
    <n v="0"/>
    <n v="0"/>
    <n v="0"/>
    <n v="0"/>
    <n v="0"/>
    <n v="0"/>
    <n v="1"/>
    <n v="40"/>
    <s v="False"/>
    <n v="0"/>
  </r>
  <r>
    <x v="119"/>
    <x v="1"/>
    <x v="4"/>
    <m/>
    <n v="8"/>
    <n v="3"/>
    <n v="3"/>
    <n v="3"/>
    <m/>
    <m/>
    <m/>
    <m/>
    <m/>
    <m/>
    <m/>
    <m/>
    <m/>
    <m/>
    <n v="80"/>
    <n v="100"/>
    <n v="120"/>
    <n v="0"/>
    <n v="0"/>
    <n v="0"/>
    <n v="0"/>
    <n v="300"/>
    <n v="0"/>
    <n v="0"/>
    <n v="0"/>
    <n v="0"/>
    <n v="0"/>
    <n v="0"/>
    <n v="0"/>
    <n v="0"/>
    <n v="1"/>
    <n v="300"/>
    <s v="False"/>
    <n v="0"/>
  </r>
  <r>
    <x v="68"/>
    <x v="1"/>
    <x v="4"/>
    <m/>
    <n v="8"/>
    <n v="3"/>
    <n v="2"/>
    <m/>
    <m/>
    <m/>
    <m/>
    <m/>
    <m/>
    <m/>
    <m/>
    <m/>
    <m/>
    <m/>
    <n v="80"/>
    <n v="75"/>
    <n v="0"/>
    <n v="0"/>
    <n v="0"/>
    <n v="0"/>
    <n v="0"/>
    <n v="155"/>
    <n v="0"/>
    <n v="0"/>
    <n v="0"/>
    <n v="0"/>
    <n v="0"/>
    <n v="0"/>
    <n v="0"/>
    <n v="0"/>
    <n v="1"/>
    <n v="155"/>
    <s v="False"/>
    <n v="0"/>
  </r>
  <r>
    <x v="138"/>
    <x v="1"/>
    <x v="4"/>
    <m/>
    <n v="8"/>
    <n v="3"/>
    <n v="3"/>
    <n v="1"/>
    <m/>
    <m/>
    <m/>
    <m/>
    <m/>
    <m/>
    <m/>
    <m/>
    <m/>
    <m/>
    <n v="80"/>
    <n v="100"/>
    <n v="60"/>
    <n v="0"/>
    <n v="0"/>
    <n v="0"/>
    <n v="0"/>
    <n v="240"/>
    <n v="0"/>
    <n v="0"/>
    <n v="0"/>
    <n v="0"/>
    <n v="0"/>
    <n v="0"/>
    <n v="0"/>
    <n v="0"/>
    <n v="1"/>
    <n v="240"/>
    <s v="False"/>
    <n v="0"/>
  </r>
  <r>
    <x v="16"/>
    <x v="1"/>
    <x v="4"/>
    <m/>
    <n v="8"/>
    <n v="3"/>
    <n v="1"/>
    <m/>
    <m/>
    <m/>
    <m/>
    <m/>
    <m/>
    <m/>
    <m/>
    <m/>
    <m/>
    <m/>
    <n v="80"/>
    <n v="50"/>
    <n v="0"/>
    <n v="0"/>
    <n v="0"/>
    <n v="0"/>
    <n v="0"/>
    <n v="130"/>
    <n v="0"/>
    <n v="0"/>
    <n v="0"/>
    <n v="0"/>
    <n v="0"/>
    <n v="0"/>
    <n v="0"/>
    <n v="0"/>
    <n v="1"/>
    <n v="130"/>
    <s v="False"/>
    <n v="0"/>
  </r>
  <r>
    <x v="25"/>
    <x v="2"/>
    <x v="4"/>
    <m/>
    <n v="8"/>
    <n v="0"/>
    <m/>
    <m/>
    <m/>
    <m/>
    <m/>
    <m/>
    <m/>
    <m/>
    <m/>
    <m/>
    <m/>
    <m/>
    <n v="20"/>
    <n v="0"/>
    <n v="0"/>
    <n v="0"/>
    <n v="0"/>
    <n v="0"/>
    <n v="0"/>
    <n v="20"/>
    <n v="0"/>
    <n v="0"/>
    <n v="0"/>
    <n v="0"/>
    <n v="0"/>
    <n v="0"/>
    <n v="0"/>
    <n v="0"/>
    <n v="1"/>
    <n v="20"/>
    <s v="False"/>
    <n v="0"/>
  </r>
  <r>
    <x v="22"/>
    <x v="2"/>
    <x v="4"/>
    <m/>
    <n v="8"/>
    <n v="3"/>
    <n v="2"/>
    <m/>
    <m/>
    <m/>
    <m/>
    <m/>
    <m/>
    <m/>
    <m/>
    <m/>
    <m/>
    <m/>
    <n v="80"/>
    <n v="75"/>
    <n v="0"/>
    <n v="0"/>
    <n v="0"/>
    <n v="0"/>
    <n v="0"/>
    <n v="155"/>
    <n v="0"/>
    <n v="0"/>
    <n v="0"/>
    <n v="0"/>
    <n v="0"/>
    <n v="0"/>
    <n v="0"/>
    <n v="0"/>
    <n v="1"/>
    <n v="155"/>
    <s v="False"/>
    <n v="0"/>
  </r>
  <r>
    <x v="139"/>
    <x v="2"/>
    <x v="4"/>
    <m/>
    <n v="8"/>
    <n v="0"/>
    <m/>
    <m/>
    <m/>
    <m/>
    <m/>
    <m/>
    <n v="3"/>
    <n v="0"/>
    <m/>
    <m/>
    <m/>
    <m/>
    <n v="20"/>
    <n v="0"/>
    <n v="0"/>
    <n v="0"/>
    <n v="0"/>
    <n v="0"/>
    <n v="0"/>
    <n v="20"/>
    <n v="30"/>
    <n v="20"/>
    <n v="0"/>
    <n v="0"/>
    <n v="0"/>
    <n v="0"/>
    <n v="50"/>
    <n v="-20"/>
    <n v="1"/>
    <n v="50"/>
    <s v="True"/>
    <n v="20"/>
  </r>
  <r>
    <x v="18"/>
    <x v="2"/>
    <x v="4"/>
    <m/>
    <n v="8"/>
    <n v="0"/>
    <m/>
    <m/>
    <m/>
    <m/>
    <m/>
    <m/>
    <n v="3"/>
    <n v="3"/>
    <m/>
    <m/>
    <m/>
    <m/>
    <n v="20"/>
    <n v="0"/>
    <n v="0"/>
    <n v="0"/>
    <n v="0"/>
    <n v="0"/>
    <n v="0"/>
    <n v="20"/>
    <n v="30"/>
    <n v="35"/>
    <n v="0"/>
    <n v="0"/>
    <n v="0"/>
    <n v="0"/>
    <n v="65"/>
    <n v="-20"/>
    <n v="1"/>
    <n v="65"/>
    <s v="True"/>
    <n v="20"/>
  </r>
  <r>
    <x v="140"/>
    <x v="2"/>
    <x v="4"/>
    <m/>
    <n v="8"/>
    <n v="3"/>
    <n v="3"/>
    <n v="3"/>
    <m/>
    <m/>
    <m/>
    <m/>
    <m/>
    <m/>
    <m/>
    <m/>
    <m/>
    <m/>
    <n v="80"/>
    <n v="100"/>
    <n v="120"/>
    <n v="0"/>
    <n v="0"/>
    <n v="0"/>
    <n v="0"/>
    <n v="300"/>
    <n v="0"/>
    <n v="0"/>
    <n v="0"/>
    <n v="0"/>
    <n v="0"/>
    <n v="0"/>
    <n v="0"/>
    <n v="0"/>
    <n v="1"/>
    <n v="300"/>
    <s v="False"/>
    <n v="0"/>
  </r>
  <r>
    <x v="20"/>
    <x v="2"/>
    <x v="4"/>
    <m/>
    <n v="8"/>
    <n v="3"/>
    <n v="0"/>
    <m/>
    <m/>
    <m/>
    <m/>
    <m/>
    <m/>
    <m/>
    <m/>
    <m/>
    <m/>
    <m/>
    <n v="80"/>
    <n v="25"/>
    <n v="0"/>
    <n v="0"/>
    <n v="0"/>
    <n v="0"/>
    <n v="0"/>
    <n v="105"/>
    <n v="0"/>
    <n v="0"/>
    <n v="0"/>
    <n v="0"/>
    <n v="0"/>
    <n v="0"/>
    <n v="0"/>
    <n v="0"/>
    <n v="1"/>
    <n v="105"/>
    <s v="False"/>
    <n v="0"/>
  </r>
  <r>
    <x v="90"/>
    <x v="2"/>
    <x v="4"/>
    <m/>
    <n v="8"/>
    <n v="3"/>
    <n v="3"/>
    <n v="1"/>
    <m/>
    <m/>
    <m/>
    <m/>
    <m/>
    <m/>
    <m/>
    <m/>
    <m/>
    <m/>
    <n v="80"/>
    <n v="100"/>
    <n v="60"/>
    <n v="0"/>
    <n v="0"/>
    <n v="0"/>
    <n v="0"/>
    <n v="240"/>
    <n v="0"/>
    <n v="0"/>
    <n v="0"/>
    <n v="0"/>
    <n v="0"/>
    <n v="0"/>
    <n v="0"/>
    <n v="0"/>
    <n v="1"/>
    <n v="240"/>
    <s v="False"/>
    <n v="0"/>
  </r>
  <r>
    <x v="141"/>
    <x v="2"/>
    <x v="4"/>
    <m/>
    <n v="8"/>
    <n v="1"/>
    <m/>
    <m/>
    <m/>
    <m/>
    <m/>
    <m/>
    <m/>
    <m/>
    <m/>
    <m/>
    <m/>
    <m/>
    <n v="40"/>
    <n v="0"/>
    <n v="0"/>
    <n v="0"/>
    <n v="0"/>
    <n v="0"/>
    <n v="0"/>
    <n v="40"/>
    <n v="0"/>
    <n v="0"/>
    <n v="0"/>
    <n v="0"/>
    <n v="0"/>
    <n v="0"/>
    <n v="0"/>
    <n v="0"/>
    <n v="1"/>
    <n v="40"/>
    <s v="False"/>
    <n v="0"/>
  </r>
  <r>
    <x v="30"/>
    <x v="3"/>
    <x v="4"/>
    <m/>
    <n v="8"/>
    <n v="3"/>
    <n v="0"/>
    <m/>
    <m/>
    <m/>
    <m/>
    <m/>
    <m/>
    <m/>
    <m/>
    <m/>
    <m/>
    <m/>
    <n v="80"/>
    <n v="25"/>
    <n v="0"/>
    <n v="0"/>
    <n v="0"/>
    <n v="0"/>
    <n v="0"/>
    <n v="105"/>
    <n v="0"/>
    <n v="0"/>
    <n v="0"/>
    <n v="0"/>
    <n v="0"/>
    <n v="0"/>
    <n v="0"/>
    <n v="0"/>
    <n v="1"/>
    <n v="105"/>
    <s v="False"/>
    <n v="0"/>
  </r>
  <r>
    <x v="23"/>
    <x v="3"/>
    <x v="4"/>
    <m/>
    <n v="8"/>
    <n v="3"/>
    <n v="3"/>
    <n v="2"/>
    <m/>
    <m/>
    <m/>
    <m/>
    <m/>
    <m/>
    <m/>
    <m/>
    <m/>
    <m/>
    <n v="80"/>
    <n v="100"/>
    <n v="90"/>
    <n v="0"/>
    <n v="0"/>
    <n v="0"/>
    <n v="0"/>
    <n v="270"/>
    <n v="0"/>
    <n v="0"/>
    <n v="0"/>
    <n v="0"/>
    <n v="0"/>
    <n v="0"/>
    <n v="0"/>
    <n v="0"/>
    <n v="1"/>
    <n v="270"/>
    <s v="False"/>
    <n v="0"/>
  </r>
  <r>
    <x v="28"/>
    <x v="3"/>
    <x v="4"/>
    <m/>
    <n v="8"/>
    <n v="0"/>
    <m/>
    <m/>
    <m/>
    <m/>
    <m/>
    <m/>
    <n v="3"/>
    <n v="3"/>
    <m/>
    <m/>
    <m/>
    <m/>
    <n v="20"/>
    <n v="0"/>
    <n v="0"/>
    <n v="0"/>
    <n v="0"/>
    <n v="0"/>
    <n v="0"/>
    <n v="20"/>
    <n v="30"/>
    <n v="35"/>
    <n v="0"/>
    <n v="0"/>
    <n v="0"/>
    <n v="0"/>
    <n v="65"/>
    <n v="-20"/>
    <n v="1"/>
    <n v="65"/>
    <s v="True"/>
    <n v="20"/>
  </r>
  <r>
    <x v="142"/>
    <x v="3"/>
    <x v="4"/>
    <m/>
    <n v="8"/>
    <n v="1"/>
    <m/>
    <m/>
    <m/>
    <m/>
    <m/>
    <m/>
    <n v="1"/>
    <m/>
    <m/>
    <m/>
    <m/>
    <m/>
    <n v="40"/>
    <n v="0"/>
    <n v="0"/>
    <n v="0"/>
    <n v="0"/>
    <n v="0"/>
    <n v="0"/>
    <n v="40"/>
    <n v="20"/>
    <n v="0"/>
    <n v="0"/>
    <n v="0"/>
    <n v="0"/>
    <n v="0"/>
    <n v="20"/>
    <n v="-20"/>
    <n v="1"/>
    <n v="40"/>
    <s v="True"/>
    <n v="20"/>
  </r>
  <r>
    <x v="143"/>
    <x v="3"/>
    <x v="4"/>
    <m/>
    <n v="8"/>
    <n v="0"/>
    <m/>
    <m/>
    <m/>
    <m/>
    <m/>
    <m/>
    <n v="3"/>
    <n v="0"/>
    <m/>
    <m/>
    <m/>
    <m/>
    <n v="20"/>
    <n v="0"/>
    <n v="0"/>
    <n v="0"/>
    <n v="0"/>
    <n v="0"/>
    <n v="0"/>
    <n v="20"/>
    <n v="30"/>
    <n v="20"/>
    <n v="0"/>
    <n v="0"/>
    <n v="0"/>
    <n v="0"/>
    <n v="50"/>
    <n v="-20"/>
    <n v="1"/>
    <n v="50"/>
    <s v="True"/>
    <n v="20"/>
  </r>
  <r>
    <x v="27"/>
    <x v="3"/>
    <x v="4"/>
    <m/>
    <n v="8"/>
    <n v="3"/>
    <n v="3"/>
    <n v="3"/>
    <m/>
    <m/>
    <m/>
    <m/>
    <m/>
    <m/>
    <m/>
    <m/>
    <m/>
    <m/>
    <n v="80"/>
    <n v="100"/>
    <n v="120"/>
    <n v="0"/>
    <n v="0"/>
    <n v="0"/>
    <n v="0"/>
    <n v="300"/>
    <n v="0"/>
    <n v="0"/>
    <n v="0"/>
    <n v="0"/>
    <n v="0"/>
    <n v="0"/>
    <n v="0"/>
    <n v="0"/>
    <n v="1"/>
    <n v="300"/>
    <s v="False"/>
    <n v="0"/>
  </r>
  <r>
    <x v="99"/>
    <x v="3"/>
    <x v="4"/>
    <m/>
    <n v="8"/>
    <n v="3"/>
    <n v="0"/>
    <m/>
    <m/>
    <m/>
    <m/>
    <m/>
    <m/>
    <m/>
    <m/>
    <m/>
    <m/>
    <m/>
    <n v="80"/>
    <n v="25"/>
    <n v="0"/>
    <n v="0"/>
    <n v="0"/>
    <n v="0"/>
    <n v="0"/>
    <n v="105"/>
    <n v="0"/>
    <n v="0"/>
    <n v="0"/>
    <n v="0"/>
    <n v="0"/>
    <n v="0"/>
    <n v="0"/>
    <n v="0"/>
    <n v="1"/>
    <n v="105"/>
    <s v="False"/>
    <n v="0"/>
  </r>
  <r>
    <x v="144"/>
    <x v="4"/>
    <x v="4"/>
    <m/>
    <n v="8"/>
    <n v="0"/>
    <m/>
    <m/>
    <m/>
    <m/>
    <m/>
    <m/>
    <n v="0"/>
    <m/>
    <m/>
    <m/>
    <m/>
    <m/>
    <n v="20"/>
    <n v="0"/>
    <n v="0"/>
    <n v="0"/>
    <n v="0"/>
    <n v="0"/>
    <n v="0"/>
    <n v="20"/>
    <n v="15"/>
    <n v="0"/>
    <n v="0"/>
    <n v="0"/>
    <n v="0"/>
    <n v="0"/>
    <n v="15"/>
    <n v="-15"/>
    <n v="1"/>
    <n v="20"/>
    <s v="True"/>
    <n v="15"/>
  </r>
  <r>
    <x v="72"/>
    <x v="4"/>
    <x v="4"/>
    <m/>
    <n v="8"/>
    <n v="3"/>
    <n v="3"/>
    <n v="1"/>
    <m/>
    <m/>
    <m/>
    <m/>
    <m/>
    <m/>
    <m/>
    <m/>
    <m/>
    <m/>
    <n v="80"/>
    <n v="100"/>
    <n v="60"/>
    <n v="0"/>
    <n v="0"/>
    <n v="0"/>
    <n v="0"/>
    <n v="240"/>
    <n v="0"/>
    <n v="0"/>
    <n v="0"/>
    <n v="0"/>
    <n v="0"/>
    <n v="0"/>
    <n v="0"/>
    <n v="0"/>
    <n v="1"/>
    <n v="240"/>
    <s v="False"/>
    <n v="0"/>
  </r>
  <r>
    <x v="123"/>
    <x v="4"/>
    <x v="4"/>
    <m/>
    <n v="8"/>
    <n v="0"/>
    <m/>
    <m/>
    <m/>
    <m/>
    <m/>
    <m/>
    <n v="3"/>
    <n v="3"/>
    <m/>
    <m/>
    <m/>
    <m/>
    <n v="20"/>
    <n v="0"/>
    <n v="0"/>
    <n v="0"/>
    <n v="0"/>
    <n v="0"/>
    <n v="0"/>
    <n v="20"/>
    <n v="30"/>
    <n v="35"/>
    <n v="0"/>
    <n v="0"/>
    <n v="0"/>
    <n v="0"/>
    <n v="65"/>
    <n v="-20"/>
    <n v="1"/>
    <n v="65"/>
    <s v="True"/>
    <n v="20"/>
  </r>
  <r>
    <x v="89"/>
    <x v="4"/>
    <x v="4"/>
    <m/>
    <n v="8"/>
    <n v="3"/>
    <n v="3"/>
    <n v="3"/>
    <m/>
    <m/>
    <m/>
    <m/>
    <m/>
    <m/>
    <m/>
    <m/>
    <m/>
    <m/>
    <n v="80"/>
    <n v="100"/>
    <n v="120"/>
    <n v="0"/>
    <n v="0"/>
    <n v="0"/>
    <n v="0"/>
    <n v="300"/>
    <n v="0"/>
    <n v="0"/>
    <n v="0"/>
    <n v="0"/>
    <n v="0"/>
    <n v="0"/>
    <n v="0"/>
    <n v="0"/>
    <n v="1"/>
    <n v="300"/>
    <s v="False"/>
    <n v="0"/>
  </r>
  <r>
    <x v="35"/>
    <x v="4"/>
    <x v="4"/>
    <m/>
    <n v="8"/>
    <n v="3"/>
    <n v="0"/>
    <m/>
    <m/>
    <m/>
    <m/>
    <m/>
    <m/>
    <m/>
    <m/>
    <m/>
    <m/>
    <m/>
    <n v="80"/>
    <n v="25"/>
    <n v="0"/>
    <n v="0"/>
    <n v="0"/>
    <n v="0"/>
    <n v="0"/>
    <n v="105"/>
    <n v="0"/>
    <n v="0"/>
    <n v="0"/>
    <n v="0"/>
    <n v="0"/>
    <n v="0"/>
    <n v="0"/>
    <n v="0"/>
    <n v="1"/>
    <n v="105"/>
    <s v="False"/>
    <n v="0"/>
  </r>
  <r>
    <x v="39"/>
    <x v="4"/>
    <x v="4"/>
    <m/>
    <n v="8"/>
    <n v="3"/>
    <n v="1"/>
    <m/>
    <m/>
    <m/>
    <m/>
    <m/>
    <m/>
    <m/>
    <m/>
    <m/>
    <m/>
    <m/>
    <n v="80"/>
    <n v="50"/>
    <n v="0"/>
    <n v="0"/>
    <n v="0"/>
    <n v="0"/>
    <n v="0"/>
    <n v="130"/>
    <n v="0"/>
    <n v="0"/>
    <n v="0"/>
    <n v="0"/>
    <n v="0"/>
    <n v="0"/>
    <n v="0"/>
    <n v="0"/>
    <n v="1"/>
    <n v="130"/>
    <s v="False"/>
    <n v="0"/>
  </r>
  <r>
    <x v="34"/>
    <x v="4"/>
    <x v="4"/>
    <m/>
    <n v="8"/>
    <n v="2"/>
    <m/>
    <m/>
    <m/>
    <m/>
    <m/>
    <m/>
    <n v="3"/>
    <n v="1"/>
    <m/>
    <m/>
    <m/>
    <m/>
    <n v="60"/>
    <n v="0"/>
    <n v="0"/>
    <n v="0"/>
    <n v="0"/>
    <n v="0"/>
    <n v="0"/>
    <n v="60"/>
    <n v="30"/>
    <n v="25"/>
    <n v="0"/>
    <n v="0"/>
    <n v="0"/>
    <n v="0"/>
    <n v="55"/>
    <n v="-55"/>
    <n v="1"/>
    <n v="60"/>
    <s v="True"/>
    <n v="55"/>
  </r>
  <r>
    <x v="76"/>
    <x v="5"/>
    <x v="4"/>
    <m/>
    <n v="16"/>
    <n v="1"/>
    <m/>
    <m/>
    <m/>
    <m/>
    <m/>
    <m/>
    <n v="1"/>
    <m/>
    <m/>
    <m/>
    <m/>
    <m/>
    <n v="30"/>
    <n v="0"/>
    <n v="0"/>
    <n v="0"/>
    <n v="0"/>
    <n v="0"/>
    <n v="0"/>
    <n v="30"/>
    <n v="15"/>
    <n v="0"/>
    <n v="0"/>
    <n v="0"/>
    <n v="0"/>
    <n v="0"/>
    <n v="15"/>
    <n v="-15"/>
    <n v="1"/>
    <n v="30"/>
    <s v="True"/>
    <n v="15"/>
  </r>
  <r>
    <x v="102"/>
    <x v="5"/>
    <x v="4"/>
    <m/>
    <n v="16"/>
    <n v="3"/>
    <n v="3"/>
    <n v="0"/>
    <m/>
    <m/>
    <m/>
    <m/>
    <m/>
    <m/>
    <m/>
    <m/>
    <m/>
    <m/>
    <n v="60"/>
    <n v="80"/>
    <n v="25"/>
    <n v="0"/>
    <n v="0"/>
    <n v="0"/>
    <n v="0"/>
    <n v="165"/>
    <n v="0"/>
    <n v="0"/>
    <n v="0"/>
    <n v="0"/>
    <n v="0"/>
    <n v="0"/>
    <n v="0"/>
    <n v="0"/>
    <n v="1"/>
    <n v="165"/>
    <s v="False"/>
    <n v="0"/>
  </r>
  <r>
    <x v="124"/>
    <x v="5"/>
    <x v="4"/>
    <m/>
    <n v="16"/>
    <n v="3"/>
    <n v="1"/>
    <m/>
    <m/>
    <m/>
    <m/>
    <m/>
    <m/>
    <m/>
    <m/>
    <m/>
    <m/>
    <m/>
    <n v="60"/>
    <n v="40"/>
    <n v="0"/>
    <n v="0"/>
    <n v="0"/>
    <n v="0"/>
    <n v="0"/>
    <n v="100"/>
    <n v="0"/>
    <n v="0"/>
    <n v="0"/>
    <n v="0"/>
    <n v="0"/>
    <n v="0"/>
    <n v="0"/>
    <n v="0"/>
    <n v="1"/>
    <n v="100"/>
    <s v="False"/>
    <n v="0"/>
  </r>
  <r>
    <x v="145"/>
    <x v="5"/>
    <x v="4"/>
    <m/>
    <n v="16"/>
    <n v="3"/>
    <n v="3"/>
    <n v="0"/>
    <m/>
    <m/>
    <m/>
    <m/>
    <m/>
    <m/>
    <m/>
    <m/>
    <m/>
    <m/>
    <n v="60"/>
    <n v="80"/>
    <n v="25"/>
    <n v="0"/>
    <n v="0"/>
    <n v="0"/>
    <n v="0"/>
    <n v="165"/>
    <n v="0"/>
    <n v="0"/>
    <n v="0"/>
    <n v="0"/>
    <n v="0"/>
    <n v="0"/>
    <n v="0"/>
    <n v="0"/>
    <n v="1"/>
    <n v="165"/>
    <s v="False"/>
    <n v="0"/>
  </r>
  <r>
    <x v="146"/>
    <x v="5"/>
    <x v="4"/>
    <m/>
    <n v="16"/>
    <n v="3"/>
    <n v="3"/>
    <n v="3"/>
    <n v="2"/>
    <m/>
    <m/>
    <m/>
    <m/>
    <m/>
    <m/>
    <m/>
    <m/>
    <m/>
    <n v="60"/>
    <n v="80"/>
    <n v="100"/>
    <n v="90"/>
    <n v="0"/>
    <n v="0"/>
    <n v="0"/>
    <n v="330"/>
    <n v="0"/>
    <n v="0"/>
    <n v="0"/>
    <n v="0"/>
    <n v="0"/>
    <n v="0"/>
    <n v="0"/>
    <n v="0"/>
    <n v="1"/>
    <n v="330"/>
    <s v="False"/>
    <n v="0"/>
  </r>
  <r>
    <x v="125"/>
    <x v="5"/>
    <x v="4"/>
    <m/>
    <n v="16"/>
    <n v="3"/>
    <n v="0"/>
    <m/>
    <m/>
    <m/>
    <m/>
    <m/>
    <n v="3"/>
    <n v="3"/>
    <n v="2"/>
    <m/>
    <m/>
    <m/>
    <n v="60"/>
    <n v="20"/>
    <n v="0"/>
    <n v="0"/>
    <n v="0"/>
    <n v="0"/>
    <n v="0"/>
    <n v="80"/>
    <n v="25"/>
    <n v="30"/>
    <n v="30"/>
    <n v="0"/>
    <n v="0"/>
    <n v="0"/>
    <n v="85"/>
    <n v="-80"/>
    <n v="1"/>
    <n v="85"/>
    <s v="True"/>
    <n v="80"/>
  </r>
  <r>
    <x v="37"/>
    <x v="5"/>
    <x v="4"/>
    <m/>
    <n v="16"/>
    <n v="3"/>
    <n v="1"/>
    <m/>
    <m/>
    <m/>
    <m/>
    <m/>
    <n v="3"/>
    <n v="3"/>
    <n v="3"/>
    <m/>
    <m/>
    <m/>
    <n v="60"/>
    <n v="40"/>
    <n v="0"/>
    <n v="0"/>
    <n v="0"/>
    <n v="0"/>
    <n v="0"/>
    <n v="100"/>
    <n v="25"/>
    <n v="30"/>
    <n v="35"/>
    <n v="0"/>
    <n v="0"/>
    <n v="0"/>
    <n v="90"/>
    <n v="-90"/>
    <n v="1"/>
    <n v="100"/>
    <s v="True"/>
    <n v="90"/>
  </r>
  <r>
    <x v="36"/>
    <x v="5"/>
    <x v="4"/>
    <m/>
    <n v="16"/>
    <n v="3"/>
    <n v="3"/>
    <n v="3"/>
    <n v="3"/>
    <m/>
    <m/>
    <m/>
    <m/>
    <m/>
    <m/>
    <m/>
    <m/>
    <m/>
    <n v="60"/>
    <n v="80"/>
    <n v="100"/>
    <n v="120"/>
    <n v="0"/>
    <n v="0"/>
    <n v="0"/>
    <n v="360"/>
    <n v="0"/>
    <n v="0"/>
    <n v="0"/>
    <n v="0"/>
    <n v="0"/>
    <n v="0"/>
    <n v="0"/>
    <n v="0"/>
    <n v="1"/>
    <n v="360"/>
    <s v="False"/>
    <n v="0"/>
  </r>
  <r>
    <x v="33"/>
    <x v="5"/>
    <x v="4"/>
    <m/>
    <n v="16"/>
    <n v="0"/>
    <m/>
    <m/>
    <m/>
    <m/>
    <m/>
    <m/>
    <n v="0"/>
    <m/>
    <m/>
    <m/>
    <m/>
    <m/>
    <n v="15"/>
    <n v="0"/>
    <n v="0"/>
    <n v="0"/>
    <n v="0"/>
    <n v="0"/>
    <n v="0"/>
    <n v="15"/>
    <n v="10"/>
    <n v="0"/>
    <n v="0"/>
    <n v="0"/>
    <n v="0"/>
    <n v="0"/>
    <n v="10"/>
    <n v="-10"/>
    <n v="1"/>
    <n v="15"/>
    <s v="True"/>
    <n v="10"/>
  </r>
  <r>
    <x v="44"/>
    <x v="6"/>
    <x v="4"/>
    <m/>
    <n v="8"/>
    <n v="3"/>
    <n v="0"/>
    <m/>
    <m/>
    <m/>
    <m/>
    <m/>
    <m/>
    <m/>
    <m/>
    <m/>
    <m/>
    <m/>
    <n v="80"/>
    <n v="25"/>
    <n v="0"/>
    <n v="0"/>
    <n v="0"/>
    <n v="0"/>
    <n v="0"/>
    <n v="105"/>
    <n v="0"/>
    <n v="0"/>
    <n v="0"/>
    <n v="0"/>
    <n v="0"/>
    <n v="0"/>
    <n v="0"/>
    <n v="0"/>
    <n v="1"/>
    <n v="105"/>
    <s v="False"/>
    <n v="0"/>
  </r>
  <r>
    <x v="147"/>
    <x v="6"/>
    <x v="4"/>
    <m/>
    <n v="8"/>
    <n v="3"/>
    <n v="3"/>
    <n v="3"/>
    <m/>
    <m/>
    <m/>
    <m/>
    <m/>
    <m/>
    <m/>
    <m/>
    <m/>
    <m/>
    <n v="80"/>
    <n v="100"/>
    <n v="120"/>
    <n v="0"/>
    <n v="0"/>
    <n v="0"/>
    <n v="0"/>
    <n v="300"/>
    <n v="0"/>
    <n v="0"/>
    <n v="0"/>
    <n v="0"/>
    <n v="0"/>
    <n v="0"/>
    <n v="0"/>
    <n v="0"/>
    <n v="1"/>
    <n v="300"/>
    <s v="False"/>
    <n v="0"/>
  </r>
  <r>
    <x v="148"/>
    <x v="6"/>
    <x v="4"/>
    <m/>
    <n v="8"/>
    <n v="0"/>
    <m/>
    <m/>
    <m/>
    <m/>
    <m/>
    <m/>
    <m/>
    <m/>
    <m/>
    <m/>
    <m/>
    <m/>
    <n v="20"/>
    <n v="0"/>
    <n v="0"/>
    <n v="0"/>
    <n v="0"/>
    <n v="0"/>
    <n v="0"/>
    <n v="20"/>
    <n v="0"/>
    <n v="0"/>
    <n v="0"/>
    <n v="0"/>
    <n v="0"/>
    <n v="0"/>
    <n v="0"/>
    <n v="0"/>
    <n v="1"/>
    <n v="20"/>
    <s v="False"/>
    <n v="0"/>
  </r>
  <r>
    <x v="102"/>
    <x v="6"/>
    <x v="4"/>
    <m/>
    <n v="8"/>
    <n v="3"/>
    <n v="0"/>
    <m/>
    <m/>
    <m/>
    <m/>
    <m/>
    <m/>
    <m/>
    <m/>
    <m/>
    <m/>
    <m/>
    <n v="80"/>
    <n v="25"/>
    <n v="0"/>
    <n v="0"/>
    <n v="0"/>
    <n v="0"/>
    <n v="0"/>
    <n v="105"/>
    <n v="0"/>
    <n v="0"/>
    <n v="0"/>
    <n v="0"/>
    <n v="0"/>
    <n v="0"/>
    <n v="0"/>
    <n v="0"/>
    <n v="1"/>
    <n v="105"/>
    <s v="False"/>
    <n v="0"/>
  </r>
  <r>
    <x v="45"/>
    <x v="6"/>
    <x v="4"/>
    <m/>
    <n v="8"/>
    <n v="2"/>
    <m/>
    <m/>
    <m/>
    <m/>
    <m/>
    <m/>
    <m/>
    <m/>
    <m/>
    <m/>
    <m/>
    <m/>
    <n v="60"/>
    <n v="0"/>
    <n v="0"/>
    <n v="0"/>
    <n v="0"/>
    <n v="0"/>
    <n v="0"/>
    <n v="60"/>
    <n v="0"/>
    <n v="0"/>
    <n v="0"/>
    <n v="0"/>
    <n v="0"/>
    <n v="0"/>
    <n v="0"/>
    <n v="0"/>
    <n v="1"/>
    <n v="60"/>
    <s v="False"/>
    <n v="0"/>
  </r>
  <r>
    <x v="42"/>
    <x v="6"/>
    <x v="4"/>
    <m/>
    <n v="8"/>
    <n v="3"/>
    <n v="3"/>
    <n v="1"/>
    <m/>
    <m/>
    <m/>
    <m/>
    <m/>
    <m/>
    <m/>
    <m/>
    <m/>
    <m/>
    <n v="80"/>
    <n v="100"/>
    <n v="60"/>
    <n v="0"/>
    <n v="0"/>
    <n v="0"/>
    <n v="0"/>
    <n v="240"/>
    <n v="0"/>
    <n v="0"/>
    <n v="0"/>
    <n v="0"/>
    <n v="0"/>
    <n v="0"/>
    <n v="0"/>
    <n v="0"/>
    <n v="1"/>
    <n v="240"/>
    <s v="False"/>
    <n v="0"/>
  </r>
  <r>
    <x v="149"/>
    <x v="6"/>
    <x v="4"/>
    <m/>
    <n v="8"/>
    <n v="0"/>
    <m/>
    <m/>
    <m/>
    <m/>
    <m/>
    <m/>
    <m/>
    <m/>
    <m/>
    <m/>
    <m/>
    <m/>
    <n v="20"/>
    <n v="0"/>
    <n v="0"/>
    <n v="0"/>
    <n v="0"/>
    <n v="0"/>
    <n v="0"/>
    <n v="20"/>
    <n v="0"/>
    <n v="0"/>
    <n v="0"/>
    <n v="0"/>
    <n v="0"/>
    <n v="0"/>
    <n v="0"/>
    <n v="0"/>
    <n v="1"/>
    <n v="20"/>
    <s v="False"/>
    <n v="0"/>
  </r>
  <r>
    <x v="46"/>
    <x v="6"/>
    <x v="4"/>
    <m/>
    <n v="8"/>
    <n v="1"/>
    <m/>
    <m/>
    <m/>
    <m/>
    <m/>
    <m/>
    <m/>
    <m/>
    <m/>
    <m/>
    <m/>
    <m/>
    <n v="40"/>
    <n v="0"/>
    <n v="0"/>
    <n v="0"/>
    <n v="0"/>
    <n v="0"/>
    <n v="0"/>
    <n v="40"/>
    <n v="0"/>
    <n v="0"/>
    <n v="0"/>
    <n v="0"/>
    <n v="0"/>
    <n v="0"/>
    <n v="0"/>
    <n v="0"/>
    <n v="1"/>
    <n v="40"/>
    <s v="False"/>
    <n v="0"/>
  </r>
  <r>
    <x v="91"/>
    <x v="7"/>
    <x v="4"/>
    <m/>
    <n v="16"/>
    <n v="3"/>
    <n v="3"/>
    <n v="0"/>
    <m/>
    <m/>
    <m/>
    <m/>
    <m/>
    <m/>
    <m/>
    <m/>
    <m/>
    <m/>
    <n v="60"/>
    <n v="80"/>
    <n v="25"/>
    <n v="0"/>
    <n v="0"/>
    <n v="0"/>
    <n v="0"/>
    <n v="165"/>
    <n v="0"/>
    <n v="0"/>
    <n v="0"/>
    <n v="0"/>
    <n v="0"/>
    <n v="0"/>
    <n v="0"/>
    <n v="0"/>
    <n v="1"/>
    <n v="165"/>
    <s v="False"/>
    <n v="0"/>
  </r>
  <r>
    <x v="80"/>
    <x v="7"/>
    <x v="4"/>
    <m/>
    <n v="16"/>
    <n v="3"/>
    <n v="0"/>
    <m/>
    <m/>
    <m/>
    <m/>
    <m/>
    <n v="3"/>
    <n v="3"/>
    <n v="0"/>
    <m/>
    <m/>
    <m/>
    <n v="60"/>
    <n v="20"/>
    <n v="0"/>
    <n v="0"/>
    <n v="0"/>
    <n v="0"/>
    <n v="0"/>
    <n v="80"/>
    <n v="25"/>
    <n v="30"/>
    <n v="20"/>
    <n v="0"/>
    <n v="0"/>
    <n v="0"/>
    <n v="75"/>
    <n v="-75"/>
    <n v="1"/>
    <n v="80"/>
    <s v="True"/>
    <n v="75"/>
  </r>
  <r>
    <x v="48"/>
    <x v="7"/>
    <x v="4"/>
    <m/>
    <n v="16"/>
    <n v="3"/>
    <n v="2"/>
    <m/>
    <m/>
    <m/>
    <m/>
    <m/>
    <n v="3"/>
    <n v="3"/>
    <n v="3"/>
    <m/>
    <m/>
    <m/>
    <n v="60"/>
    <n v="60"/>
    <n v="0"/>
    <n v="0"/>
    <n v="0"/>
    <n v="0"/>
    <n v="0"/>
    <n v="120"/>
    <n v="25"/>
    <n v="30"/>
    <n v="35"/>
    <n v="0"/>
    <n v="0"/>
    <n v="0"/>
    <n v="90"/>
    <n v="-90"/>
    <n v="1"/>
    <n v="120"/>
    <s v="True"/>
    <n v="90"/>
  </r>
  <r>
    <x v="109"/>
    <x v="7"/>
    <x v="4"/>
    <m/>
    <n v="16"/>
    <n v="2"/>
    <m/>
    <m/>
    <m/>
    <m/>
    <m/>
    <m/>
    <n v="0"/>
    <m/>
    <m/>
    <m/>
    <m/>
    <m/>
    <n v="45"/>
    <n v="0"/>
    <n v="0"/>
    <n v="0"/>
    <n v="0"/>
    <n v="0"/>
    <n v="0"/>
    <n v="45"/>
    <n v="10"/>
    <n v="0"/>
    <n v="0"/>
    <n v="0"/>
    <n v="0"/>
    <n v="0"/>
    <n v="10"/>
    <n v="-10"/>
    <n v="1"/>
    <n v="45"/>
    <s v="True"/>
    <n v="10"/>
  </r>
  <r>
    <x v="1"/>
    <x v="7"/>
    <x v="4"/>
    <m/>
    <n v="16"/>
    <n v="3"/>
    <n v="3"/>
    <n v="1"/>
    <m/>
    <m/>
    <m/>
    <m/>
    <m/>
    <m/>
    <m/>
    <m/>
    <m/>
    <m/>
    <n v="60"/>
    <n v="80"/>
    <n v="50"/>
    <n v="0"/>
    <n v="0"/>
    <n v="0"/>
    <n v="0"/>
    <n v="190"/>
    <n v="0"/>
    <n v="0"/>
    <n v="0"/>
    <n v="0"/>
    <n v="0"/>
    <n v="0"/>
    <n v="0"/>
    <n v="0"/>
    <n v="1"/>
    <n v="190"/>
    <s v="False"/>
    <n v="0"/>
  </r>
  <r>
    <x v="61"/>
    <x v="7"/>
    <x v="4"/>
    <m/>
    <n v="16"/>
    <n v="3"/>
    <n v="0"/>
    <m/>
    <m/>
    <m/>
    <m/>
    <m/>
    <n v="3"/>
    <n v="2"/>
    <m/>
    <m/>
    <m/>
    <m/>
    <n v="60"/>
    <n v="20"/>
    <n v="0"/>
    <n v="0"/>
    <n v="0"/>
    <n v="0"/>
    <n v="0"/>
    <n v="80"/>
    <n v="25"/>
    <n v="25"/>
    <n v="0"/>
    <n v="0"/>
    <n v="0"/>
    <n v="0"/>
    <n v="50"/>
    <n v="-50"/>
    <n v="1"/>
    <n v="80"/>
    <s v="True"/>
    <n v="50"/>
  </r>
  <r>
    <x v="50"/>
    <x v="7"/>
    <x v="4"/>
    <m/>
    <n v="16"/>
    <n v="3"/>
    <n v="3"/>
    <n v="3"/>
    <n v="2"/>
    <m/>
    <m/>
    <m/>
    <m/>
    <m/>
    <m/>
    <m/>
    <m/>
    <m/>
    <n v="60"/>
    <n v="80"/>
    <n v="100"/>
    <n v="90"/>
    <n v="0"/>
    <n v="0"/>
    <n v="0"/>
    <n v="330"/>
    <n v="0"/>
    <n v="0"/>
    <n v="0"/>
    <n v="0"/>
    <n v="0"/>
    <n v="0"/>
    <n v="0"/>
    <n v="0"/>
    <n v="1"/>
    <n v="330"/>
    <s v="False"/>
    <n v="0"/>
  </r>
  <r>
    <x v="54"/>
    <x v="7"/>
    <x v="4"/>
    <m/>
    <n v="16"/>
    <n v="3"/>
    <n v="0"/>
    <m/>
    <m/>
    <m/>
    <m/>
    <m/>
    <n v="3"/>
    <n v="1"/>
    <m/>
    <m/>
    <m/>
    <m/>
    <n v="60"/>
    <n v="20"/>
    <n v="0"/>
    <n v="0"/>
    <n v="0"/>
    <n v="0"/>
    <n v="0"/>
    <n v="80"/>
    <n v="25"/>
    <n v="20"/>
    <n v="0"/>
    <n v="0"/>
    <n v="0"/>
    <n v="0"/>
    <n v="45"/>
    <n v="-45"/>
    <n v="1"/>
    <n v="80"/>
    <s v="True"/>
    <n v="45"/>
  </r>
  <r>
    <x v="108"/>
    <x v="7"/>
    <x v="4"/>
    <m/>
    <n v="16"/>
    <n v="3"/>
    <n v="3"/>
    <n v="3"/>
    <n v="3"/>
    <m/>
    <m/>
    <m/>
    <m/>
    <m/>
    <m/>
    <m/>
    <m/>
    <m/>
    <n v="60"/>
    <n v="80"/>
    <n v="100"/>
    <n v="120"/>
    <n v="0"/>
    <n v="0"/>
    <n v="0"/>
    <n v="360"/>
    <n v="0"/>
    <n v="0"/>
    <n v="0"/>
    <n v="0"/>
    <n v="0"/>
    <n v="0"/>
    <n v="0"/>
    <n v="0"/>
    <n v="1"/>
    <n v="360"/>
    <s v="False"/>
    <n v="0"/>
  </r>
  <r>
    <x v="56"/>
    <x v="8"/>
    <x v="4"/>
    <m/>
    <s v="RR6"/>
    <n v="3"/>
    <n v="3"/>
    <n v="2"/>
    <m/>
    <m/>
    <m/>
    <m/>
    <m/>
    <m/>
    <m/>
    <m/>
    <m/>
    <m/>
    <n v="70"/>
    <n v="70"/>
    <n v="75"/>
    <n v="0"/>
    <n v="0"/>
    <n v="0"/>
    <n v="0"/>
    <n v="215"/>
    <n v="0"/>
    <n v="0"/>
    <n v="0"/>
    <n v="0"/>
    <n v="0"/>
    <n v="0"/>
    <n v="0"/>
    <n v="0"/>
    <n v="1"/>
    <n v="215"/>
    <s v="False"/>
    <n v="0"/>
  </r>
  <r>
    <x v="52"/>
    <x v="8"/>
    <x v="4"/>
    <m/>
    <s v="RR6"/>
    <n v="3"/>
    <n v="0"/>
    <n v="3"/>
    <n v="1"/>
    <m/>
    <m/>
    <m/>
    <m/>
    <m/>
    <m/>
    <m/>
    <m/>
    <m/>
    <n v="70"/>
    <n v="20"/>
    <n v="100"/>
    <n v="60"/>
    <n v="0"/>
    <n v="0"/>
    <n v="0"/>
    <n v="250"/>
    <n v="0"/>
    <n v="0"/>
    <n v="0"/>
    <n v="0"/>
    <n v="0"/>
    <n v="0"/>
    <n v="0"/>
    <n v="0"/>
    <n v="1"/>
    <n v="250"/>
    <s v="False"/>
    <n v="0"/>
  </r>
  <r>
    <x v="111"/>
    <x v="8"/>
    <x v="4"/>
    <m/>
    <s v="RR6"/>
    <n v="3"/>
    <n v="0"/>
    <n v="0"/>
    <m/>
    <m/>
    <m/>
    <m/>
    <m/>
    <m/>
    <m/>
    <m/>
    <m/>
    <m/>
    <n v="70"/>
    <n v="20"/>
    <n v="25"/>
    <n v="0"/>
    <n v="0"/>
    <n v="0"/>
    <n v="0"/>
    <n v="115"/>
    <n v="0"/>
    <n v="0"/>
    <n v="0"/>
    <n v="0"/>
    <n v="0"/>
    <n v="0"/>
    <n v="0"/>
    <n v="0"/>
    <n v="1"/>
    <n v="115"/>
    <s v="False"/>
    <n v="0"/>
  </r>
  <r>
    <x v="150"/>
    <x v="8"/>
    <x v="4"/>
    <m/>
    <s v="RR6"/>
    <n v="0"/>
    <n v="0"/>
    <m/>
    <m/>
    <m/>
    <m/>
    <m/>
    <m/>
    <m/>
    <m/>
    <m/>
    <m/>
    <m/>
    <n v="20"/>
    <n v="20"/>
    <n v="0"/>
    <n v="0"/>
    <n v="0"/>
    <n v="0"/>
    <n v="0"/>
    <n v="40"/>
    <n v="0"/>
    <n v="0"/>
    <n v="0"/>
    <n v="0"/>
    <n v="0"/>
    <n v="0"/>
    <n v="0"/>
    <n v="0"/>
    <n v="1"/>
    <n v="40"/>
    <s v="False"/>
    <n v="0"/>
  </r>
  <r>
    <x v="62"/>
    <x v="8"/>
    <x v="4"/>
    <m/>
    <s v="RR6"/>
    <n v="3"/>
    <n v="3"/>
    <n v="3"/>
    <n v="3"/>
    <m/>
    <m/>
    <m/>
    <m/>
    <m/>
    <m/>
    <m/>
    <m/>
    <m/>
    <n v="70"/>
    <n v="70"/>
    <n v="100"/>
    <n v="120"/>
    <n v="0"/>
    <n v="0"/>
    <n v="0"/>
    <n v="360"/>
    <n v="0"/>
    <n v="0"/>
    <n v="0"/>
    <n v="0"/>
    <n v="0"/>
    <n v="0"/>
    <n v="0"/>
    <n v="0"/>
    <n v="1"/>
    <n v="360"/>
    <s v="False"/>
    <n v="0"/>
  </r>
  <r>
    <x v="112"/>
    <x v="8"/>
    <x v="4"/>
    <m/>
    <s v="RR6"/>
    <n v="0"/>
    <n v="0"/>
    <m/>
    <m/>
    <m/>
    <m/>
    <m/>
    <m/>
    <m/>
    <m/>
    <m/>
    <m/>
    <m/>
    <n v="20"/>
    <n v="20"/>
    <n v="0"/>
    <n v="0"/>
    <n v="0"/>
    <n v="0"/>
    <n v="0"/>
    <n v="40"/>
    <n v="0"/>
    <n v="0"/>
    <n v="0"/>
    <n v="0"/>
    <n v="0"/>
    <n v="0"/>
    <n v="0"/>
    <n v="0"/>
    <n v="1"/>
    <n v="40"/>
    <s v="False"/>
    <n v="0"/>
  </r>
  <r>
    <x v="88"/>
    <x v="10"/>
    <x v="4"/>
    <m/>
    <s v="RR4"/>
    <n v="3"/>
    <n v="0"/>
    <n v="0"/>
    <m/>
    <m/>
    <m/>
    <m/>
    <m/>
    <m/>
    <m/>
    <m/>
    <m/>
    <m/>
    <n v="100"/>
    <n v="25"/>
    <n v="25"/>
    <n v="0"/>
    <n v="0"/>
    <n v="0"/>
    <n v="0"/>
    <n v="150"/>
    <n v="0"/>
    <n v="0"/>
    <n v="0"/>
    <n v="0"/>
    <n v="0"/>
    <n v="0"/>
    <n v="0"/>
    <n v="0"/>
    <n v="1"/>
    <n v="150"/>
    <s v="False"/>
    <n v="0"/>
  </r>
  <r>
    <x v="130"/>
    <x v="10"/>
    <x v="4"/>
    <m/>
    <s v="RR4"/>
    <n v="0"/>
    <n v="0"/>
    <n v="0"/>
    <m/>
    <m/>
    <m/>
    <m/>
    <m/>
    <m/>
    <m/>
    <m/>
    <m/>
    <m/>
    <n v="25"/>
    <n v="25"/>
    <n v="25"/>
    <n v="0"/>
    <n v="0"/>
    <n v="0"/>
    <n v="0"/>
    <n v="75"/>
    <n v="0"/>
    <n v="0"/>
    <n v="0"/>
    <n v="0"/>
    <n v="0"/>
    <n v="0"/>
    <n v="0"/>
    <n v="0"/>
    <n v="1"/>
    <n v="75"/>
    <s v="False"/>
    <n v="0"/>
  </r>
  <r>
    <x v="151"/>
    <x v="10"/>
    <x v="4"/>
    <m/>
    <s v="RR4"/>
    <n v="3"/>
    <n v="3"/>
    <n v="1"/>
    <m/>
    <m/>
    <m/>
    <m/>
    <m/>
    <m/>
    <m/>
    <m/>
    <m/>
    <m/>
    <n v="100"/>
    <n v="100"/>
    <n v="50"/>
    <n v="0"/>
    <n v="0"/>
    <n v="0"/>
    <n v="0"/>
    <n v="250"/>
    <n v="0"/>
    <n v="0"/>
    <n v="0"/>
    <n v="0"/>
    <n v="0"/>
    <n v="0"/>
    <n v="0"/>
    <n v="0"/>
    <n v="1"/>
    <n v="250"/>
    <s v="False"/>
    <n v="0"/>
  </r>
  <r>
    <x v="152"/>
    <x v="10"/>
    <x v="4"/>
    <m/>
    <s v="RR4"/>
    <n v="3"/>
    <n v="3"/>
    <n v="3"/>
    <m/>
    <m/>
    <m/>
    <m/>
    <m/>
    <m/>
    <m/>
    <m/>
    <m/>
    <m/>
    <n v="100"/>
    <n v="100"/>
    <n v="100"/>
    <n v="0"/>
    <n v="0"/>
    <n v="0"/>
    <n v="0"/>
    <n v="300"/>
    <n v="0"/>
    <n v="0"/>
    <n v="0"/>
    <n v="0"/>
    <n v="0"/>
    <n v="0"/>
    <n v="0"/>
    <n v="0"/>
    <n v="1"/>
    <n v="300"/>
    <s v="False"/>
    <n v="0"/>
  </r>
  <r>
    <x v="113"/>
    <x v="14"/>
    <x v="4"/>
    <m/>
    <s v="RR5"/>
    <n v="3"/>
    <n v="3"/>
    <n v="3"/>
    <n v="3"/>
    <m/>
    <m/>
    <m/>
    <m/>
    <m/>
    <m/>
    <m/>
    <m/>
    <m/>
    <n v="90"/>
    <n v="90"/>
    <n v="90"/>
    <n v="90"/>
    <n v="0"/>
    <n v="0"/>
    <n v="0"/>
    <n v="360"/>
    <n v="0"/>
    <n v="0"/>
    <n v="0"/>
    <n v="0"/>
    <n v="0"/>
    <n v="0"/>
    <n v="0"/>
    <n v="0"/>
    <n v="1"/>
    <n v="360"/>
    <s v="False"/>
    <n v="0"/>
  </r>
  <r>
    <x v="86"/>
    <x v="14"/>
    <x v="4"/>
    <m/>
    <s v="RR5"/>
    <n v="3"/>
    <n v="3"/>
    <n v="3"/>
    <n v="0"/>
    <m/>
    <m/>
    <m/>
    <m/>
    <m/>
    <m/>
    <m/>
    <m/>
    <m/>
    <n v="90"/>
    <n v="90"/>
    <n v="90"/>
    <n v="20"/>
    <n v="0"/>
    <n v="0"/>
    <n v="0"/>
    <n v="290"/>
    <n v="0"/>
    <n v="0"/>
    <n v="0"/>
    <n v="0"/>
    <n v="0"/>
    <n v="0"/>
    <n v="0"/>
    <n v="0"/>
    <n v="1"/>
    <n v="290"/>
    <s v="False"/>
    <n v="0"/>
  </r>
  <r>
    <x v="116"/>
    <x v="14"/>
    <x v="4"/>
    <m/>
    <s v="RR5"/>
    <n v="3"/>
    <n v="3"/>
    <n v="1"/>
    <n v="0"/>
    <m/>
    <m/>
    <m/>
    <m/>
    <m/>
    <m/>
    <m/>
    <m/>
    <m/>
    <n v="90"/>
    <n v="90"/>
    <n v="45"/>
    <n v="20"/>
    <n v="0"/>
    <n v="0"/>
    <n v="0"/>
    <n v="245"/>
    <n v="0"/>
    <n v="0"/>
    <n v="0"/>
    <n v="0"/>
    <n v="0"/>
    <n v="0"/>
    <n v="0"/>
    <n v="0"/>
    <n v="1"/>
    <n v="245"/>
    <s v="False"/>
    <n v="0"/>
  </r>
  <r>
    <x v="7"/>
    <x v="14"/>
    <x v="4"/>
    <m/>
    <s v="RR5"/>
    <n v="3"/>
    <m/>
    <m/>
    <m/>
    <m/>
    <m/>
    <m/>
    <m/>
    <m/>
    <m/>
    <m/>
    <m/>
    <m/>
    <n v="90"/>
    <n v="0"/>
    <n v="0"/>
    <n v="0"/>
    <n v="0"/>
    <n v="0"/>
    <n v="0"/>
    <n v="90"/>
    <n v="0"/>
    <n v="0"/>
    <n v="0"/>
    <n v="0"/>
    <n v="0"/>
    <n v="0"/>
    <n v="0"/>
    <n v="0"/>
    <n v="1"/>
    <n v="90"/>
    <s v="False"/>
    <n v="0"/>
  </r>
  <r>
    <x v="153"/>
    <x v="14"/>
    <x v="4"/>
    <m/>
    <s v="RR5"/>
    <n v="2"/>
    <n v="1"/>
    <n v="0"/>
    <n v="0"/>
    <m/>
    <m/>
    <m/>
    <m/>
    <m/>
    <m/>
    <m/>
    <m/>
    <m/>
    <n v="70"/>
    <n v="45"/>
    <n v="20"/>
    <n v="20"/>
    <n v="0"/>
    <n v="0"/>
    <n v="0"/>
    <n v="155"/>
    <n v="0"/>
    <n v="0"/>
    <n v="0"/>
    <n v="0"/>
    <n v="0"/>
    <n v="0"/>
    <n v="0"/>
    <n v="0"/>
    <n v="1"/>
    <n v="155"/>
    <s v="False"/>
    <n v="0"/>
  </r>
  <r>
    <x v="130"/>
    <x v="11"/>
    <x v="4"/>
    <m/>
    <s v="RR4"/>
    <n v="0"/>
    <n v="0"/>
    <n v="0"/>
    <m/>
    <m/>
    <m/>
    <m/>
    <m/>
    <m/>
    <m/>
    <m/>
    <m/>
    <m/>
    <n v="25"/>
    <n v="25"/>
    <n v="25"/>
    <n v="0"/>
    <n v="0"/>
    <n v="0"/>
    <n v="0"/>
    <n v="75"/>
    <n v="0"/>
    <n v="0"/>
    <n v="0"/>
    <n v="0"/>
    <n v="0"/>
    <n v="0"/>
    <n v="0"/>
    <n v="0"/>
    <n v="1"/>
    <n v="75"/>
    <s v="False"/>
    <n v="0"/>
  </r>
  <r>
    <x v="151"/>
    <x v="11"/>
    <x v="4"/>
    <m/>
    <s v="RR4"/>
    <n v="3"/>
    <n v="3"/>
    <n v="1"/>
    <m/>
    <m/>
    <m/>
    <m/>
    <m/>
    <m/>
    <m/>
    <m/>
    <m/>
    <m/>
    <n v="100"/>
    <n v="100"/>
    <n v="50"/>
    <n v="0"/>
    <n v="0"/>
    <n v="0"/>
    <n v="0"/>
    <n v="250"/>
    <n v="0"/>
    <n v="0"/>
    <n v="0"/>
    <n v="0"/>
    <n v="0"/>
    <n v="0"/>
    <n v="0"/>
    <n v="0"/>
    <n v="1"/>
    <n v="250"/>
    <s v="False"/>
    <n v="0"/>
  </r>
  <r>
    <x v="152"/>
    <x v="11"/>
    <x v="4"/>
    <m/>
    <s v="RR4"/>
    <n v="3"/>
    <n v="3"/>
    <n v="3"/>
    <m/>
    <m/>
    <m/>
    <m/>
    <m/>
    <m/>
    <m/>
    <m/>
    <m/>
    <m/>
    <n v="100"/>
    <n v="100"/>
    <n v="100"/>
    <n v="0"/>
    <n v="0"/>
    <n v="0"/>
    <n v="0"/>
    <n v="300"/>
    <n v="0"/>
    <n v="0"/>
    <n v="0"/>
    <n v="0"/>
    <n v="0"/>
    <n v="0"/>
    <n v="0"/>
    <n v="0"/>
    <n v="1"/>
    <n v="300"/>
    <s v="False"/>
    <n v="0"/>
  </r>
  <r>
    <x v="116"/>
    <x v="15"/>
    <x v="4"/>
    <m/>
    <s v="RR5"/>
    <n v="3"/>
    <n v="3"/>
    <n v="1"/>
    <n v="0"/>
    <m/>
    <m/>
    <m/>
    <m/>
    <m/>
    <m/>
    <m/>
    <m/>
    <m/>
    <n v="90"/>
    <n v="90"/>
    <n v="45"/>
    <n v="20"/>
    <n v="0"/>
    <n v="0"/>
    <n v="0"/>
    <n v="245"/>
    <n v="0"/>
    <n v="0"/>
    <n v="0"/>
    <n v="0"/>
    <n v="0"/>
    <n v="0"/>
    <n v="0"/>
    <n v="0"/>
    <n v="1"/>
    <n v="245"/>
    <s v="False"/>
    <n v="0"/>
  </r>
  <r>
    <x v="7"/>
    <x v="17"/>
    <x v="4"/>
    <m/>
    <s v="RR5"/>
    <n v="3"/>
    <m/>
    <m/>
    <m/>
    <m/>
    <m/>
    <m/>
    <m/>
    <m/>
    <m/>
    <m/>
    <m/>
    <m/>
    <n v="90"/>
    <n v="0"/>
    <n v="0"/>
    <n v="0"/>
    <n v="0"/>
    <n v="0"/>
    <n v="0"/>
    <n v="90"/>
    <n v="0"/>
    <n v="0"/>
    <n v="0"/>
    <n v="0"/>
    <n v="0"/>
    <n v="0"/>
    <n v="0"/>
    <n v="0"/>
    <n v="1"/>
    <n v="90"/>
    <s v="False"/>
    <n v="0"/>
  </r>
  <r>
    <x v="153"/>
    <x v="17"/>
    <x v="4"/>
    <m/>
    <s v="RR5"/>
    <n v="2"/>
    <n v="1"/>
    <n v="0"/>
    <n v="0"/>
    <m/>
    <m/>
    <m/>
    <m/>
    <m/>
    <m/>
    <m/>
    <m/>
    <m/>
    <n v="70"/>
    <n v="45"/>
    <n v="20"/>
    <n v="20"/>
    <n v="0"/>
    <n v="0"/>
    <n v="0"/>
    <n v="155"/>
    <n v="0"/>
    <n v="0"/>
    <n v="0"/>
    <n v="0"/>
    <n v="0"/>
    <n v="0"/>
    <n v="0"/>
    <n v="0"/>
    <n v="1"/>
    <n v="155"/>
    <s v="False"/>
    <n v="0"/>
  </r>
  <r>
    <x v="52"/>
    <x v="8"/>
    <x v="2"/>
    <m/>
    <n v="16"/>
    <n v="1"/>
    <m/>
    <m/>
    <m/>
    <m/>
    <m/>
    <m/>
    <m/>
    <m/>
    <m/>
    <m/>
    <m/>
    <m/>
    <n v="30"/>
    <n v="0"/>
    <n v="0"/>
    <n v="0"/>
    <n v="0"/>
    <n v="0"/>
    <n v="0"/>
    <n v="30"/>
    <n v="0"/>
    <n v="0"/>
    <n v="0"/>
    <n v="0"/>
    <n v="0"/>
    <n v="0"/>
    <n v="0"/>
    <n v="0"/>
    <n v="1"/>
    <n v="30"/>
    <s v="False"/>
    <n v="0"/>
  </r>
  <r>
    <x v="52"/>
    <x v="8"/>
    <x v="5"/>
    <m/>
    <n v="16"/>
    <n v="3"/>
    <n v="0"/>
    <m/>
    <m/>
    <m/>
    <m/>
    <m/>
    <m/>
    <m/>
    <m/>
    <m/>
    <m/>
    <m/>
    <n v="60"/>
    <n v="20"/>
    <n v="0"/>
    <n v="0"/>
    <n v="0"/>
    <n v="0"/>
    <n v="0"/>
    <n v="80"/>
    <n v="0"/>
    <n v="0"/>
    <n v="0"/>
    <n v="0"/>
    <n v="0"/>
    <n v="0"/>
    <n v="0"/>
    <n v="0"/>
    <n v="1"/>
    <n v="80"/>
    <s v="False"/>
    <n v="0"/>
  </r>
  <r>
    <x v="42"/>
    <x v="6"/>
    <x v="2"/>
    <m/>
    <n v="8"/>
    <n v="3"/>
    <n v="0"/>
    <m/>
    <m/>
    <m/>
    <m/>
    <m/>
    <m/>
    <m/>
    <m/>
    <m/>
    <m/>
    <m/>
    <n v="80"/>
    <n v="25"/>
    <n v="0"/>
    <n v="0"/>
    <n v="0"/>
    <n v="0"/>
    <n v="0"/>
    <n v="105"/>
    <n v="0"/>
    <n v="0"/>
    <n v="0"/>
    <n v="0"/>
    <n v="0"/>
    <n v="0"/>
    <n v="0"/>
    <n v="0"/>
    <n v="1"/>
    <n v="105"/>
    <s v="False"/>
    <n v="0"/>
  </r>
  <r>
    <x v="42"/>
    <x v="6"/>
    <x v="5"/>
    <m/>
    <n v="8"/>
    <n v="1"/>
    <m/>
    <m/>
    <m/>
    <m/>
    <m/>
    <m/>
    <n v="3"/>
    <n v="0"/>
    <m/>
    <m/>
    <m/>
    <m/>
    <n v="40"/>
    <n v="0"/>
    <n v="0"/>
    <n v="0"/>
    <n v="0"/>
    <n v="0"/>
    <n v="0"/>
    <n v="40"/>
    <n v="30"/>
    <n v="20"/>
    <n v="0"/>
    <n v="0"/>
    <n v="0"/>
    <n v="0"/>
    <n v="50"/>
    <n v="-40"/>
    <n v="1"/>
    <n v="50"/>
    <s v="True"/>
    <n v="40"/>
  </r>
  <r>
    <x v="42"/>
    <x v="6"/>
    <x v="1"/>
    <m/>
    <n v="16"/>
    <n v="2"/>
    <m/>
    <m/>
    <m/>
    <m/>
    <m/>
    <m/>
    <n v="3"/>
    <n v="3"/>
    <n v="3"/>
    <m/>
    <m/>
    <m/>
    <n v="45"/>
    <n v="0"/>
    <n v="0"/>
    <n v="0"/>
    <n v="0"/>
    <n v="0"/>
    <n v="0"/>
    <n v="45"/>
    <n v="25"/>
    <n v="30"/>
    <n v="35"/>
    <n v="0"/>
    <n v="0"/>
    <n v="0"/>
    <n v="90"/>
    <n v="-45"/>
    <n v="1"/>
    <n v="90"/>
    <s v="True"/>
    <n v="45"/>
  </r>
  <r>
    <x v="91"/>
    <x v="7"/>
    <x v="8"/>
    <m/>
    <n v="16"/>
    <n v="0"/>
    <m/>
    <m/>
    <m/>
    <m/>
    <m/>
    <m/>
    <n v="0"/>
    <m/>
    <m/>
    <m/>
    <m/>
    <m/>
    <n v="15"/>
    <n v="0"/>
    <n v="0"/>
    <n v="0"/>
    <n v="0"/>
    <n v="0"/>
    <n v="0"/>
    <n v="15"/>
    <n v="10"/>
    <n v="0"/>
    <n v="0"/>
    <n v="0"/>
    <n v="0"/>
    <n v="0"/>
    <n v="10"/>
    <n v="-10"/>
    <n v="1.5"/>
    <n v="22.5"/>
    <s v="True"/>
    <n v="10"/>
  </r>
  <r>
    <x v="1"/>
    <x v="8"/>
    <x v="8"/>
    <m/>
    <n v="16"/>
    <n v="3"/>
    <n v="3"/>
    <n v="3"/>
    <n v="1"/>
    <m/>
    <m/>
    <m/>
    <m/>
    <m/>
    <m/>
    <m/>
    <m/>
    <m/>
    <n v="60"/>
    <n v="80"/>
    <n v="100"/>
    <n v="60"/>
    <n v="0"/>
    <n v="0"/>
    <n v="0"/>
    <n v="300"/>
    <n v="0"/>
    <n v="0"/>
    <n v="0"/>
    <n v="0"/>
    <n v="0"/>
    <n v="0"/>
    <n v="0"/>
    <n v="0"/>
    <n v="1.5"/>
    <n v="450"/>
    <s v="False"/>
    <n v="0"/>
  </r>
  <r>
    <x v="56"/>
    <x v="8"/>
    <x v="8"/>
    <m/>
    <n v="16"/>
    <n v="3"/>
    <n v="1"/>
    <m/>
    <m/>
    <m/>
    <m/>
    <m/>
    <m/>
    <m/>
    <m/>
    <m/>
    <m/>
    <m/>
    <n v="60"/>
    <n v="40"/>
    <n v="0"/>
    <n v="0"/>
    <n v="0"/>
    <n v="0"/>
    <n v="0"/>
    <n v="100"/>
    <n v="0"/>
    <n v="0"/>
    <n v="0"/>
    <n v="0"/>
    <n v="0"/>
    <n v="0"/>
    <n v="0"/>
    <n v="0"/>
    <n v="1.5"/>
    <n v="150"/>
    <s v="False"/>
    <n v="0"/>
  </r>
  <r>
    <x v="2"/>
    <x v="9"/>
    <x v="8"/>
    <m/>
    <s v="RR4"/>
    <n v="3"/>
    <n v="3"/>
    <n v="0"/>
    <m/>
    <m/>
    <m/>
    <m/>
    <m/>
    <m/>
    <m/>
    <m/>
    <m/>
    <m/>
    <n v="100"/>
    <n v="100"/>
    <n v="25"/>
    <n v="0"/>
    <n v="0"/>
    <n v="0"/>
    <n v="0"/>
    <n v="225"/>
    <n v="0"/>
    <n v="0"/>
    <n v="0"/>
    <n v="0"/>
    <n v="0"/>
    <n v="0"/>
    <n v="0"/>
    <n v="0"/>
    <n v="1.5"/>
    <n v="337.5"/>
    <s v="False"/>
    <n v="0"/>
  </r>
  <r>
    <x v="154"/>
    <x v="11"/>
    <x v="8"/>
    <m/>
    <n v="8"/>
    <n v="3"/>
    <n v="2"/>
    <m/>
    <m/>
    <m/>
    <m/>
    <m/>
    <m/>
    <m/>
    <m/>
    <m/>
    <m/>
    <m/>
    <n v="80"/>
    <n v="75"/>
    <n v="0"/>
    <n v="0"/>
    <n v="0"/>
    <n v="0"/>
    <n v="0"/>
    <n v="155"/>
    <n v="0"/>
    <n v="0"/>
    <n v="0"/>
    <n v="0"/>
    <n v="0"/>
    <n v="0"/>
    <n v="0"/>
    <n v="0"/>
    <n v="1.5"/>
    <n v="232.5"/>
    <s v="False"/>
    <n v="0"/>
  </r>
  <r>
    <x v="8"/>
    <x v="0"/>
    <x v="6"/>
    <m/>
    <s v="RR6"/>
    <n v="3"/>
    <n v="3"/>
    <n v="3"/>
    <n v="3"/>
    <m/>
    <m/>
    <m/>
    <m/>
    <m/>
    <m/>
    <m/>
    <m/>
    <m/>
    <n v="70"/>
    <n v="70"/>
    <n v="100"/>
    <n v="120"/>
    <n v="0"/>
    <n v="0"/>
    <n v="0"/>
    <n v="360"/>
    <n v="0"/>
    <n v="0"/>
    <n v="0"/>
    <n v="0"/>
    <n v="0"/>
    <n v="0"/>
    <n v="0"/>
    <n v="0"/>
    <n v="1.5"/>
    <n v="540"/>
    <s v="False"/>
    <n v="0"/>
  </r>
  <r>
    <x v="10"/>
    <x v="0"/>
    <x v="6"/>
    <m/>
    <s v="RR6"/>
    <n v="3"/>
    <n v="1"/>
    <n v="1"/>
    <m/>
    <m/>
    <m/>
    <m/>
    <m/>
    <m/>
    <m/>
    <m/>
    <m/>
    <m/>
    <n v="70"/>
    <n v="35"/>
    <n v="50"/>
    <n v="0"/>
    <n v="0"/>
    <n v="0"/>
    <n v="0"/>
    <n v="155"/>
    <n v="0"/>
    <n v="0"/>
    <n v="0"/>
    <n v="0"/>
    <n v="0"/>
    <n v="0"/>
    <n v="0"/>
    <n v="0"/>
    <n v="1.5"/>
    <n v="232.5"/>
    <s v="False"/>
    <n v="0"/>
  </r>
  <r>
    <x v="9"/>
    <x v="0"/>
    <x v="6"/>
    <m/>
    <s v="RR6"/>
    <n v="3"/>
    <n v="3"/>
    <n v="3"/>
    <n v="1"/>
    <m/>
    <m/>
    <m/>
    <m/>
    <m/>
    <m/>
    <m/>
    <m/>
    <m/>
    <n v="70"/>
    <n v="70"/>
    <n v="100"/>
    <n v="60"/>
    <n v="0"/>
    <n v="0"/>
    <n v="0"/>
    <n v="300"/>
    <n v="0"/>
    <n v="0"/>
    <n v="0"/>
    <n v="0"/>
    <n v="0"/>
    <n v="0"/>
    <n v="0"/>
    <n v="0"/>
    <n v="1.5"/>
    <n v="450"/>
    <s v="False"/>
    <n v="0"/>
  </r>
  <r>
    <x v="118"/>
    <x v="0"/>
    <x v="6"/>
    <m/>
    <s v="RR6"/>
    <n v="0"/>
    <n v="0"/>
    <m/>
    <m/>
    <m/>
    <m/>
    <m/>
    <m/>
    <m/>
    <m/>
    <m/>
    <m/>
    <m/>
    <n v="20"/>
    <n v="20"/>
    <n v="0"/>
    <n v="0"/>
    <n v="0"/>
    <n v="0"/>
    <n v="0"/>
    <n v="40"/>
    <n v="0"/>
    <n v="0"/>
    <n v="0"/>
    <n v="0"/>
    <n v="0"/>
    <n v="0"/>
    <n v="0"/>
    <n v="0"/>
    <n v="1.5"/>
    <n v="60"/>
    <s v="False"/>
    <n v="0"/>
  </r>
  <r>
    <x v="11"/>
    <x v="0"/>
    <x v="6"/>
    <m/>
    <s v="RR6"/>
    <n v="0"/>
    <n v="0"/>
    <m/>
    <m/>
    <m/>
    <m/>
    <m/>
    <m/>
    <m/>
    <m/>
    <m/>
    <m/>
    <m/>
    <n v="20"/>
    <n v="20"/>
    <n v="0"/>
    <n v="0"/>
    <n v="0"/>
    <n v="0"/>
    <n v="0"/>
    <n v="40"/>
    <n v="0"/>
    <n v="0"/>
    <n v="0"/>
    <n v="0"/>
    <n v="0"/>
    <n v="0"/>
    <n v="0"/>
    <n v="0"/>
    <n v="1.5"/>
    <n v="60"/>
    <s v="False"/>
    <n v="0"/>
  </r>
  <r>
    <x v="63"/>
    <x v="0"/>
    <x v="6"/>
    <m/>
    <s v="RR6"/>
    <n v="3"/>
    <n v="2"/>
    <n v="1"/>
    <m/>
    <m/>
    <m/>
    <m/>
    <m/>
    <m/>
    <m/>
    <m/>
    <m/>
    <m/>
    <n v="70"/>
    <n v="50"/>
    <n v="50"/>
    <n v="0"/>
    <n v="0"/>
    <n v="0"/>
    <n v="0"/>
    <n v="170"/>
    <n v="0"/>
    <n v="0"/>
    <n v="0"/>
    <n v="0"/>
    <n v="0"/>
    <n v="0"/>
    <n v="0"/>
    <n v="0"/>
    <n v="1.5"/>
    <n v="255"/>
    <s v="False"/>
    <n v="0"/>
  </r>
  <r>
    <x v="155"/>
    <x v="1"/>
    <x v="6"/>
    <m/>
    <s v="RR6"/>
    <n v="3"/>
    <n v="1"/>
    <n v="3"/>
    <n v="1"/>
    <m/>
    <m/>
    <m/>
    <m/>
    <m/>
    <m/>
    <m/>
    <m/>
    <m/>
    <n v="70"/>
    <n v="35"/>
    <n v="100"/>
    <n v="60"/>
    <n v="0"/>
    <n v="0"/>
    <n v="0"/>
    <n v="265"/>
    <n v="0"/>
    <n v="0"/>
    <n v="0"/>
    <n v="0"/>
    <n v="0"/>
    <n v="0"/>
    <n v="0"/>
    <n v="0"/>
    <n v="1.5"/>
    <n v="397.5"/>
    <s v="False"/>
    <n v="0"/>
  </r>
  <r>
    <x v="156"/>
    <x v="1"/>
    <x v="6"/>
    <m/>
    <s v="RR6"/>
    <n v="3"/>
    <n v="3"/>
    <n v="3"/>
    <n v="3"/>
    <m/>
    <m/>
    <m/>
    <m/>
    <m/>
    <m/>
    <m/>
    <m/>
    <m/>
    <n v="70"/>
    <n v="70"/>
    <n v="100"/>
    <n v="120"/>
    <n v="0"/>
    <n v="0"/>
    <n v="0"/>
    <n v="360"/>
    <n v="0"/>
    <n v="0"/>
    <n v="0"/>
    <n v="0"/>
    <n v="0"/>
    <n v="0"/>
    <n v="0"/>
    <n v="0"/>
    <n v="1.5"/>
    <n v="540"/>
    <s v="False"/>
    <n v="0"/>
  </r>
  <r>
    <x v="119"/>
    <x v="1"/>
    <x v="6"/>
    <m/>
    <s v="RR6"/>
    <n v="3"/>
    <n v="3"/>
    <n v="0"/>
    <m/>
    <m/>
    <m/>
    <m/>
    <m/>
    <m/>
    <m/>
    <m/>
    <m/>
    <m/>
    <n v="70"/>
    <n v="70"/>
    <n v="25"/>
    <n v="0"/>
    <n v="0"/>
    <n v="0"/>
    <n v="0"/>
    <n v="165"/>
    <n v="0"/>
    <n v="0"/>
    <n v="0"/>
    <n v="0"/>
    <n v="0"/>
    <n v="0"/>
    <n v="0"/>
    <n v="0"/>
    <n v="1.5"/>
    <n v="247.5"/>
    <s v="False"/>
    <n v="0"/>
  </r>
  <r>
    <x v="68"/>
    <x v="1"/>
    <x v="6"/>
    <m/>
    <s v="RR6"/>
    <n v="3"/>
    <n v="1"/>
    <n v="0"/>
    <m/>
    <m/>
    <m/>
    <m/>
    <m/>
    <m/>
    <m/>
    <m/>
    <m/>
    <m/>
    <n v="70"/>
    <n v="35"/>
    <n v="25"/>
    <n v="0"/>
    <n v="0"/>
    <n v="0"/>
    <n v="0"/>
    <n v="130"/>
    <n v="0"/>
    <n v="0"/>
    <n v="0"/>
    <n v="0"/>
    <n v="0"/>
    <n v="0"/>
    <n v="0"/>
    <n v="0"/>
    <n v="1.5"/>
    <n v="195"/>
    <s v="False"/>
    <n v="0"/>
  </r>
  <r>
    <x v="157"/>
    <x v="1"/>
    <x v="6"/>
    <m/>
    <s v="RR6"/>
    <n v="0"/>
    <n v="0"/>
    <m/>
    <m/>
    <m/>
    <m/>
    <m/>
    <m/>
    <m/>
    <m/>
    <m/>
    <m/>
    <m/>
    <n v="20"/>
    <n v="20"/>
    <n v="0"/>
    <n v="0"/>
    <n v="0"/>
    <n v="0"/>
    <n v="0"/>
    <n v="40"/>
    <n v="0"/>
    <n v="0"/>
    <n v="0"/>
    <n v="0"/>
    <n v="0"/>
    <n v="0"/>
    <n v="0"/>
    <n v="0"/>
    <n v="1.5"/>
    <n v="60"/>
    <s v="False"/>
    <n v="0"/>
  </r>
  <r>
    <x v="16"/>
    <x v="1"/>
    <x v="6"/>
    <m/>
    <s v="RR6"/>
    <n v="0"/>
    <n v="0"/>
    <m/>
    <m/>
    <m/>
    <m/>
    <m/>
    <m/>
    <m/>
    <m/>
    <m/>
    <m/>
    <m/>
    <n v="20"/>
    <n v="20"/>
    <n v="0"/>
    <n v="0"/>
    <n v="0"/>
    <n v="0"/>
    <n v="0"/>
    <n v="40"/>
    <n v="0"/>
    <n v="0"/>
    <n v="0"/>
    <n v="0"/>
    <n v="0"/>
    <n v="0"/>
    <n v="0"/>
    <n v="0"/>
    <n v="1.5"/>
    <n v="60"/>
    <s v="False"/>
    <n v="0"/>
  </r>
  <r>
    <x v="25"/>
    <x v="2"/>
    <x v="6"/>
    <m/>
    <n v="8"/>
    <n v="2"/>
    <m/>
    <m/>
    <m/>
    <m/>
    <m/>
    <m/>
    <n v="3"/>
    <n v="3"/>
    <m/>
    <m/>
    <m/>
    <m/>
    <n v="60"/>
    <n v="0"/>
    <n v="0"/>
    <n v="0"/>
    <n v="0"/>
    <n v="0"/>
    <n v="0"/>
    <n v="60"/>
    <n v="30"/>
    <n v="35"/>
    <n v="0"/>
    <n v="0"/>
    <n v="0"/>
    <n v="0"/>
    <n v="65"/>
    <n v="-60"/>
    <n v="1.5"/>
    <n v="97.5"/>
    <s v="True"/>
    <n v="60"/>
  </r>
  <r>
    <x v="158"/>
    <x v="2"/>
    <x v="6"/>
    <m/>
    <n v="8"/>
    <n v="3"/>
    <n v="1"/>
    <m/>
    <m/>
    <m/>
    <m/>
    <m/>
    <m/>
    <m/>
    <m/>
    <m/>
    <m/>
    <m/>
    <n v="80"/>
    <n v="50"/>
    <n v="0"/>
    <n v="0"/>
    <n v="0"/>
    <n v="0"/>
    <n v="0"/>
    <n v="130"/>
    <n v="0"/>
    <n v="0"/>
    <n v="0"/>
    <n v="0"/>
    <n v="0"/>
    <n v="0"/>
    <n v="0"/>
    <n v="0"/>
    <n v="1.5"/>
    <n v="195"/>
    <s v="False"/>
    <n v="0"/>
  </r>
  <r>
    <x v="22"/>
    <x v="2"/>
    <x v="6"/>
    <m/>
    <n v="8"/>
    <n v="3"/>
    <n v="0"/>
    <m/>
    <m/>
    <m/>
    <m/>
    <m/>
    <m/>
    <m/>
    <m/>
    <m/>
    <m/>
    <m/>
    <n v="80"/>
    <n v="25"/>
    <n v="0"/>
    <n v="0"/>
    <n v="0"/>
    <n v="0"/>
    <n v="0"/>
    <n v="105"/>
    <n v="0"/>
    <n v="0"/>
    <n v="0"/>
    <n v="0"/>
    <n v="0"/>
    <n v="0"/>
    <n v="0"/>
    <n v="0"/>
    <n v="1.5"/>
    <n v="157.5"/>
    <s v="False"/>
    <n v="0"/>
  </r>
  <r>
    <x v="140"/>
    <x v="2"/>
    <x v="6"/>
    <m/>
    <n v="8"/>
    <n v="3"/>
    <n v="3"/>
    <n v="3"/>
    <m/>
    <m/>
    <m/>
    <m/>
    <m/>
    <m/>
    <m/>
    <m/>
    <m/>
    <m/>
    <n v="80"/>
    <n v="100"/>
    <n v="120"/>
    <n v="0"/>
    <n v="0"/>
    <n v="0"/>
    <n v="0"/>
    <n v="300"/>
    <n v="0"/>
    <n v="0"/>
    <n v="0"/>
    <n v="0"/>
    <n v="0"/>
    <n v="0"/>
    <n v="0"/>
    <n v="0"/>
    <n v="1.5"/>
    <n v="450"/>
    <s v="False"/>
    <n v="0"/>
  </r>
  <r>
    <x v="13"/>
    <x v="2"/>
    <x v="6"/>
    <m/>
    <n v="8"/>
    <n v="3"/>
    <n v="3"/>
    <n v="1"/>
    <m/>
    <m/>
    <m/>
    <m/>
    <m/>
    <m/>
    <m/>
    <m/>
    <m/>
    <m/>
    <n v="80"/>
    <n v="100"/>
    <n v="60"/>
    <n v="0"/>
    <n v="0"/>
    <n v="0"/>
    <n v="0"/>
    <n v="240"/>
    <n v="0"/>
    <n v="0"/>
    <n v="0"/>
    <n v="0"/>
    <n v="0"/>
    <n v="0"/>
    <n v="0"/>
    <n v="0"/>
    <n v="1.5"/>
    <n v="360"/>
    <s v="False"/>
    <n v="0"/>
  </r>
  <r>
    <x v="20"/>
    <x v="2"/>
    <x v="6"/>
    <m/>
    <n v="8"/>
    <n v="0"/>
    <m/>
    <m/>
    <m/>
    <m/>
    <m/>
    <m/>
    <n v="3"/>
    <m/>
    <m/>
    <m/>
    <m/>
    <m/>
    <n v="20"/>
    <n v="0"/>
    <n v="0"/>
    <n v="0"/>
    <n v="0"/>
    <n v="0"/>
    <n v="0"/>
    <n v="20"/>
    <n v="30"/>
    <n v="0"/>
    <n v="0"/>
    <n v="0"/>
    <n v="0"/>
    <n v="0"/>
    <n v="30"/>
    <n v="-20"/>
    <n v="1.5"/>
    <n v="45"/>
    <s v="True"/>
    <n v="20"/>
  </r>
  <r>
    <x v="18"/>
    <x v="2"/>
    <x v="6"/>
    <m/>
    <n v="8"/>
    <n v="0"/>
    <m/>
    <m/>
    <m/>
    <m/>
    <m/>
    <m/>
    <n v="0"/>
    <m/>
    <m/>
    <m/>
    <m/>
    <m/>
    <n v="20"/>
    <n v="0"/>
    <n v="0"/>
    <n v="0"/>
    <n v="0"/>
    <n v="0"/>
    <n v="0"/>
    <n v="20"/>
    <n v="15"/>
    <n v="0"/>
    <n v="0"/>
    <n v="0"/>
    <n v="0"/>
    <n v="0"/>
    <n v="15"/>
    <n v="-15"/>
    <n v="1.5"/>
    <n v="30"/>
    <s v="True"/>
    <n v="15"/>
  </r>
  <r>
    <x v="30"/>
    <x v="3"/>
    <x v="6"/>
    <m/>
    <n v="8"/>
    <n v="3"/>
    <n v="1"/>
    <m/>
    <m/>
    <m/>
    <m/>
    <m/>
    <m/>
    <m/>
    <m/>
    <m/>
    <m/>
    <m/>
    <n v="80"/>
    <n v="50"/>
    <n v="0"/>
    <n v="0"/>
    <n v="0"/>
    <n v="0"/>
    <n v="0"/>
    <n v="130"/>
    <n v="0"/>
    <n v="0"/>
    <n v="0"/>
    <n v="0"/>
    <n v="0"/>
    <n v="0"/>
    <n v="0"/>
    <n v="0"/>
    <n v="1.5"/>
    <n v="195"/>
    <s v="False"/>
    <n v="0"/>
  </r>
  <r>
    <x v="28"/>
    <x v="3"/>
    <x v="6"/>
    <m/>
    <n v="8"/>
    <n v="1"/>
    <m/>
    <m/>
    <m/>
    <m/>
    <m/>
    <m/>
    <n v="3"/>
    <n v="1"/>
    <m/>
    <m/>
    <m/>
    <m/>
    <n v="40"/>
    <n v="0"/>
    <n v="0"/>
    <n v="0"/>
    <n v="0"/>
    <n v="0"/>
    <n v="0"/>
    <n v="40"/>
    <n v="30"/>
    <n v="25"/>
    <n v="0"/>
    <n v="0"/>
    <n v="0"/>
    <n v="0"/>
    <n v="55"/>
    <n v="-40"/>
    <n v="1.5"/>
    <n v="82.5"/>
    <s v="True"/>
    <n v="40"/>
  </r>
  <r>
    <x v="159"/>
    <x v="3"/>
    <x v="6"/>
    <m/>
    <n v="8"/>
    <n v="0"/>
    <m/>
    <m/>
    <m/>
    <m/>
    <m/>
    <m/>
    <n v="3"/>
    <n v="3"/>
    <m/>
    <m/>
    <m/>
    <m/>
    <n v="20"/>
    <n v="0"/>
    <n v="0"/>
    <n v="0"/>
    <n v="0"/>
    <n v="0"/>
    <n v="0"/>
    <n v="20"/>
    <n v="30"/>
    <n v="35"/>
    <n v="0"/>
    <n v="0"/>
    <n v="0"/>
    <n v="0"/>
    <n v="65"/>
    <n v="-20"/>
    <n v="1.5"/>
    <n v="97.5"/>
    <s v="True"/>
    <n v="20"/>
  </r>
  <r>
    <x v="71"/>
    <x v="3"/>
    <x v="6"/>
    <m/>
    <n v="8"/>
    <n v="0"/>
    <m/>
    <m/>
    <m/>
    <m/>
    <m/>
    <m/>
    <n v="1"/>
    <m/>
    <m/>
    <m/>
    <m/>
    <m/>
    <n v="20"/>
    <n v="0"/>
    <n v="0"/>
    <n v="0"/>
    <n v="0"/>
    <n v="0"/>
    <n v="0"/>
    <n v="20"/>
    <n v="20"/>
    <n v="0"/>
    <n v="0"/>
    <n v="0"/>
    <n v="0"/>
    <n v="0"/>
    <n v="20"/>
    <n v="-20"/>
    <n v="1.5"/>
    <n v="30"/>
    <s v="True"/>
    <n v="20"/>
  </r>
  <r>
    <x v="94"/>
    <x v="3"/>
    <x v="6"/>
    <m/>
    <n v="8"/>
    <n v="3"/>
    <n v="3"/>
    <n v="3"/>
    <m/>
    <m/>
    <m/>
    <m/>
    <m/>
    <m/>
    <m/>
    <m/>
    <m/>
    <m/>
    <n v="80"/>
    <n v="100"/>
    <n v="120"/>
    <n v="0"/>
    <n v="0"/>
    <n v="0"/>
    <n v="0"/>
    <n v="300"/>
    <n v="0"/>
    <n v="0"/>
    <n v="0"/>
    <n v="0"/>
    <n v="0"/>
    <n v="0"/>
    <n v="0"/>
    <n v="0"/>
    <n v="1.5"/>
    <n v="450"/>
    <s v="False"/>
    <n v="0"/>
  </r>
  <r>
    <x v="27"/>
    <x v="3"/>
    <x v="6"/>
    <m/>
    <n v="8"/>
    <n v="3"/>
    <n v="3"/>
    <n v="0"/>
    <m/>
    <m/>
    <m/>
    <m/>
    <m/>
    <m/>
    <m/>
    <m/>
    <m/>
    <m/>
    <n v="80"/>
    <n v="100"/>
    <n v="30"/>
    <n v="0"/>
    <n v="0"/>
    <n v="0"/>
    <n v="0"/>
    <n v="210"/>
    <n v="0"/>
    <n v="0"/>
    <n v="0"/>
    <n v="0"/>
    <n v="0"/>
    <n v="0"/>
    <n v="0"/>
    <n v="0"/>
    <n v="1.5"/>
    <n v="315"/>
    <s v="False"/>
    <n v="0"/>
  </r>
  <r>
    <x v="98"/>
    <x v="3"/>
    <x v="6"/>
    <m/>
    <n v="8"/>
    <n v="0"/>
    <m/>
    <m/>
    <m/>
    <m/>
    <m/>
    <m/>
    <n v="2"/>
    <m/>
    <m/>
    <m/>
    <m/>
    <m/>
    <n v="20"/>
    <n v="0"/>
    <n v="0"/>
    <n v="0"/>
    <n v="0"/>
    <n v="0"/>
    <n v="0"/>
    <n v="20"/>
    <n v="25"/>
    <n v="0"/>
    <n v="0"/>
    <n v="0"/>
    <n v="0"/>
    <n v="0"/>
    <n v="25"/>
    <n v="-20"/>
    <n v="1.5"/>
    <n v="37.5"/>
    <s v="True"/>
    <n v="20"/>
  </r>
  <r>
    <x v="160"/>
    <x v="3"/>
    <x v="6"/>
    <m/>
    <n v="8"/>
    <n v="3"/>
    <n v="1"/>
    <m/>
    <m/>
    <m/>
    <m/>
    <m/>
    <m/>
    <m/>
    <m/>
    <m/>
    <m/>
    <m/>
    <n v="80"/>
    <n v="50"/>
    <n v="0"/>
    <n v="0"/>
    <n v="0"/>
    <n v="0"/>
    <n v="0"/>
    <n v="130"/>
    <n v="0"/>
    <n v="0"/>
    <n v="0"/>
    <n v="0"/>
    <n v="0"/>
    <n v="0"/>
    <n v="0"/>
    <n v="0"/>
    <n v="1.5"/>
    <n v="195"/>
    <s v="False"/>
    <n v="0"/>
  </r>
  <r>
    <x v="123"/>
    <x v="4"/>
    <x v="6"/>
    <m/>
    <s v="RR6"/>
    <n v="1"/>
    <n v="3"/>
    <n v="0"/>
    <m/>
    <m/>
    <m/>
    <m/>
    <m/>
    <m/>
    <m/>
    <m/>
    <m/>
    <m/>
    <n v="35"/>
    <n v="70"/>
    <n v="25"/>
    <n v="0"/>
    <n v="0"/>
    <n v="0"/>
    <n v="0"/>
    <n v="130"/>
    <n v="0"/>
    <n v="0"/>
    <n v="0"/>
    <n v="0"/>
    <n v="0"/>
    <n v="0"/>
    <n v="0"/>
    <n v="0"/>
    <n v="1.5"/>
    <n v="195"/>
    <s v="False"/>
    <n v="0"/>
  </r>
  <r>
    <x v="72"/>
    <x v="4"/>
    <x v="6"/>
    <m/>
    <s v="RR6"/>
    <n v="3"/>
    <n v="3"/>
    <n v="3"/>
    <n v="2"/>
    <m/>
    <m/>
    <m/>
    <m/>
    <m/>
    <m/>
    <m/>
    <m/>
    <m/>
    <n v="70"/>
    <n v="70"/>
    <n v="100"/>
    <n v="90"/>
    <n v="0"/>
    <n v="0"/>
    <n v="0"/>
    <n v="330"/>
    <n v="0"/>
    <n v="0"/>
    <n v="0"/>
    <n v="0"/>
    <n v="0"/>
    <n v="0"/>
    <n v="0"/>
    <n v="0"/>
    <n v="1.5"/>
    <n v="495"/>
    <s v="False"/>
    <n v="0"/>
  </r>
  <r>
    <x v="89"/>
    <x v="4"/>
    <x v="6"/>
    <m/>
    <s v="RR6"/>
    <n v="3"/>
    <n v="3"/>
    <n v="3"/>
    <n v="3"/>
    <m/>
    <m/>
    <m/>
    <m/>
    <m/>
    <m/>
    <m/>
    <m/>
    <m/>
    <n v="70"/>
    <n v="70"/>
    <n v="100"/>
    <n v="120"/>
    <n v="0"/>
    <n v="0"/>
    <n v="0"/>
    <n v="360"/>
    <n v="0"/>
    <n v="0"/>
    <n v="0"/>
    <n v="0"/>
    <n v="0"/>
    <n v="0"/>
    <n v="0"/>
    <n v="0"/>
    <n v="1.5"/>
    <n v="540"/>
    <s v="False"/>
    <n v="0"/>
  </r>
  <r>
    <x v="35"/>
    <x v="4"/>
    <x v="6"/>
    <m/>
    <s v="RR6"/>
    <n v="1"/>
    <n v="2"/>
    <m/>
    <m/>
    <m/>
    <m/>
    <m/>
    <m/>
    <m/>
    <m/>
    <m/>
    <m/>
    <m/>
    <n v="35"/>
    <n v="50"/>
    <n v="0"/>
    <n v="0"/>
    <n v="0"/>
    <n v="0"/>
    <n v="0"/>
    <n v="85"/>
    <n v="0"/>
    <n v="0"/>
    <n v="0"/>
    <n v="0"/>
    <n v="0"/>
    <n v="0"/>
    <n v="0"/>
    <n v="0"/>
    <n v="1.5"/>
    <n v="127.5"/>
    <s v="False"/>
    <n v="0"/>
  </r>
  <r>
    <x v="33"/>
    <x v="4"/>
    <x v="6"/>
    <m/>
    <s v="RR6"/>
    <n v="0"/>
    <n v="0"/>
    <m/>
    <m/>
    <m/>
    <m/>
    <m/>
    <m/>
    <m/>
    <m/>
    <m/>
    <m/>
    <m/>
    <n v="20"/>
    <n v="20"/>
    <n v="0"/>
    <n v="0"/>
    <n v="0"/>
    <n v="0"/>
    <n v="0"/>
    <n v="40"/>
    <n v="0"/>
    <n v="0"/>
    <n v="0"/>
    <n v="0"/>
    <n v="0"/>
    <n v="0"/>
    <n v="0"/>
    <n v="0"/>
    <n v="1.5"/>
    <n v="60"/>
    <s v="False"/>
    <n v="0"/>
  </r>
  <r>
    <x v="34"/>
    <x v="4"/>
    <x v="6"/>
    <m/>
    <s v="RR6"/>
    <n v="0"/>
    <n v="3"/>
    <n v="0"/>
    <m/>
    <m/>
    <m/>
    <m/>
    <m/>
    <m/>
    <m/>
    <m/>
    <m/>
    <m/>
    <n v="20"/>
    <n v="70"/>
    <n v="25"/>
    <n v="0"/>
    <n v="0"/>
    <n v="0"/>
    <n v="0"/>
    <n v="115"/>
    <n v="0"/>
    <n v="0"/>
    <n v="0"/>
    <n v="0"/>
    <n v="0"/>
    <n v="0"/>
    <n v="0"/>
    <n v="0"/>
    <n v="1.5"/>
    <n v="172.5"/>
    <s v="False"/>
    <n v="0"/>
  </r>
  <r>
    <x v="90"/>
    <x v="5"/>
    <x v="6"/>
    <m/>
    <n v="8"/>
    <n v="3"/>
    <n v="3"/>
    <n v="3"/>
    <m/>
    <m/>
    <m/>
    <m/>
    <m/>
    <m/>
    <m/>
    <m/>
    <m/>
    <m/>
    <n v="80"/>
    <n v="100"/>
    <n v="120"/>
    <n v="0"/>
    <n v="0"/>
    <n v="0"/>
    <n v="0"/>
    <n v="300"/>
    <n v="0"/>
    <n v="0"/>
    <n v="0"/>
    <n v="0"/>
    <n v="0"/>
    <n v="0"/>
    <n v="0"/>
    <n v="0"/>
    <n v="1.5"/>
    <n v="450"/>
    <s v="False"/>
    <n v="0"/>
  </r>
  <r>
    <x v="102"/>
    <x v="5"/>
    <x v="6"/>
    <m/>
    <n v="8"/>
    <n v="1"/>
    <m/>
    <m/>
    <m/>
    <m/>
    <m/>
    <m/>
    <n v="3"/>
    <n v="3"/>
    <m/>
    <m/>
    <m/>
    <m/>
    <n v="40"/>
    <n v="0"/>
    <n v="0"/>
    <n v="0"/>
    <n v="0"/>
    <n v="0"/>
    <n v="0"/>
    <n v="40"/>
    <n v="30"/>
    <n v="35"/>
    <n v="0"/>
    <n v="0"/>
    <n v="0"/>
    <n v="0"/>
    <n v="65"/>
    <n v="-40"/>
    <n v="1.5"/>
    <n v="97.5"/>
    <s v="True"/>
    <n v="40"/>
  </r>
  <r>
    <x v="104"/>
    <x v="5"/>
    <x v="6"/>
    <m/>
    <n v="8"/>
    <n v="3"/>
    <n v="0"/>
    <m/>
    <m/>
    <m/>
    <m/>
    <m/>
    <m/>
    <m/>
    <m/>
    <m/>
    <m/>
    <m/>
    <n v="80"/>
    <n v="25"/>
    <n v="0"/>
    <n v="0"/>
    <n v="0"/>
    <n v="0"/>
    <n v="0"/>
    <n v="105"/>
    <n v="0"/>
    <n v="0"/>
    <n v="0"/>
    <n v="0"/>
    <n v="0"/>
    <n v="0"/>
    <n v="0"/>
    <n v="0"/>
    <n v="1.5"/>
    <n v="157.5"/>
    <s v="False"/>
    <n v="0"/>
  </r>
  <r>
    <x v="41"/>
    <x v="5"/>
    <x v="6"/>
    <m/>
    <n v="8"/>
    <n v="2"/>
    <m/>
    <m/>
    <m/>
    <m/>
    <m/>
    <m/>
    <n v="3"/>
    <n v="2"/>
    <m/>
    <m/>
    <m/>
    <m/>
    <n v="60"/>
    <n v="0"/>
    <n v="0"/>
    <n v="0"/>
    <n v="0"/>
    <n v="0"/>
    <n v="0"/>
    <n v="60"/>
    <n v="30"/>
    <n v="30"/>
    <n v="0"/>
    <n v="0"/>
    <n v="0"/>
    <n v="0"/>
    <n v="60"/>
    <n v="-60"/>
    <n v="1.5"/>
    <n v="90"/>
    <s v="True"/>
    <n v="60"/>
  </r>
  <r>
    <x v="124"/>
    <x v="5"/>
    <x v="6"/>
    <m/>
    <n v="8"/>
    <n v="3"/>
    <n v="1"/>
    <m/>
    <m/>
    <m/>
    <m/>
    <m/>
    <m/>
    <m/>
    <m/>
    <m/>
    <m/>
    <m/>
    <n v="80"/>
    <n v="50"/>
    <n v="0"/>
    <n v="0"/>
    <n v="0"/>
    <n v="0"/>
    <n v="0"/>
    <n v="130"/>
    <n v="0"/>
    <n v="0"/>
    <n v="0"/>
    <n v="0"/>
    <n v="0"/>
    <n v="0"/>
    <n v="0"/>
    <n v="0"/>
    <n v="1.5"/>
    <n v="195"/>
    <s v="False"/>
    <n v="0"/>
  </r>
  <r>
    <x v="36"/>
    <x v="5"/>
    <x v="6"/>
    <m/>
    <n v="8"/>
    <n v="3"/>
    <n v="3"/>
    <n v="0"/>
    <m/>
    <m/>
    <m/>
    <m/>
    <m/>
    <m/>
    <m/>
    <m/>
    <m/>
    <m/>
    <n v="80"/>
    <n v="100"/>
    <n v="30"/>
    <n v="0"/>
    <n v="0"/>
    <n v="0"/>
    <n v="0"/>
    <n v="210"/>
    <n v="0"/>
    <n v="0"/>
    <n v="0"/>
    <n v="0"/>
    <n v="0"/>
    <n v="0"/>
    <n v="0"/>
    <n v="0"/>
    <n v="1.5"/>
    <n v="315"/>
    <s v="False"/>
    <n v="0"/>
  </r>
  <r>
    <x v="33"/>
    <x v="5"/>
    <x v="6"/>
    <m/>
    <n v="8"/>
    <n v="0"/>
    <m/>
    <m/>
    <m/>
    <m/>
    <m/>
    <m/>
    <n v="1"/>
    <m/>
    <m/>
    <m/>
    <m/>
    <m/>
    <n v="20"/>
    <n v="0"/>
    <n v="0"/>
    <n v="0"/>
    <n v="0"/>
    <n v="0"/>
    <n v="0"/>
    <n v="20"/>
    <n v="20"/>
    <n v="0"/>
    <n v="0"/>
    <n v="0"/>
    <n v="0"/>
    <n v="0"/>
    <n v="20"/>
    <n v="-20"/>
    <n v="1.5"/>
    <n v="30"/>
    <s v="True"/>
    <n v="20"/>
  </r>
  <r>
    <x v="44"/>
    <x v="6"/>
    <x v="6"/>
    <m/>
    <n v="8"/>
    <n v="1"/>
    <m/>
    <m/>
    <m/>
    <m/>
    <m/>
    <m/>
    <n v="0"/>
    <m/>
    <m/>
    <m/>
    <m/>
    <m/>
    <n v="40"/>
    <n v="0"/>
    <n v="0"/>
    <n v="0"/>
    <n v="0"/>
    <n v="0"/>
    <n v="0"/>
    <n v="40"/>
    <n v="15"/>
    <n v="0"/>
    <n v="0"/>
    <n v="0"/>
    <n v="0"/>
    <n v="0"/>
    <n v="15"/>
    <n v="-15"/>
    <n v="1.5"/>
    <n v="60"/>
    <s v="True"/>
    <n v="15"/>
  </r>
  <r>
    <x v="78"/>
    <x v="6"/>
    <x v="6"/>
    <m/>
    <n v="8"/>
    <n v="0"/>
    <m/>
    <m/>
    <m/>
    <m/>
    <m/>
    <m/>
    <n v="3"/>
    <n v="3"/>
    <m/>
    <m/>
    <m/>
    <m/>
    <n v="20"/>
    <n v="0"/>
    <n v="0"/>
    <n v="0"/>
    <n v="0"/>
    <n v="0"/>
    <n v="0"/>
    <n v="20"/>
    <n v="30"/>
    <n v="35"/>
    <n v="0"/>
    <n v="0"/>
    <n v="0"/>
    <n v="0"/>
    <n v="65"/>
    <n v="-20"/>
    <n v="1.5"/>
    <n v="97.5"/>
    <s v="True"/>
    <n v="20"/>
  </r>
  <r>
    <x v="49"/>
    <x v="6"/>
    <x v="6"/>
    <m/>
    <n v="8"/>
    <n v="0"/>
    <m/>
    <m/>
    <m/>
    <m/>
    <m/>
    <m/>
    <n v="3"/>
    <n v="0"/>
    <m/>
    <m/>
    <m/>
    <m/>
    <n v="20"/>
    <n v="0"/>
    <n v="0"/>
    <n v="0"/>
    <n v="0"/>
    <n v="0"/>
    <n v="0"/>
    <n v="20"/>
    <n v="30"/>
    <n v="20"/>
    <n v="0"/>
    <n v="0"/>
    <n v="0"/>
    <n v="0"/>
    <n v="50"/>
    <n v="-20"/>
    <n v="1.5"/>
    <n v="75"/>
    <s v="True"/>
    <n v="20"/>
  </r>
  <r>
    <x v="102"/>
    <x v="6"/>
    <x v="6"/>
    <m/>
    <n v="8"/>
    <n v="3"/>
    <n v="2"/>
    <m/>
    <m/>
    <m/>
    <m/>
    <m/>
    <m/>
    <m/>
    <m/>
    <m/>
    <m/>
    <m/>
    <n v="80"/>
    <n v="75"/>
    <n v="0"/>
    <n v="0"/>
    <n v="0"/>
    <n v="0"/>
    <n v="0"/>
    <n v="155"/>
    <n v="0"/>
    <n v="0"/>
    <n v="0"/>
    <n v="0"/>
    <n v="0"/>
    <n v="0"/>
    <n v="0"/>
    <n v="0"/>
    <n v="1.5"/>
    <n v="232.5"/>
    <s v="False"/>
    <n v="0"/>
  </r>
  <r>
    <x v="45"/>
    <x v="6"/>
    <x v="6"/>
    <m/>
    <n v="8"/>
    <n v="1"/>
    <m/>
    <m/>
    <m/>
    <m/>
    <m/>
    <m/>
    <m/>
    <m/>
    <m/>
    <m/>
    <m/>
    <m/>
    <n v="40"/>
    <n v="0"/>
    <n v="0"/>
    <n v="0"/>
    <n v="0"/>
    <n v="0"/>
    <n v="0"/>
    <n v="40"/>
    <n v="0"/>
    <n v="0"/>
    <n v="0"/>
    <n v="0"/>
    <n v="0"/>
    <n v="0"/>
    <n v="0"/>
    <n v="0"/>
    <n v="1.5"/>
    <n v="60"/>
    <s v="False"/>
    <n v="0"/>
  </r>
  <r>
    <x v="145"/>
    <x v="6"/>
    <x v="6"/>
    <m/>
    <n v="8"/>
    <n v="3"/>
    <n v="3"/>
    <n v="1"/>
    <m/>
    <m/>
    <m/>
    <m/>
    <m/>
    <m/>
    <m/>
    <m/>
    <m/>
    <m/>
    <n v="80"/>
    <n v="100"/>
    <n v="60"/>
    <n v="0"/>
    <n v="0"/>
    <n v="0"/>
    <n v="0"/>
    <n v="240"/>
    <n v="0"/>
    <n v="0"/>
    <n v="0"/>
    <n v="0"/>
    <n v="0"/>
    <n v="0"/>
    <n v="0"/>
    <n v="0"/>
    <n v="1.5"/>
    <n v="360"/>
    <s v="False"/>
    <n v="0"/>
  </r>
  <r>
    <x v="42"/>
    <x v="6"/>
    <x v="6"/>
    <m/>
    <n v="8"/>
    <n v="3"/>
    <n v="3"/>
    <n v="3"/>
    <m/>
    <m/>
    <m/>
    <m/>
    <m/>
    <m/>
    <m/>
    <m/>
    <m/>
    <m/>
    <n v="80"/>
    <n v="100"/>
    <n v="120"/>
    <n v="0"/>
    <n v="0"/>
    <n v="0"/>
    <n v="0"/>
    <n v="300"/>
    <n v="0"/>
    <n v="0"/>
    <n v="0"/>
    <n v="0"/>
    <n v="0"/>
    <n v="0"/>
    <n v="0"/>
    <n v="0"/>
    <n v="1.5"/>
    <n v="450"/>
    <s v="False"/>
    <n v="0"/>
  </r>
  <r>
    <x v="47"/>
    <x v="6"/>
    <x v="6"/>
    <m/>
    <n v="8"/>
    <n v="3"/>
    <n v="0"/>
    <m/>
    <m/>
    <m/>
    <m/>
    <m/>
    <m/>
    <m/>
    <m/>
    <m/>
    <m/>
    <m/>
    <n v="80"/>
    <n v="25"/>
    <n v="0"/>
    <n v="0"/>
    <n v="0"/>
    <n v="0"/>
    <n v="0"/>
    <n v="105"/>
    <n v="0"/>
    <n v="0"/>
    <n v="0"/>
    <n v="0"/>
    <n v="0"/>
    <n v="0"/>
    <n v="0"/>
    <n v="0"/>
    <n v="1.5"/>
    <n v="157.5"/>
    <s v="False"/>
    <n v="0"/>
  </r>
  <r>
    <x v="91"/>
    <x v="7"/>
    <x v="6"/>
    <m/>
    <n v="16"/>
    <n v="3"/>
    <n v="0"/>
    <m/>
    <m/>
    <m/>
    <m/>
    <m/>
    <n v="3"/>
    <n v="3"/>
    <n v="2"/>
    <m/>
    <m/>
    <m/>
    <n v="60"/>
    <n v="20"/>
    <n v="0"/>
    <n v="0"/>
    <n v="0"/>
    <n v="0"/>
    <n v="0"/>
    <n v="80"/>
    <n v="25"/>
    <n v="30"/>
    <n v="30"/>
    <n v="0"/>
    <n v="0"/>
    <n v="0"/>
    <n v="85"/>
    <n v="-80"/>
    <n v="1.5"/>
    <n v="127.5"/>
    <s v="True"/>
    <n v="80"/>
  </r>
  <r>
    <x v="80"/>
    <x v="7"/>
    <x v="6"/>
    <m/>
    <n v="16"/>
    <n v="1"/>
    <m/>
    <m/>
    <m/>
    <m/>
    <m/>
    <m/>
    <n v="1"/>
    <m/>
    <m/>
    <m/>
    <m/>
    <m/>
    <n v="30"/>
    <n v="0"/>
    <n v="0"/>
    <n v="0"/>
    <n v="0"/>
    <n v="0"/>
    <n v="0"/>
    <n v="30"/>
    <n v="15"/>
    <n v="0"/>
    <n v="0"/>
    <n v="0"/>
    <n v="0"/>
    <n v="0"/>
    <n v="15"/>
    <n v="-15"/>
    <n v="1.5"/>
    <n v="45"/>
    <s v="True"/>
    <n v="15"/>
  </r>
  <r>
    <x v="48"/>
    <x v="7"/>
    <x v="6"/>
    <m/>
    <n v="16"/>
    <n v="3"/>
    <n v="3"/>
    <n v="0"/>
    <m/>
    <m/>
    <m/>
    <m/>
    <m/>
    <m/>
    <m/>
    <m/>
    <m/>
    <m/>
    <n v="60"/>
    <n v="80"/>
    <n v="25"/>
    <n v="0"/>
    <n v="0"/>
    <n v="0"/>
    <n v="0"/>
    <n v="165"/>
    <n v="0"/>
    <n v="0"/>
    <n v="0"/>
    <n v="0"/>
    <n v="0"/>
    <n v="0"/>
    <n v="0"/>
    <n v="0"/>
    <n v="1.5"/>
    <n v="247.5"/>
    <s v="False"/>
    <n v="0"/>
  </r>
  <r>
    <x v="1"/>
    <x v="7"/>
    <x v="6"/>
    <m/>
    <n v="16"/>
    <n v="3"/>
    <n v="3"/>
    <n v="3"/>
    <n v="3"/>
    <m/>
    <m/>
    <m/>
    <m/>
    <m/>
    <m/>
    <m/>
    <m/>
    <m/>
    <n v="60"/>
    <n v="80"/>
    <n v="100"/>
    <n v="120"/>
    <n v="0"/>
    <n v="0"/>
    <n v="0"/>
    <n v="360"/>
    <n v="0"/>
    <n v="0"/>
    <n v="0"/>
    <n v="0"/>
    <n v="0"/>
    <n v="0"/>
    <n v="0"/>
    <n v="0"/>
    <n v="1.5"/>
    <n v="540"/>
    <s v="False"/>
    <n v="0"/>
  </r>
  <r>
    <x v="60"/>
    <x v="7"/>
    <x v="6"/>
    <m/>
    <n v="16"/>
    <n v="3"/>
    <n v="3"/>
    <n v="3"/>
    <n v="0"/>
    <m/>
    <m/>
    <m/>
    <m/>
    <m/>
    <m/>
    <m/>
    <m/>
    <m/>
    <n v="60"/>
    <n v="80"/>
    <n v="100"/>
    <n v="30"/>
    <n v="0"/>
    <n v="0"/>
    <n v="0"/>
    <n v="270"/>
    <n v="0"/>
    <n v="0"/>
    <n v="0"/>
    <n v="0"/>
    <n v="0"/>
    <n v="0"/>
    <n v="0"/>
    <n v="0"/>
    <n v="1.5"/>
    <n v="405"/>
    <s v="False"/>
    <n v="0"/>
  </r>
  <r>
    <x v="59"/>
    <x v="7"/>
    <x v="6"/>
    <m/>
    <n v="16"/>
    <n v="3"/>
    <n v="0"/>
    <m/>
    <m/>
    <m/>
    <m/>
    <m/>
    <m/>
    <m/>
    <m/>
    <m/>
    <m/>
    <m/>
    <n v="60"/>
    <n v="20"/>
    <n v="0"/>
    <n v="0"/>
    <n v="0"/>
    <n v="0"/>
    <n v="0"/>
    <n v="80"/>
    <n v="0"/>
    <n v="0"/>
    <n v="0"/>
    <n v="0"/>
    <n v="0"/>
    <n v="0"/>
    <n v="0"/>
    <n v="0"/>
    <n v="1.5"/>
    <n v="120"/>
    <s v="False"/>
    <n v="0"/>
  </r>
  <r>
    <x v="50"/>
    <x v="7"/>
    <x v="6"/>
    <m/>
    <n v="16"/>
    <n v="3"/>
    <n v="3"/>
    <n v="0"/>
    <m/>
    <m/>
    <m/>
    <m/>
    <m/>
    <m/>
    <m/>
    <m/>
    <m/>
    <m/>
    <n v="60"/>
    <n v="80"/>
    <n v="25"/>
    <n v="0"/>
    <n v="0"/>
    <n v="0"/>
    <n v="0"/>
    <n v="165"/>
    <n v="0"/>
    <n v="0"/>
    <n v="0"/>
    <n v="0"/>
    <n v="0"/>
    <n v="0"/>
    <n v="0"/>
    <n v="0"/>
    <n v="1.5"/>
    <n v="247.5"/>
    <s v="False"/>
    <n v="0"/>
  </r>
  <r>
    <x v="129"/>
    <x v="7"/>
    <x v="6"/>
    <m/>
    <n v="16"/>
    <n v="3"/>
    <n v="2"/>
    <m/>
    <m/>
    <m/>
    <m/>
    <m/>
    <m/>
    <m/>
    <m/>
    <m/>
    <m/>
    <m/>
    <n v="60"/>
    <n v="60"/>
    <n v="0"/>
    <n v="0"/>
    <n v="0"/>
    <n v="0"/>
    <n v="0"/>
    <n v="120"/>
    <n v="0"/>
    <n v="0"/>
    <n v="0"/>
    <n v="0"/>
    <n v="0"/>
    <n v="0"/>
    <n v="0"/>
    <n v="0"/>
    <n v="1.5"/>
    <n v="180"/>
    <s v="False"/>
    <n v="0"/>
  </r>
  <r>
    <x v="54"/>
    <x v="7"/>
    <x v="6"/>
    <m/>
    <n v="16"/>
    <n v="3"/>
    <n v="1"/>
    <m/>
    <m/>
    <m/>
    <m/>
    <m/>
    <n v="3"/>
    <n v="3"/>
    <n v="3"/>
    <m/>
    <m/>
    <m/>
    <n v="60"/>
    <n v="40"/>
    <n v="0"/>
    <n v="0"/>
    <n v="0"/>
    <n v="0"/>
    <n v="0"/>
    <n v="100"/>
    <n v="25"/>
    <n v="30"/>
    <n v="35"/>
    <n v="0"/>
    <n v="0"/>
    <n v="0"/>
    <n v="90"/>
    <n v="-90"/>
    <n v="1.5"/>
    <n v="150"/>
    <s v="True"/>
    <n v="90"/>
  </r>
  <r>
    <x v="111"/>
    <x v="8"/>
    <x v="6"/>
    <m/>
    <s v="RR3"/>
    <n v="3"/>
    <n v="0"/>
    <m/>
    <m/>
    <m/>
    <m/>
    <m/>
    <m/>
    <m/>
    <m/>
    <m/>
    <m/>
    <m/>
    <n v="100"/>
    <n v="25"/>
    <n v="0"/>
    <n v="0"/>
    <n v="0"/>
    <n v="0"/>
    <n v="0"/>
    <n v="125"/>
    <n v="0"/>
    <n v="0"/>
    <n v="0"/>
    <n v="0"/>
    <n v="0"/>
    <n v="0"/>
    <n v="0"/>
    <n v="0"/>
    <n v="1.5"/>
    <n v="187.5"/>
    <s v="False"/>
    <n v="0"/>
  </r>
  <r>
    <x v="150"/>
    <x v="8"/>
    <x v="6"/>
    <m/>
    <s v="RR3"/>
    <n v="1"/>
    <n v="0"/>
    <m/>
    <m/>
    <m/>
    <m/>
    <m/>
    <m/>
    <m/>
    <m/>
    <m/>
    <m/>
    <m/>
    <n v="50"/>
    <n v="25"/>
    <n v="0"/>
    <n v="0"/>
    <n v="0"/>
    <n v="0"/>
    <n v="0"/>
    <n v="75"/>
    <n v="0"/>
    <n v="0"/>
    <n v="0"/>
    <n v="0"/>
    <n v="0"/>
    <n v="0"/>
    <n v="0"/>
    <n v="0"/>
    <n v="1.5"/>
    <n v="112.5"/>
    <s v="False"/>
    <n v="0"/>
  </r>
  <r>
    <x v="62"/>
    <x v="8"/>
    <x v="6"/>
    <m/>
    <s v="RR3"/>
    <n v="3"/>
    <n v="3"/>
    <m/>
    <m/>
    <m/>
    <m/>
    <m/>
    <m/>
    <m/>
    <m/>
    <m/>
    <m/>
    <m/>
    <n v="100"/>
    <n v="100"/>
    <n v="0"/>
    <n v="0"/>
    <n v="0"/>
    <n v="0"/>
    <n v="0"/>
    <n v="200"/>
    <n v="0"/>
    <n v="0"/>
    <n v="0"/>
    <n v="0"/>
    <n v="0"/>
    <n v="0"/>
    <n v="0"/>
    <n v="0"/>
    <n v="1.5"/>
    <n v="300"/>
    <s v="False"/>
    <n v="0"/>
  </r>
  <r>
    <x v="3"/>
    <x v="11"/>
    <x v="6"/>
    <m/>
    <s v="RR5"/>
    <n v="3"/>
    <n v="3"/>
    <n v="3"/>
    <n v="0"/>
    <m/>
    <m/>
    <m/>
    <m/>
    <m/>
    <m/>
    <m/>
    <m/>
    <m/>
    <n v="90"/>
    <n v="90"/>
    <n v="90"/>
    <n v="20"/>
    <n v="0"/>
    <n v="0"/>
    <n v="0"/>
    <n v="290"/>
    <n v="0"/>
    <n v="0"/>
    <n v="0"/>
    <n v="0"/>
    <n v="0"/>
    <n v="0"/>
    <n v="0"/>
    <n v="0"/>
    <n v="1.5"/>
    <n v="435"/>
    <s v="False"/>
    <n v="0"/>
  </r>
  <r>
    <x v="154"/>
    <x v="11"/>
    <x v="6"/>
    <m/>
    <s v="RR5"/>
    <n v="3"/>
    <n v="3"/>
    <n v="3"/>
    <n v="3"/>
    <m/>
    <m/>
    <m/>
    <m/>
    <m/>
    <m/>
    <m/>
    <m/>
    <m/>
    <n v="90"/>
    <n v="90"/>
    <n v="90"/>
    <n v="90"/>
    <n v="0"/>
    <n v="0"/>
    <n v="0"/>
    <n v="360"/>
    <n v="0"/>
    <n v="0"/>
    <n v="0"/>
    <n v="0"/>
    <n v="0"/>
    <n v="0"/>
    <n v="0"/>
    <n v="0"/>
    <n v="1.5"/>
    <n v="540"/>
    <s v="False"/>
    <n v="0"/>
  </r>
  <r>
    <x v="130"/>
    <x v="11"/>
    <x v="6"/>
    <m/>
    <s v="RR5"/>
    <n v="1"/>
    <n v="0"/>
    <n v="0"/>
    <n v="0"/>
    <m/>
    <m/>
    <m/>
    <m/>
    <m/>
    <m/>
    <m/>
    <m/>
    <m/>
    <n v="45"/>
    <n v="20"/>
    <n v="20"/>
    <n v="20"/>
    <n v="0"/>
    <n v="0"/>
    <n v="0"/>
    <n v="105"/>
    <n v="0"/>
    <n v="0"/>
    <n v="0"/>
    <n v="0"/>
    <n v="0"/>
    <n v="0"/>
    <n v="0"/>
    <n v="0"/>
    <n v="1.5"/>
    <n v="157.5"/>
    <s v="False"/>
    <n v="0"/>
  </r>
  <r>
    <x v="161"/>
    <x v="11"/>
    <x v="6"/>
    <m/>
    <s v="RR5"/>
    <n v="3"/>
    <n v="0"/>
    <n v="0"/>
    <n v="0"/>
    <m/>
    <m/>
    <m/>
    <m/>
    <m/>
    <m/>
    <m/>
    <m/>
    <m/>
    <n v="90"/>
    <n v="20"/>
    <n v="20"/>
    <n v="20"/>
    <n v="0"/>
    <n v="0"/>
    <n v="0"/>
    <n v="150"/>
    <n v="0"/>
    <n v="0"/>
    <n v="0"/>
    <n v="0"/>
    <n v="0"/>
    <n v="0"/>
    <n v="0"/>
    <n v="0"/>
    <n v="1.5"/>
    <n v="225"/>
    <s v="False"/>
    <n v="0"/>
  </r>
  <r>
    <x v="152"/>
    <x v="11"/>
    <x v="6"/>
    <m/>
    <s v="RR5"/>
    <n v="3"/>
    <n v="3"/>
    <n v="0"/>
    <n v="0"/>
    <m/>
    <m/>
    <m/>
    <m/>
    <m/>
    <m/>
    <m/>
    <m/>
    <m/>
    <n v="90"/>
    <n v="90"/>
    <n v="20"/>
    <n v="20"/>
    <n v="0"/>
    <n v="0"/>
    <n v="0"/>
    <n v="220"/>
    <n v="0"/>
    <n v="0"/>
    <n v="0"/>
    <n v="0"/>
    <n v="0"/>
    <n v="0"/>
    <n v="0"/>
    <n v="0"/>
    <n v="1.5"/>
    <n v="330"/>
    <s v="False"/>
    <n v="0"/>
  </r>
  <r>
    <x v="4"/>
    <x v="12"/>
    <x v="6"/>
    <m/>
    <s v="RR4"/>
    <n v="3"/>
    <n v="3"/>
    <n v="3"/>
    <m/>
    <m/>
    <m/>
    <m/>
    <m/>
    <m/>
    <m/>
    <m/>
    <m/>
    <m/>
    <n v="100"/>
    <n v="100"/>
    <n v="100"/>
    <n v="0"/>
    <n v="0"/>
    <n v="0"/>
    <n v="0"/>
    <n v="300"/>
    <n v="0"/>
    <n v="0"/>
    <n v="0"/>
    <n v="0"/>
    <n v="0"/>
    <n v="0"/>
    <n v="0"/>
    <n v="0"/>
    <n v="1.5"/>
    <n v="450"/>
    <s v="False"/>
    <n v="0"/>
  </r>
  <r>
    <x v="162"/>
    <x v="12"/>
    <x v="6"/>
    <m/>
    <s v="RR4"/>
    <n v="3"/>
    <n v="3"/>
    <n v="0"/>
    <m/>
    <m/>
    <m/>
    <m/>
    <m/>
    <m/>
    <m/>
    <m/>
    <m/>
    <m/>
    <n v="100"/>
    <n v="100"/>
    <n v="25"/>
    <n v="0"/>
    <n v="0"/>
    <n v="0"/>
    <n v="0"/>
    <n v="225"/>
    <n v="0"/>
    <n v="0"/>
    <n v="0"/>
    <n v="0"/>
    <n v="0"/>
    <n v="0"/>
    <n v="0"/>
    <n v="0"/>
    <n v="1.5"/>
    <n v="337.5"/>
    <s v="False"/>
    <n v="0"/>
  </r>
  <r>
    <x v="163"/>
    <x v="12"/>
    <x v="6"/>
    <m/>
    <s v="RR4"/>
    <n v="1"/>
    <n v="0"/>
    <n v="0"/>
    <m/>
    <m/>
    <m/>
    <m/>
    <m/>
    <m/>
    <m/>
    <m/>
    <m/>
    <m/>
    <n v="50"/>
    <n v="25"/>
    <n v="25"/>
    <n v="0"/>
    <n v="0"/>
    <n v="0"/>
    <n v="0"/>
    <n v="100"/>
    <n v="0"/>
    <n v="0"/>
    <n v="0"/>
    <n v="0"/>
    <n v="0"/>
    <n v="0"/>
    <n v="0"/>
    <n v="0"/>
    <n v="1.5"/>
    <n v="150"/>
    <s v="False"/>
    <n v="0"/>
  </r>
  <r>
    <x v="113"/>
    <x v="12"/>
    <x v="6"/>
    <m/>
    <s v="RR4"/>
    <n v="3"/>
    <n v="1"/>
    <n v="0"/>
    <m/>
    <m/>
    <m/>
    <m/>
    <m/>
    <m/>
    <m/>
    <m/>
    <m/>
    <m/>
    <n v="100"/>
    <n v="50"/>
    <n v="25"/>
    <n v="0"/>
    <n v="0"/>
    <n v="0"/>
    <n v="0"/>
    <n v="175"/>
    <n v="0"/>
    <n v="0"/>
    <n v="0"/>
    <n v="0"/>
    <n v="0"/>
    <n v="0"/>
    <n v="0"/>
    <n v="0"/>
    <n v="1.5"/>
    <n v="262.5"/>
    <s v="False"/>
    <n v="0"/>
  </r>
  <r>
    <x v="82"/>
    <x v="15"/>
    <x v="6"/>
    <m/>
    <s v="RR3"/>
    <n v="3"/>
    <n v="3"/>
    <m/>
    <m/>
    <m/>
    <m/>
    <m/>
    <m/>
    <m/>
    <m/>
    <m/>
    <m/>
    <m/>
    <n v="100"/>
    <n v="100"/>
    <n v="0"/>
    <n v="0"/>
    <n v="0"/>
    <n v="0"/>
    <n v="0"/>
    <n v="200"/>
    <n v="0"/>
    <n v="0"/>
    <n v="0"/>
    <n v="0"/>
    <n v="0"/>
    <n v="0"/>
    <n v="0"/>
    <n v="0"/>
    <n v="1.5"/>
    <n v="300"/>
    <s v="False"/>
    <n v="0"/>
  </r>
  <r>
    <x v="164"/>
    <x v="15"/>
    <x v="6"/>
    <m/>
    <s v="RR3"/>
    <n v="3"/>
    <n v="0"/>
    <m/>
    <m/>
    <m/>
    <m/>
    <m/>
    <m/>
    <m/>
    <m/>
    <m/>
    <m/>
    <m/>
    <n v="100"/>
    <n v="25"/>
    <n v="0"/>
    <n v="0"/>
    <n v="0"/>
    <n v="0"/>
    <n v="0"/>
    <n v="125"/>
    <n v="0"/>
    <n v="0"/>
    <n v="0"/>
    <n v="0"/>
    <n v="0"/>
    <n v="0"/>
    <n v="0"/>
    <n v="0"/>
    <n v="1.5"/>
    <n v="187.5"/>
    <s v="False"/>
    <n v="0"/>
  </r>
  <r>
    <x v="133"/>
    <x v="15"/>
    <x v="6"/>
    <m/>
    <s v="RR3"/>
    <n v="0"/>
    <n v="0"/>
    <m/>
    <m/>
    <m/>
    <m/>
    <m/>
    <m/>
    <m/>
    <m/>
    <m/>
    <m/>
    <m/>
    <n v="25"/>
    <n v="25"/>
    <n v="0"/>
    <n v="0"/>
    <n v="0"/>
    <n v="0"/>
    <n v="0"/>
    <n v="50"/>
    <n v="0"/>
    <n v="0"/>
    <n v="0"/>
    <n v="0"/>
    <n v="0"/>
    <n v="0"/>
    <n v="0"/>
    <n v="0"/>
    <n v="1.5"/>
    <n v="75"/>
    <s v="False"/>
    <n v="0"/>
  </r>
  <r>
    <x v="165"/>
    <x v="16"/>
    <x v="6"/>
    <m/>
    <s v="RR4"/>
    <n v="3"/>
    <n v="3"/>
    <n v="0"/>
    <m/>
    <m/>
    <m/>
    <m/>
    <m/>
    <m/>
    <m/>
    <m/>
    <m/>
    <m/>
    <n v="100"/>
    <n v="100"/>
    <n v="25"/>
    <n v="0"/>
    <n v="0"/>
    <n v="0"/>
    <n v="0"/>
    <n v="225"/>
    <n v="0"/>
    <n v="0"/>
    <n v="0"/>
    <n v="0"/>
    <n v="0"/>
    <n v="0"/>
    <n v="0"/>
    <n v="0"/>
    <n v="1.5"/>
    <n v="337.5"/>
    <s v="False"/>
    <n v="0"/>
  </r>
  <r>
    <x v="5"/>
    <x v="16"/>
    <x v="6"/>
    <m/>
    <s v="RR4"/>
    <n v="3"/>
    <n v="3"/>
    <n v="3"/>
    <m/>
    <m/>
    <m/>
    <m/>
    <m/>
    <m/>
    <m/>
    <m/>
    <m/>
    <m/>
    <n v="100"/>
    <n v="100"/>
    <n v="100"/>
    <n v="0"/>
    <n v="0"/>
    <n v="0"/>
    <n v="0"/>
    <n v="300"/>
    <n v="0"/>
    <n v="0"/>
    <n v="0"/>
    <n v="0"/>
    <n v="0"/>
    <n v="0"/>
    <n v="0"/>
    <n v="0"/>
    <n v="1.5"/>
    <n v="450"/>
    <s v="False"/>
    <n v="0"/>
  </r>
  <r>
    <x v="7"/>
    <x v="16"/>
    <x v="6"/>
    <m/>
    <s v="RR4"/>
    <n v="1"/>
    <n v="0"/>
    <n v="0"/>
    <m/>
    <m/>
    <m/>
    <m/>
    <m/>
    <m/>
    <m/>
    <m/>
    <m/>
    <m/>
    <n v="50"/>
    <n v="25"/>
    <n v="25"/>
    <n v="0"/>
    <n v="0"/>
    <n v="0"/>
    <n v="0"/>
    <n v="100"/>
    <n v="0"/>
    <n v="0"/>
    <n v="0"/>
    <n v="0"/>
    <n v="0"/>
    <n v="0"/>
    <n v="0"/>
    <n v="0"/>
    <n v="1.5"/>
    <n v="150"/>
    <s v="False"/>
    <n v="0"/>
  </r>
  <r>
    <x v="153"/>
    <x v="16"/>
    <x v="6"/>
    <m/>
    <s v="RR4"/>
    <n v="3"/>
    <n v="1"/>
    <n v="0"/>
    <m/>
    <m/>
    <m/>
    <m/>
    <m/>
    <m/>
    <m/>
    <m/>
    <m/>
    <m/>
    <n v="100"/>
    <n v="50"/>
    <n v="25"/>
    <n v="0"/>
    <n v="0"/>
    <n v="0"/>
    <n v="0"/>
    <n v="175"/>
    <n v="0"/>
    <n v="0"/>
    <n v="0"/>
    <n v="0"/>
    <n v="0"/>
    <n v="0"/>
    <n v="0"/>
    <n v="0"/>
    <n v="1.5"/>
    <n v="262.5"/>
    <s v="False"/>
    <n v="0"/>
  </r>
  <r>
    <x v="163"/>
    <x v="13"/>
    <x v="6"/>
    <m/>
    <s v="RR4"/>
    <n v="1"/>
    <n v="0"/>
    <n v="0"/>
    <m/>
    <m/>
    <m/>
    <m/>
    <m/>
    <m/>
    <m/>
    <m/>
    <m/>
    <m/>
    <n v="50"/>
    <n v="25"/>
    <n v="25"/>
    <n v="0"/>
    <n v="0"/>
    <n v="0"/>
    <n v="0"/>
    <n v="100"/>
    <n v="0"/>
    <n v="0"/>
    <n v="0"/>
    <n v="0"/>
    <n v="0"/>
    <n v="0"/>
    <n v="0"/>
    <n v="0"/>
    <n v="1.5"/>
    <n v="150"/>
    <s v="False"/>
    <n v="0"/>
  </r>
  <r>
    <x v="113"/>
    <x v="14"/>
    <x v="6"/>
    <m/>
    <s v="RR4"/>
    <n v="3"/>
    <n v="1"/>
    <n v="0"/>
    <m/>
    <m/>
    <m/>
    <m/>
    <m/>
    <m/>
    <m/>
    <m/>
    <m/>
    <m/>
    <n v="100"/>
    <n v="50"/>
    <n v="25"/>
    <n v="0"/>
    <n v="0"/>
    <n v="0"/>
    <n v="0"/>
    <n v="175"/>
    <n v="0"/>
    <n v="0"/>
    <n v="0"/>
    <n v="0"/>
    <n v="0"/>
    <n v="0"/>
    <n v="0"/>
    <n v="0"/>
    <n v="1.5"/>
    <n v="262.5"/>
    <s v="False"/>
    <n v="0"/>
  </r>
  <r>
    <x v="94"/>
    <x v="3"/>
    <x v="1"/>
    <m/>
    <n v="8"/>
    <n v="3"/>
    <n v="3"/>
    <n v="3"/>
    <m/>
    <m/>
    <m/>
    <m/>
    <m/>
    <m/>
    <m/>
    <m/>
    <m/>
    <m/>
    <n v="80"/>
    <n v="100"/>
    <n v="120"/>
    <n v="0"/>
    <n v="0"/>
    <n v="0"/>
    <n v="0"/>
    <n v="300"/>
    <n v="0"/>
    <n v="0"/>
    <n v="0"/>
    <n v="0"/>
    <n v="0"/>
    <n v="0"/>
    <n v="0"/>
    <n v="0"/>
    <n v="1"/>
    <n v="300"/>
    <s v="False"/>
    <n v="0"/>
  </r>
  <r>
    <x v="82"/>
    <x v="15"/>
    <x v="5"/>
    <m/>
    <n v="8"/>
    <n v="3"/>
    <n v="3"/>
    <n v="3"/>
    <m/>
    <m/>
    <m/>
    <m/>
    <m/>
    <m/>
    <m/>
    <m/>
    <m/>
    <m/>
    <n v="80"/>
    <n v="100"/>
    <n v="120"/>
    <n v="0"/>
    <n v="0"/>
    <n v="0"/>
    <n v="0"/>
    <n v="300"/>
    <n v="0"/>
    <n v="0"/>
    <n v="0"/>
    <n v="0"/>
    <n v="0"/>
    <n v="0"/>
    <n v="0"/>
    <n v="0"/>
    <n v="1"/>
    <n v="30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1"/>
    <n v="0"/>
    <s v="False"/>
    <n v="0"/>
  </r>
  <r>
    <x v="0"/>
    <x v="19"/>
    <x v="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9"/>
    <x v="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9"/>
    <x v="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9"/>
    <x v="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9"/>
    <x v="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66"/>
    <x v="19"/>
    <x v="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9"/>
    <x v="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2000000}" name="PivotTable11" cacheId="4" dataOnRows="1" applyNumberFormats="0" applyBorderFormats="0" applyFontFormats="0" applyPatternFormats="0" applyAlignmentFormats="0" applyWidthHeightFormats="1" dataCaption="Data" updatedVersion="8" minRefreshableVersion="3" showMemberPropertyTips="0" useAutoFormatting="1" rowGrandTotals="0" itemPrintTitles="1" createdVersion="4" indent="0" compact="0" compactData="0" gridDropZones="1">
  <location ref="I500:AA517" firstHeaderRow="1" firstDataRow="2" firstDataCol="1" rowPageCount="1" colPageCount="1"/>
  <pivotFields count="38">
    <pivotField axis="axisRow" compact="0" outline="0" subtotalTop="0" showAll="0" includeNewItemsInFilter="1">
      <items count="341">
        <item m="1" x="253"/>
        <item m="1" x="330"/>
        <item m="1" x="218"/>
        <item m="1" x="293"/>
        <item m="1" x="191"/>
        <item m="1" x="271"/>
        <item m="1" x="170"/>
        <item m="1" x="242"/>
        <item m="1" x="322"/>
        <item m="1" x="211"/>
        <item m="1" x="286"/>
        <item m="1" x="182"/>
        <item m="1" x="260"/>
        <item m="1" x="280"/>
        <item m="1" x="231"/>
        <item m="1" x="310"/>
        <item m="1" x="207"/>
        <item m="1" x="279"/>
        <item m="1" x="215"/>
        <item m="1" x="292"/>
        <item m="1" x="183"/>
        <item x="145"/>
        <item x="6"/>
        <item m="1" x="223"/>
        <item m="1" x="214"/>
        <item x="1"/>
        <item x="51"/>
        <item x="2"/>
        <item m="1" x="255"/>
        <item m="1" x="266"/>
        <item x="7"/>
        <item x="165"/>
        <item m="1" x="337"/>
        <item m="1" x="202"/>
        <item x="27"/>
        <item m="1" x="174"/>
        <item m="1" x="294"/>
        <item m="1" x="224"/>
        <item m="1" x="312"/>
        <item m="1" x="190"/>
        <item m="1" x="239"/>
        <item x="113"/>
        <item m="1" x="329"/>
        <item x="116"/>
        <item m="1" x="243"/>
        <item m="1" x="327"/>
        <item x="133"/>
        <item m="1" x="338"/>
        <item m="1" x="281"/>
        <item x="85"/>
        <item m="1" x="184"/>
        <item m="1" x="335"/>
        <item x="156"/>
        <item x="68"/>
        <item x="141"/>
        <item m="1" x="198"/>
        <item m="1" x="175"/>
        <item x="99"/>
        <item x="89"/>
        <item x="28"/>
        <item x="25"/>
        <item x="39"/>
        <item m="1" x="333"/>
        <item m="1" x="229"/>
        <item x="41"/>
        <item m="1" x="316"/>
        <item x="123"/>
        <item m="1" x="275"/>
        <item m="1" x="200"/>
        <item m="1" x="250"/>
        <item x="36"/>
        <item m="1" x="195"/>
        <item m="1" x="307"/>
        <item x="43"/>
        <item x="42"/>
        <item m="1" x="188"/>
        <item x="46"/>
        <item m="1" x="282"/>
        <item x="102"/>
        <item m="1" x="178"/>
        <item x="146"/>
        <item m="1" x="339"/>
        <item x="47"/>
        <item m="1" x="173"/>
        <item x="53"/>
        <item x="59"/>
        <item m="1" x="238"/>
        <item x="57"/>
        <item x="50"/>
        <item m="1" x="324"/>
        <item x="110"/>
        <item x="128"/>
        <item x="80"/>
        <item m="1" x="274"/>
        <item m="1" x="171"/>
        <item x="81"/>
        <item m="1" x="181"/>
        <item m="1" x="222"/>
        <item m="1" x="221"/>
        <item m="1" x="220"/>
        <item m="1" x="287"/>
        <item x="33"/>
        <item m="1" x="332"/>
        <item m="1" x="299"/>
        <item m="1" x="227"/>
        <item m="1" x="309"/>
        <item m="1" x="201"/>
        <item x="22"/>
        <item m="1" x="301"/>
        <item x="94"/>
        <item m="1" x="261"/>
        <item m="1" x="219"/>
        <item m="1" x="216"/>
        <item x="124"/>
        <item m="1" x="288"/>
        <item m="1" x="269"/>
        <item x="76"/>
        <item x="147"/>
        <item m="1" x="177"/>
        <item x="78"/>
        <item x="49"/>
        <item m="1" x="187"/>
        <item x="77"/>
        <item m="1" x="300"/>
        <item m="1" x="268"/>
        <item x="111"/>
        <item x="151"/>
        <item x="83"/>
        <item m="1" x="320"/>
        <item x="86"/>
        <item m="1" x="237"/>
        <item m="1" x="290"/>
        <item m="1" x="283"/>
        <item m="1" x="244"/>
        <item x="20"/>
        <item x="18"/>
        <item m="1" x="252"/>
        <item x="98"/>
        <item m="1" x="314"/>
        <item m="1" x="267"/>
        <item x="72"/>
        <item m="1" x="247"/>
        <item m="1" x="254"/>
        <item m="1" x="241"/>
        <item m="1" x="256"/>
        <item x="52"/>
        <item x="56"/>
        <item m="1" x="205"/>
        <item x="82"/>
        <item m="1" x="185"/>
        <item m="1" x="186"/>
        <item m="1" x="233"/>
        <item m="1" x="298"/>
        <item x="23"/>
        <item m="1" x="208"/>
        <item m="1" x="249"/>
        <item x="30"/>
        <item m="1" x="272"/>
        <item m="1" x="169"/>
        <item m="1" x="176"/>
        <item m="1" x="302"/>
        <item m="1" x="296"/>
        <item m="1" x="304"/>
        <item m="1" x="276"/>
        <item m="1" x="308"/>
        <item x="5"/>
        <item x="153"/>
        <item m="1" x="297"/>
        <item m="1" x="234"/>
        <item m="1" x="180"/>
        <item x="148"/>
        <item x="149"/>
        <item x="48"/>
        <item m="1" x="315"/>
        <item m="1" x="270"/>
        <item m="1" x="217"/>
        <item m="1" x="204"/>
        <item m="1" x="328"/>
        <item m="1" x="210"/>
        <item m="1" x="192"/>
        <item m="1" x="230"/>
        <item x="69"/>
        <item x="67"/>
        <item m="1" x="306"/>
        <item m="1" x="334"/>
        <item m="1" x="311"/>
        <item m="1" x="303"/>
        <item x="75"/>
        <item m="1" x="305"/>
        <item m="1" x="232"/>
        <item x="62"/>
        <item m="1" x="225"/>
        <item m="1" x="172"/>
        <item m="1" x="236"/>
        <item m="1" x="259"/>
        <item m="1" x="245"/>
        <item m="1" x="196"/>
        <item x="166"/>
        <item m="1" x="228"/>
        <item m="1" x="179"/>
        <item m="1" x="273"/>
        <item m="1" x="313"/>
        <item m="1" x="278"/>
        <item m="1" x="319"/>
        <item m="1" x="257"/>
        <item x="35"/>
        <item m="1" x="295"/>
        <item m="1" x="193"/>
        <item m="1" x="248"/>
        <item x="104"/>
        <item m="1" x="326"/>
        <item x="8"/>
        <item x="10"/>
        <item m="1" x="291"/>
        <item x="9"/>
        <item x="21"/>
        <item x="17"/>
        <item x="159"/>
        <item x="29"/>
        <item m="1" x="265"/>
        <item m="1" x="285"/>
        <item m="1" x="194"/>
        <item m="1" x="318"/>
        <item x="37"/>
        <item x="58"/>
        <item x="54"/>
        <item x="90"/>
        <item x="13"/>
        <item x="14"/>
        <item x="158"/>
        <item x="142"/>
        <item m="1" x="317"/>
        <item x="26"/>
        <item m="1" x="251"/>
        <item x="34"/>
        <item x="44"/>
        <item x="45"/>
        <item m="1" x="246"/>
        <item m="1" x="336"/>
        <item x="91"/>
        <item m="1" x="321"/>
        <item x="162"/>
        <item x="152"/>
        <item m="1" x="168"/>
        <item m="1" x="263"/>
        <item m="1" x="209"/>
        <item m="1" x="284"/>
        <item m="1" x="325"/>
        <item x="11"/>
        <item x="140"/>
        <item x="136"/>
        <item x="144"/>
        <item m="1" x="197"/>
        <item x="143"/>
        <item m="1" x="206"/>
        <item x="126"/>
        <item x="79"/>
        <item m="1" x="240"/>
        <item x="4"/>
        <item m="1" x="235"/>
        <item x="87"/>
        <item x="3"/>
        <item m="1" x="289"/>
        <item x="103"/>
        <item m="1" x="199"/>
        <item m="1" x="264"/>
        <item x="92"/>
        <item m="1" x="331"/>
        <item m="1" x="203"/>
        <item m="1" x="258"/>
        <item x="97"/>
        <item m="1" x="189"/>
        <item m="1" x="213"/>
        <item x="119"/>
        <item x="95"/>
        <item m="1" x="277"/>
        <item x="100"/>
        <item x="101"/>
        <item x="73"/>
        <item x="105"/>
        <item m="1" x="212"/>
        <item x="107"/>
        <item x="61"/>
        <item x="109"/>
        <item x="88"/>
        <item x="114"/>
        <item m="1" x="226"/>
        <item x="164"/>
        <item m="1" x="262"/>
        <item m="1" x="167"/>
        <item x="12"/>
        <item x="15"/>
        <item x="16"/>
        <item x="19"/>
        <item x="24"/>
        <item x="31"/>
        <item x="32"/>
        <item x="38"/>
        <item x="40"/>
        <item x="55"/>
        <item x="60"/>
        <item x="63"/>
        <item x="64"/>
        <item x="65"/>
        <item x="66"/>
        <item x="70"/>
        <item x="71"/>
        <item m="1" x="323"/>
        <item x="74"/>
        <item x="84"/>
        <item x="93"/>
        <item x="96"/>
        <item x="106"/>
        <item x="108"/>
        <item x="112"/>
        <item x="115"/>
        <item x="117"/>
        <item x="118"/>
        <item x="120"/>
        <item x="121"/>
        <item x="122"/>
        <item x="125"/>
        <item x="127"/>
        <item x="129"/>
        <item x="130"/>
        <item x="131"/>
        <item x="132"/>
        <item x="134"/>
        <item x="135"/>
        <item x="137"/>
        <item x="138"/>
        <item x="139"/>
        <item x="150"/>
        <item x="154"/>
        <item x="155"/>
        <item x="157"/>
        <item x="161"/>
        <item x="163"/>
        <item x="0"/>
        <item x="160"/>
        <item t="default"/>
      </items>
    </pivotField>
    <pivotField axis="axisPage" compact="0" outline="0" subtotalTop="0" showAll="0" includeNewItemsInFilter="1">
      <items count="23">
        <item m="1" x="21"/>
        <item m="1" x="20"/>
        <item x="19"/>
        <item x="0"/>
        <item x="1"/>
        <item x="2"/>
        <item x="3"/>
        <item x="4"/>
        <item x="5"/>
        <item x="6"/>
        <item x="7"/>
        <item x="8"/>
        <item x="11"/>
        <item x="12"/>
        <item x="13"/>
        <item x="14"/>
        <item x="15"/>
        <item x="16"/>
        <item x="17"/>
        <item x="18"/>
        <item x="9"/>
        <item x="10"/>
        <item t="default"/>
      </items>
    </pivotField>
    <pivotField axis="axisCol" compact="0" outline="0" subtotalTop="0" showAll="0" includeNewItemsInFilter="1">
      <items count="28">
        <item m="1" x="20"/>
        <item x="7"/>
        <item x="4"/>
        <item x="3"/>
        <item m="1" x="18"/>
        <item m="1" x="24"/>
        <item m="1" x="22"/>
        <item m="1" x="19"/>
        <item m="1" x="25"/>
        <item m="1" x="23"/>
        <item m="1" x="21"/>
        <item m="1" x="26"/>
        <item x="9"/>
        <item x="1"/>
        <item x="6"/>
        <item x="0"/>
        <item x="2"/>
        <item x="10"/>
        <item x="17"/>
        <item x="11"/>
        <item x="12"/>
        <item x="13"/>
        <item x="14"/>
        <item x="15"/>
        <item x="16"/>
        <item x="8"/>
        <item x="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16">
    <i>
      <x v="41"/>
    </i>
    <i>
      <x v="43"/>
    </i>
    <i>
      <x v="126"/>
    </i>
    <i>
      <x v="129"/>
    </i>
    <i>
      <x v="242"/>
    </i>
    <i>
      <x v="258"/>
    </i>
    <i>
      <x v="260"/>
    </i>
    <i>
      <x v="261"/>
    </i>
    <i>
      <x v="285"/>
    </i>
    <i>
      <x v="309"/>
    </i>
    <i>
      <x v="315"/>
    </i>
    <i>
      <x v="324"/>
    </i>
    <i>
      <x v="325"/>
    </i>
    <i>
      <x v="333"/>
    </i>
    <i>
      <x v="336"/>
    </i>
    <i>
      <x v="338"/>
    </i>
  </rowItems>
  <colFields count="1">
    <field x="2"/>
  </colFields>
  <colItems count="18">
    <i>
      <x v="1"/>
    </i>
    <i>
      <x v="2"/>
    </i>
    <i>
      <x v="3"/>
    </i>
    <i>
      <x v="12"/>
    </i>
    <i>
      <x v="13"/>
    </i>
    <i>
      <x v="14"/>
    </i>
    <i>
      <x v="15"/>
    </i>
    <i>
      <x v="16"/>
    </i>
    <i>
      <x v="17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colItems>
  <pageFields count="1">
    <pageField fld="1" item="12" hier="-1"/>
  </pageFields>
  <dataFields count="1">
    <dataField name="Sum of Total" fld="35" baseField="0" baseItem="0"/>
  </dataFields>
  <formats count="5">
    <format dxfId="9">
      <pivotArea outline="0" collapsedLevelsAreSubtotals="1" fieldPosition="0"/>
    </format>
    <format dxfId="8">
      <pivotArea field="0" type="button" dataOnly="0" labelOnly="1" outline="0" axis="axisRow" fieldPosition="0"/>
    </format>
    <format dxfId="7">
      <pivotArea dataOnly="0" labelOnly="1" outline="0" fieldPosition="0">
        <references count="1">
          <reference field="0" count="0"/>
        </references>
      </pivotArea>
    </format>
    <format dxfId="6">
      <pivotArea dataOnly="0" labelOnly="1" outline="0" fieldPosition="0">
        <references count="1">
          <reference field="2" count="0"/>
        </references>
      </pivotArea>
    </format>
    <format dxfId="5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C000000}" name="PivotTable3" cacheId="4" dataOnRows="1" applyNumberFormats="0" applyBorderFormats="0" applyFontFormats="0" applyPatternFormats="0" applyAlignmentFormats="0" applyWidthHeightFormats="1" dataCaption="Data" updatedVersion="8" minRefreshableVersion="3" showMemberPropertyTips="0" useAutoFormatting="1" rowGrandTotals="0" itemPrintTitles="1" createdVersion="4" indent="0" compact="0" compactData="0" gridDropZones="1">
  <location ref="I95:AA119" firstHeaderRow="1" firstDataRow="2" firstDataCol="1" rowPageCount="1" colPageCount="1"/>
  <pivotFields count="38">
    <pivotField axis="axisRow" compact="0" outline="0" subtotalTop="0" showAll="0" includeNewItemsInFilter="1">
      <items count="341">
        <item m="1" x="253"/>
        <item m="1" x="330"/>
        <item m="1" x="218"/>
        <item m="1" x="293"/>
        <item m="1" x="191"/>
        <item m="1" x="271"/>
        <item m="1" x="170"/>
        <item m="1" x="242"/>
        <item m="1" x="322"/>
        <item m="1" x="211"/>
        <item m="1" x="286"/>
        <item m="1" x="182"/>
        <item m="1" x="260"/>
        <item m="1" x="280"/>
        <item m="1" x="231"/>
        <item m="1" x="310"/>
        <item m="1" x="207"/>
        <item m="1" x="279"/>
        <item m="1" x="215"/>
        <item m="1" x="292"/>
        <item m="1" x="183"/>
        <item x="145"/>
        <item x="6"/>
        <item m="1" x="223"/>
        <item m="1" x="214"/>
        <item x="1"/>
        <item x="51"/>
        <item x="2"/>
        <item m="1" x="255"/>
        <item m="1" x="266"/>
        <item x="7"/>
        <item x="165"/>
        <item m="1" x="337"/>
        <item m="1" x="202"/>
        <item x="27"/>
        <item m="1" x="174"/>
        <item m="1" x="294"/>
        <item m="1" x="224"/>
        <item m="1" x="312"/>
        <item m="1" x="190"/>
        <item m="1" x="239"/>
        <item x="113"/>
        <item m="1" x="329"/>
        <item x="116"/>
        <item m="1" x="243"/>
        <item m="1" x="327"/>
        <item x="133"/>
        <item m="1" x="338"/>
        <item m="1" x="281"/>
        <item x="85"/>
        <item m="1" x="184"/>
        <item m="1" x="335"/>
        <item x="156"/>
        <item x="68"/>
        <item x="141"/>
        <item m="1" x="198"/>
        <item m="1" x="175"/>
        <item x="99"/>
        <item x="89"/>
        <item x="28"/>
        <item x="25"/>
        <item x="39"/>
        <item m="1" x="333"/>
        <item m="1" x="229"/>
        <item x="41"/>
        <item m="1" x="316"/>
        <item x="123"/>
        <item m="1" x="275"/>
        <item m="1" x="200"/>
        <item m="1" x="250"/>
        <item x="36"/>
        <item m="1" x="195"/>
        <item m="1" x="307"/>
        <item x="43"/>
        <item x="42"/>
        <item m="1" x="188"/>
        <item x="46"/>
        <item m="1" x="282"/>
        <item x="102"/>
        <item m="1" x="178"/>
        <item x="146"/>
        <item m="1" x="339"/>
        <item x="47"/>
        <item m="1" x="173"/>
        <item x="53"/>
        <item x="59"/>
        <item m="1" x="238"/>
        <item x="57"/>
        <item x="50"/>
        <item m="1" x="324"/>
        <item x="110"/>
        <item x="128"/>
        <item x="80"/>
        <item m="1" x="274"/>
        <item m="1" x="171"/>
        <item x="81"/>
        <item m="1" x="181"/>
        <item m="1" x="222"/>
        <item m="1" x="221"/>
        <item m="1" x="220"/>
        <item m="1" x="287"/>
        <item x="33"/>
        <item m="1" x="332"/>
        <item m="1" x="299"/>
        <item m="1" x="227"/>
        <item m="1" x="309"/>
        <item m="1" x="201"/>
        <item x="22"/>
        <item m="1" x="301"/>
        <item x="94"/>
        <item m="1" x="261"/>
        <item m="1" x="219"/>
        <item m="1" x="216"/>
        <item x="124"/>
        <item m="1" x="288"/>
        <item m="1" x="269"/>
        <item x="76"/>
        <item x="147"/>
        <item m="1" x="177"/>
        <item x="78"/>
        <item x="49"/>
        <item m="1" x="187"/>
        <item x="77"/>
        <item m="1" x="300"/>
        <item m="1" x="268"/>
        <item x="111"/>
        <item x="151"/>
        <item x="83"/>
        <item m="1" x="320"/>
        <item x="86"/>
        <item m="1" x="237"/>
        <item m="1" x="290"/>
        <item m="1" x="283"/>
        <item m="1" x="244"/>
        <item x="20"/>
        <item x="18"/>
        <item m="1" x="252"/>
        <item x="98"/>
        <item m="1" x="314"/>
        <item m="1" x="267"/>
        <item x="72"/>
        <item m="1" x="247"/>
        <item m="1" x="254"/>
        <item m="1" x="241"/>
        <item m="1" x="256"/>
        <item x="52"/>
        <item x="56"/>
        <item m="1" x="205"/>
        <item x="82"/>
        <item m="1" x="185"/>
        <item m="1" x="186"/>
        <item m="1" x="233"/>
        <item m="1" x="298"/>
        <item x="23"/>
        <item m="1" x="208"/>
        <item m="1" x="249"/>
        <item x="30"/>
        <item m="1" x="272"/>
        <item m="1" x="169"/>
        <item m="1" x="176"/>
        <item m="1" x="302"/>
        <item m="1" x="296"/>
        <item m="1" x="304"/>
        <item m="1" x="276"/>
        <item m="1" x="308"/>
        <item x="5"/>
        <item x="153"/>
        <item m="1" x="297"/>
        <item m="1" x="234"/>
        <item m="1" x="180"/>
        <item x="148"/>
        <item x="149"/>
        <item x="48"/>
        <item m="1" x="315"/>
        <item m="1" x="270"/>
        <item m="1" x="217"/>
        <item m="1" x="204"/>
        <item m="1" x="328"/>
        <item m="1" x="210"/>
        <item m="1" x="192"/>
        <item m="1" x="230"/>
        <item x="69"/>
        <item x="67"/>
        <item m="1" x="306"/>
        <item m="1" x="334"/>
        <item m="1" x="311"/>
        <item m="1" x="303"/>
        <item x="75"/>
        <item m="1" x="305"/>
        <item m="1" x="232"/>
        <item x="62"/>
        <item m="1" x="225"/>
        <item m="1" x="172"/>
        <item m="1" x="236"/>
        <item m="1" x="259"/>
        <item m="1" x="245"/>
        <item m="1" x="196"/>
        <item x="166"/>
        <item m="1" x="228"/>
        <item m="1" x="179"/>
        <item m="1" x="273"/>
        <item m="1" x="313"/>
        <item m="1" x="278"/>
        <item m="1" x="319"/>
        <item m="1" x="257"/>
        <item x="35"/>
        <item m="1" x="295"/>
        <item m="1" x="193"/>
        <item m="1" x="248"/>
        <item x="104"/>
        <item m="1" x="326"/>
        <item x="8"/>
        <item x="10"/>
        <item m="1" x="291"/>
        <item x="9"/>
        <item x="21"/>
        <item x="17"/>
        <item x="159"/>
        <item x="29"/>
        <item m="1" x="265"/>
        <item m="1" x="285"/>
        <item m="1" x="194"/>
        <item m="1" x="318"/>
        <item x="37"/>
        <item x="58"/>
        <item x="54"/>
        <item x="90"/>
        <item x="13"/>
        <item x="14"/>
        <item x="158"/>
        <item x="142"/>
        <item m="1" x="317"/>
        <item x="26"/>
        <item m="1" x="251"/>
        <item x="34"/>
        <item x="44"/>
        <item x="45"/>
        <item m="1" x="246"/>
        <item m="1" x="336"/>
        <item x="91"/>
        <item m="1" x="321"/>
        <item x="162"/>
        <item x="152"/>
        <item m="1" x="168"/>
        <item m="1" x="263"/>
        <item m="1" x="209"/>
        <item m="1" x="284"/>
        <item m="1" x="325"/>
        <item x="11"/>
        <item x="140"/>
        <item x="136"/>
        <item x="144"/>
        <item m="1" x="197"/>
        <item x="143"/>
        <item m="1" x="206"/>
        <item x="126"/>
        <item x="79"/>
        <item m="1" x="240"/>
        <item x="4"/>
        <item m="1" x="235"/>
        <item x="87"/>
        <item x="3"/>
        <item m="1" x="289"/>
        <item x="103"/>
        <item m="1" x="199"/>
        <item m="1" x="264"/>
        <item x="92"/>
        <item m="1" x="331"/>
        <item m="1" x="203"/>
        <item m="1" x="258"/>
        <item x="97"/>
        <item m="1" x="189"/>
        <item m="1" x="213"/>
        <item x="119"/>
        <item x="95"/>
        <item m="1" x="277"/>
        <item x="100"/>
        <item x="101"/>
        <item x="73"/>
        <item x="105"/>
        <item m="1" x="212"/>
        <item x="107"/>
        <item x="61"/>
        <item x="109"/>
        <item x="88"/>
        <item x="114"/>
        <item m="1" x="226"/>
        <item x="164"/>
        <item m="1" x="262"/>
        <item m="1" x="167"/>
        <item x="12"/>
        <item x="15"/>
        <item x="16"/>
        <item x="19"/>
        <item x="24"/>
        <item x="31"/>
        <item x="32"/>
        <item x="38"/>
        <item x="40"/>
        <item x="55"/>
        <item x="60"/>
        <item x="63"/>
        <item x="64"/>
        <item x="65"/>
        <item x="66"/>
        <item x="70"/>
        <item x="71"/>
        <item m="1" x="323"/>
        <item x="74"/>
        <item x="84"/>
        <item x="93"/>
        <item x="96"/>
        <item x="106"/>
        <item x="108"/>
        <item x="112"/>
        <item x="115"/>
        <item x="117"/>
        <item x="118"/>
        <item x="120"/>
        <item x="121"/>
        <item x="122"/>
        <item x="125"/>
        <item x="127"/>
        <item x="129"/>
        <item x="130"/>
        <item x="131"/>
        <item x="132"/>
        <item x="134"/>
        <item x="135"/>
        <item x="137"/>
        <item x="138"/>
        <item x="139"/>
        <item x="150"/>
        <item x="0"/>
        <item x="154"/>
        <item x="155"/>
        <item x="157"/>
        <item x="161"/>
        <item x="163"/>
        <item x="160"/>
        <item t="default"/>
      </items>
    </pivotField>
    <pivotField axis="axisPage" compact="0" outline="0" subtotalTop="0" showAll="0" includeNewItemsInFilter="1">
      <items count="23">
        <item m="1" x="21"/>
        <item m="1" x="20"/>
        <item x="19"/>
        <item x="0"/>
        <item x="1"/>
        <item x="2"/>
        <item x="3"/>
        <item x="4"/>
        <item x="5"/>
        <item x="6"/>
        <item x="7"/>
        <item x="8"/>
        <item x="11"/>
        <item x="12"/>
        <item x="13"/>
        <item x="14"/>
        <item x="15"/>
        <item x="16"/>
        <item x="17"/>
        <item x="18"/>
        <item x="9"/>
        <item x="10"/>
        <item t="default"/>
      </items>
    </pivotField>
    <pivotField axis="axisCol" compact="0" outline="0" subtotalTop="0" showAll="0" includeNewItemsInFilter="1">
      <items count="28">
        <item m="1" x="20"/>
        <item x="7"/>
        <item x="4"/>
        <item x="3"/>
        <item m="1" x="18"/>
        <item m="1" x="24"/>
        <item m="1" x="22"/>
        <item m="1" x="19"/>
        <item m="1" x="25"/>
        <item m="1" x="23"/>
        <item m="1" x="21"/>
        <item m="1" x="26"/>
        <item x="9"/>
        <item x="1"/>
        <item x="6"/>
        <item x="0"/>
        <item x="2"/>
        <item x="10"/>
        <item x="17"/>
        <item x="11"/>
        <item x="12"/>
        <item x="13"/>
        <item x="14"/>
        <item x="15"/>
        <item x="16"/>
        <item x="8"/>
        <item x="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23">
    <i>
      <x v="54"/>
    </i>
    <i>
      <x v="60"/>
    </i>
    <i>
      <x v="107"/>
    </i>
    <i>
      <x v="109"/>
    </i>
    <i>
      <x v="134"/>
    </i>
    <i>
      <x v="135"/>
    </i>
    <i>
      <x v="181"/>
    </i>
    <i>
      <x v="182"/>
    </i>
    <i>
      <x v="215"/>
    </i>
    <i>
      <x v="216"/>
    </i>
    <i>
      <x v="226"/>
    </i>
    <i>
      <x v="227"/>
    </i>
    <i>
      <x v="229"/>
    </i>
    <i>
      <x v="249"/>
    </i>
    <i>
      <x v="270"/>
    </i>
    <i>
      <x v="273"/>
    </i>
    <i>
      <x v="274"/>
    </i>
    <i>
      <x v="292"/>
    </i>
    <i>
      <x v="293"/>
    </i>
    <i>
      <x v="311"/>
    </i>
    <i>
      <x v="318"/>
    </i>
    <i>
      <x v="331"/>
    </i>
    <i>
      <x v="333"/>
    </i>
  </rowItems>
  <colFields count="1">
    <field x="2"/>
  </colFields>
  <colItems count="18">
    <i>
      <x v="1"/>
    </i>
    <i>
      <x v="2"/>
    </i>
    <i>
      <x v="3"/>
    </i>
    <i>
      <x v="12"/>
    </i>
    <i>
      <x v="13"/>
    </i>
    <i>
      <x v="14"/>
    </i>
    <i>
      <x v="15"/>
    </i>
    <i>
      <x v="16"/>
    </i>
    <i>
      <x v="17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colItems>
  <pageFields count="1">
    <pageField fld="1" item="5" hier="-1"/>
  </pageFields>
  <dataFields count="1">
    <dataField name="Sum of Total" fld="35" baseField="0" baseItem="0"/>
  </dataFields>
  <formats count="5">
    <format dxfId="54">
      <pivotArea outline="0" collapsedLevelsAreSubtotals="1" fieldPosition="0"/>
    </format>
    <format dxfId="53">
      <pivotArea field="0" type="button" dataOnly="0" labelOnly="1" outline="0" axis="axisRow" fieldPosition="0"/>
    </format>
    <format dxfId="52">
      <pivotArea dataOnly="0" labelOnly="1" outline="0" fieldPosition="0">
        <references count="1">
          <reference field="0" count="0"/>
        </references>
      </pivotArea>
    </format>
    <format dxfId="51">
      <pivotArea dataOnly="0" labelOnly="1" outline="0" fieldPosition="0">
        <references count="1">
          <reference field="2" count="0"/>
        </references>
      </pivotArea>
    </format>
    <format dxfId="50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5000000}" name="PivotTable14" cacheId="4" dataOnRows="1" applyNumberFormats="0" applyBorderFormats="0" applyFontFormats="0" applyPatternFormats="0" applyAlignmentFormats="0" applyWidthHeightFormats="1" dataCaption="Data" updatedVersion="8" minRefreshableVersion="3" showMemberPropertyTips="0" useAutoFormatting="1" rowGrandTotals="0" itemPrintTitles="1" createdVersion="4" indent="0" compact="0" compactData="0" gridDropZones="1">
  <location ref="I635:AA643" firstHeaderRow="1" firstDataRow="2" firstDataCol="1" rowPageCount="1" colPageCount="1"/>
  <pivotFields count="38">
    <pivotField axis="axisRow" compact="0" outline="0" subtotalTop="0" showAll="0" includeNewItemsInFilter="1">
      <items count="341">
        <item m="1" x="253"/>
        <item m="1" x="330"/>
        <item m="1" x="218"/>
        <item m="1" x="293"/>
        <item m="1" x="191"/>
        <item m="1" x="271"/>
        <item m="1" x="170"/>
        <item m="1" x="242"/>
        <item m="1" x="322"/>
        <item m="1" x="211"/>
        <item m="1" x="286"/>
        <item m="1" x="182"/>
        <item m="1" x="260"/>
        <item m="1" x="280"/>
        <item m="1" x="231"/>
        <item m="1" x="310"/>
        <item m="1" x="207"/>
        <item m="1" x="279"/>
        <item m="1" x="215"/>
        <item m="1" x="292"/>
        <item m="1" x="183"/>
        <item x="145"/>
        <item x="6"/>
        <item m="1" x="223"/>
        <item m="1" x="214"/>
        <item x="1"/>
        <item x="51"/>
        <item x="2"/>
        <item m="1" x="255"/>
        <item m="1" x="266"/>
        <item x="7"/>
        <item x="165"/>
        <item m="1" x="337"/>
        <item m="1" x="202"/>
        <item x="27"/>
        <item m="1" x="174"/>
        <item m="1" x="294"/>
        <item m="1" x="224"/>
        <item m="1" x="312"/>
        <item m="1" x="190"/>
        <item m="1" x="239"/>
        <item x="113"/>
        <item m="1" x="329"/>
        <item x="116"/>
        <item m="1" x="243"/>
        <item m="1" x="327"/>
        <item x="133"/>
        <item m="1" x="338"/>
        <item m="1" x="281"/>
        <item x="85"/>
        <item m="1" x="184"/>
        <item m="1" x="335"/>
        <item x="156"/>
        <item x="68"/>
        <item x="141"/>
        <item m="1" x="198"/>
        <item m="1" x="175"/>
        <item x="99"/>
        <item x="89"/>
        <item x="28"/>
        <item x="25"/>
        <item x="39"/>
        <item m="1" x="333"/>
        <item m="1" x="229"/>
        <item x="41"/>
        <item m="1" x="316"/>
        <item x="123"/>
        <item m="1" x="275"/>
        <item m="1" x="200"/>
        <item m="1" x="250"/>
        <item x="36"/>
        <item m="1" x="195"/>
        <item m="1" x="307"/>
        <item x="43"/>
        <item x="42"/>
        <item m="1" x="188"/>
        <item x="46"/>
        <item m="1" x="282"/>
        <item x="102"/>
        <item m="1" x="178"/>
        <item x="146"/>
        <item m="1" x="339"/>
        <item x="47"/>
        <item m="1" x="173"/>
        <item x="53"/>
        <item x="59"/>
        <item m="1" x="238"/>
        <item x="57"/>
        <item x="50"/>
        <item m="1" x="324"/>
        <item x="110"/>
        <item x="128"/>
        <item x="80"/>
        <item m="1" x="274"/>
        <item m="1" x="171"/>
        <item x="81"/>
        <item m="1" x="181"/>
        <item m="1" x="222"/>
        <item m="1" x="221"/>
        <item m="1" x="220"/>
        <item m="1" x="287"/>
        <item x="33"/>
        <item m="1" x="332"/>
        <item m="1" x="299"/>
        <item m="1" x="227"/>
        <item m="1" x="309"/>
        <item m="1" x="201"/>
        <item x="22"/>
        <item m="1" x="301"/>
        <item x="94"/>
        <item m="1" x="261"/>
        <item m="1" x="219"/>
        <item m="1" x="216"/>
        <item x="124"/>
        <item m="1" x="288"/>
        <item m="1" x="269"/>
        <item x="76"/>
        <item x="147"/>
        <item m="1" x="177"/>
        <item x="78"/>
        <item x="49"/>
        <item m="1" x="187"/>
        <item x="77"/>
        <item m="1" x="300"/>
        <item m="1" x="268"/>
        <item x="111"/>
        <item x="151"/>
        <item x="83"/>
        <item m="1" x="320"/>
        <item x="86"/>
        <item m="1" x="237"/>
        <item m="1" x="290"/>
        <item m="1" x="283"/>
        <item m="1" x="244"/>
        <item x="20"/>
        <item x="18"/>
        <item m="1" x="252"/>
        <item x="98"/>
        <item m="1" x="314"/>
        <item m="1" x="267"/>
        <item x="72"/>
        <item m="1" x="247"/>
        <item m="1" x="254"/>
        <item m="1" x="241"/>
        <item m="1" x="256"/>
        <item x="52"/>
        <item x="56"/>
        <item m="1" x="205"/>
        <item x="82"/>
        <item m="1" x="185"/>
        <item m="1" x="186"/>
        <item m="1" x="233"/>
        <item m="1" x="298"/>
        <item x="23"/>
        <item m="1" x="208"/>
        <item m="1" x="249"/>
        <item x="30"/>
        <item m="1" x="272"/>
        <item m="1" x="169"/>
        <item m="1" x="176"/>
        <item m="1" x="302"/>
        <item m="1" x="296"/>
        <item m="1" x="304"/>
        <item m="1" x="276"/>
        <item m="1" x="308"/>
        <item x="5"/>
        <item x="153"/>
        <item m="1" x="297"/>
        <item m="1" x="234"/>
        <item m="1" x="180"/>
        <item x="148"/>
        <item x="149"/>
        <item x="48"/>
        <item m="1" x="315"/>
        <item m="1" x="270"/>
        <item m="1" x="217"/>
        <item m="1" x="204"/>
        <item m="1" x="328"/>
        <item m="1" x="210"/>
        <item m="1" x="192"/>
        <item m="1" x="230"/>
        <item x="69"/>
        <item x="67"/>
        <item m="1" x="306"/>
        <item m="1" x="334"/>
        <item m="1" x="311"/>
        <item m="1" x="303"/>
        <item x="75"/>
        <item m="1" x="305"/>
        <item m="1" x="232"/>
        <item x="62"/>
        <item m="1" x="225"/>
        <item m="1" x="172"/>
        <item m="1" x="236"/>
        <item m="1" x="259"/>
        <item m="1" x="245"/>
        <item m="1" x="196"/>
        <item x="166"/>
        <item m="1" x="228"/>
        <item m="1" x="179"/>
        <item m="1" x="273"/>
        <item m="1" x="313"/>
        <item m="1" x="278"/>
        <item m="1" x="319"/>
        <item m="1" x="257"/>
        <item x="35"/>
        <item m="1" x="295"/>
        <item m="1" x="193"/>
        <item m="1" x="248"/>
        <item x="104"/>
        <item m="1" x="326"/>
        <item x="8"/>
        <item x="10"/>
        <item m="1" x="291"/>
        <item x="9"/>
        <item x="21"/>
        <item x="17"/>
        <item x="159"/>
        <item x="29"/>
        <item m="1" x="265"/>
        <item m="1" x="285"/>
        <item m="1" x="194"/>
        <item m="1" x="318"/>
        <item x="37"/>
        <item x="58"/>
        <item x="54"/>
        <item x="90"/>
        <item x="13"/>
        <item x="14"/>
        <item x="158"/>
        <item x="142"/>
        <item m="1" x="317"/>
        <item x="26"/>
        <item m="1" x="251"/>
        <item x="34"/>
        <item x="44"/>
        <item x="45"/>
        <item m="1" x="246"/>
        <item m="1" x="336"/>
        <item x="91"/>
        <item m="1" x="321"/>
        <item x="162"/>
        <item x="152"/>
        <item m="1" x="168"/>
        <item m="1" x="263"/>
        <item m="1" x="209"/>
        <item m="1" x="284"/>
        <item m="1" x="325"/>
        <item x="11"/>
        <item x="140"/>
        <item x="136"/>
        <item x="144"/>
        <item m="1" x="197"/>
        <item x="143"/>
        <item m="1" x="206"/>
        <item x="126"/>
        <item x="79"/>
        <item m="1" x="240"/>
        <item x="4"/>
        <item m="1" x="235"/>
        <item x="87"/>
        <item x="3"/>
        <item m="1" x="289"/>
        <item x="103"/>
        <item m="1" x="199"/>
        <item m="1" x="264"/>
        <item x="92"/>
        <item m="1" x="331"/>
        <item m="1" x="203"/>
        <item m="1" x="258"/>
        <item x="97"/>
        <item m="1" x="189"/>
        <item m="1" x="213"/>
        <item x="119"/>
        <item x="95"/>
        <item m="1" x="277"/>
        <item x="100"/>
        <item x="101"/>
        <item x="73"/>
        <item x="105"/>
        <item m="1" x="212"/>
        <item x="107"/>
        <item x="61"/>
        <item x="109"/>
        <item x="88"/>
        <item x="114"/>
        <item m="1" x="226"/>
        <item x="164"/>
        <item x="0"/>
        <item m="1" x="262"/>
        <item m="1" x="167"/>
        <item x="12"/>
        <item x="15"/>
        <item x="16"/>
        <item x="19"/>
        <item x="24"/>
        <item x="31"/>
        <item x="32"/>
        <item x="38"/>
        <item x="40"/>
        <item x="55"/>
        <item x="60"/>
        <item x="63"/>
        <item x="64"/>
        <item x="65"/>
        <item x="66"/>
        <item x="70"/>
        <item x="71"/>
        <item m="1" x="323"/>
        <item x="74"/>
        <item x="84"/>
        <item x="93"/>
        <item x="96"/>
        <item x="106"/>
        <item x="108"/>
        <item x="112"/>
        <item x="115"/>
        <item x="117"/>
        <item x="118"/>
        <item x="120"/>
        <item x="121"/>
        <item x="122"/>
        <item x="125"/>
        <item x="127"/>
        <item x="129"/>
        <item x="130"/>
        <item x="131"/>
        <item x="132"/>
        <item x="134"/>
        <item x="135"/>
        <item x="137"/>
        <item x="138"/>
        <item x="139"/>
        <item x="150"/>
        <item x="154"/>
        <item x="155"/>
        <item x="157"/>
        <item x="161"/>
        <item x="163"/>
        <item x="160"/>
        <item t="default"/>
      </items>
    </pivotField>
    <pivotField axis="axisPage" compact="0" outline="0" subtotalTop="0" showAll="0" includeNewItemsInFilter="1">
      <items count="23">
        <item m="1" x="21"/>
        <item m="1" x="20"/>
        <item x="19"/>
        <item x="0"/>
        <item x="1"/>
        <item x="2"/>
        <item x="3"/>
        <item x="4"/>
        <item x="5"/>
        <item x="6"/>
        <item x="7"/>
        <item x="8"/>
        <item x="11"/>
        <item x="12"/>
        <item x="13"/>
        <item x="14"/>
        <item x="15"/>
        <item x="16"/>
        <item x="17"/>
        <item x="18"/>
        <item x="9"/>
        <item x="10"/>
        <item t="default"/>
      </items>
    </pivotField>
    <pivotField axis="axisCol" compact="0" outline="0" subtotalTop="0" showAll="0" includeNewItemsInFilter="1">
      <items count="28">
        <item m="1" x="20"/>
        <item x="7"/>
        <item x="4"/>
        <item x="3"/>
        <item m="1" x="18"/>
        <item m="1" x="24"/>
        <item m="1" x="22"/>
        <item m="1" x="19"/>
        <item m="1" x="25"/>
        <item m="1" x="23"/>
        <item m="1" x="21"/>
        <item m="1" x="26"/>
        <item x="9"/>
        <item x="1"/>
        <item x="6"/>
        <item x="0"/>
        <item x="2"/>
        <item x="10"/>
        <item x="17"/>
        <item x="11"/>
        <item x="12"/>
        <item x="13"/>
        <item x="14"/>
        <item x="15"/>
        <item x="16"/>
        <item x="8"/>
        <item x="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7">
    <i>
      <x v="30"/>
    </i>
    <i>
      <x v="41"/>
    </i>
    <i>
      <x v="43"/>
    </i>
    <i>
      <x v="129"/>
    </i>
    <i>
      <x v="148"/>
    </i>
    <i>
      <x v="166"/>
    </i>
    <i>
      <x v="288"/>
    </i>
  </rowItems>
  <colFields count="1">
    <field x="2"/>
  </colFields>
  <colItems count="18">
    <i>
      <x v="1"/>
    </i>
    <i>
      <x v="2"/>
    </i>
    <i>
      <x v="3"/>
    </i>
    <i>
      <x v="12"/>
    </i>
    <i>
      <x v="13"/>
    </i>
    <i>
      <x v="14"/>
    </i>
    <i>
      <x v="15"/>
    </i>
    <i>
      <x v="16"/>
    </i>
    <i>
      <x v="17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colItems>
  <pageFields count="1">
    <pageField fld="1" item="15" hier="-1"/>
  </pageFields>
  <dataFields count="1">
    <dataField name="Sum of Total" fld="35" baseField="0" baseItem="0"/>
  </dataFields>
  <formats count="5">
    <format dxfId="59">
      <pivotArea outline="0" collapsedLevelsAreSubtotals="1" fieldPosition="0"/>
    </format>
    <format dxfId="58">
      <pivotArea field="0" type="button" dataOnly="0" labelOnly="1" outline="0" axis="axisRow" fieldPosition="0"/>
    </format>
    <format dxfId="57">
      <pivotArea dataOnly="0" labelOnly="1" outline="0" fieldPosition="0">
        <references count="1">
          <reference field="0" count="0"/>
        </references>
      </pivotArea>
    </format>
    <format dxfId="56">
      <pivotArea dataOnly="0" labelOnly="1" outline="0" fieldPosition="0">
        <references count="1">
          <reference field="2" count="0"/>
        </references>
      </pivotArea>
    </format>
    <format dxfId="55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10000000}" name="PivotTable7" cacheId="4" dataOnRows="1" applyNumberFormats="0" applyBorderFormats="0" applyFontFormats="0" applyPatternFormats="0" applyAlignmentFormats="0" applyWidthHeightFormats="1" dataCaption="Data" updatedVersion="8" minRefreshableVersion="3" showMemberPropertyTips="0" useAutoFormatting="1" rowGrandTotals="0" itemPrintTitles="1" createdVersion="4" indent="0" compact="0" compactData="0" gridDropZones="1">
  <location ref="I365:AA378" firstHeaderRow="1" firstDataRow="2" firstDataCol="1" rowPageCount="1" colPageCount="1"/>
  <pivotFields count="38">
    <pivotField axis="axisRow" compact="0" outline="0" subtotalTop="0" showAll="0" includeNewItemsInFilter="1">
      <items count="341">
        <item m="1" x="253"/>
        <item m="1" x="330"/>
        <item m="1" x="218"/>
        <item m="1" x="293"/>
        <item m="1" x="191"/>
        <item m="1" x="271"/>
        <item m="1" x="170"/>
        <item m="1" x="242"/>
        <item m="1" x="322"/>
        <item m="1" x="211"/>
        <item m="1" x="286"/>
        <item m="1" x="182"/>
        <item m="1" x="260"/>
        <item m="1" x="280"/>
        <item m="1" x="231"/>
        <item m="1" x="310"/>
        <item m="1" x="207"/>
        <item m="1" x="279"/>
        <item m="1" x="215"/>
        <item m="1" x="292"/>
        <item m="1" x="183"/>
        <item x="145"/>
        <item x="6"/>
        <item m="1" x="223"/>
        <item m="1" x="214"/>
        <item x="1"/>
        <item x="51"/>
        <item x="2"/>
        <item m="1" x="255"/>
        <item m="1" x="266"/>
        <item x="7"/>
        <item x="165"/>
        <item m="1" x="337"/>
        <item m="1" x="202"/>
        <item x="27"/>
        <item m="1" x="174"/>
        <item m="1" x="294"/>
        <item m="1" x="224"/>
        <item m="1" x="312"/>
        <item m="1" x="190"/>
        <item m="1" x="239"/>
        <item x="113"/>
        <item m="1" x="329"/>
        <item x="116"/>
        <item m="1" x="243"/>
        <item m="1" x="327"/>
        <item x="133"/>
        <item m="1" x="338"/>
        <item m="1" x="281"/>
        <item x="85"/>
        <item m="1" x="184"/>
        <item m="1" x="335"/>
        <item x="156"/>
        <item x="68"/>
        <item x="141"/>
        <item m="1" x="198"/>
        <item m="1" x="175"/>
        <item x="99"/>
        <item x="89"/>
        <item x="28"/>
        <item x="25"/>
        <item x="39"/>
        <item m="1" x="333"/>
        <item m="1" x="229"/>
        <item x="41"/>
        <item m="1" x="316"/>
        <item x="123"/>
        <item m="1" x="275"/>
        <item m="1" x="200"/>
        <item m="1" x="250"/>
        <item x="36"/>
        <item m="1" x="195"/>
        <item m="1" x="307"/>
        <item x="43"/>
        <item x="42"/>
        <item m="1" x="188"/>
        <item x="46"/>
        <item m="1" x="282"/>
        <item x="102"/>
        <item m="1" x="178"/>
        <item x="146"/>
        <item m="1" x="339"/>
        <item x="47"/>
        <item m="1" x="173"/>
        <item x="53"/>
        <item x="59"/>
        <item m="1" x="238"/>
        <item x="57"/>
        <item x="50"/>
        <item m="1" x="324"/>
        <item x="110"/>
        <item x="128"/>
        <item x="80"/>
        <item m="1" x="274"/>
        <item m="1" x="171"/>
        <item x="81"/>
        <item m="1" x="181"/>
        <item m="1" x="222"/>
        <item m="1" x="221"/>
        <item m="1" x="220"/>
        <item m="1" x="287"/>
        <item x="33"/>
        <item m="1" x="332"/>
        <item m="1" x="299"/>
        <item m="1" x="227"/>
        <item m="1" x="309"/>
        <item m="1" x="201"/>
        <item x="22"/>
        <item m="1" x="301"/>
        <item x="94"/>
        <item m="1" x="261"/>
        <item m="1" x="219"/>
        <item m="1" x="216"/>
        <item x="124"/>
        <item m="1" x="288"/>
        <item m="1" x="269"/>
        <item x="76"/>
        <item x="147"/>
        <item m="1" x="177"/>
        <item x="78"/>
        <item x="49"/>
        <item m="1" x="187"/>
        <item x="77"/>
        <item m="1" x="300"/>
        <item m="1" x="268"/>
        <item x="111"/>
        <item x="151"/>
        <item x="83"/>
        <item m="1" x="320"/>
        <item x="86"/>
        <item m="1" x="237"/>
        <item m="1" x="290"/>
        <item m="1" x="283"/>
        <item m="1" x="244"/>
        <item x="20"/>
        <item x="18"/>
        <item m="1" x="252"/>
        <item x="98"/>
        <item m="1" x="314"/>
        <item m="1" x="267"/>
        <item x="72"/>
        <item m="1" x="247"/>
        <item m="1" x="254"/>
        <item m="1" x="241"/>
        <item m="1" x="256"/>
        <item x="52"/>
        <item x="56"/>
        <item m="1" x="205"/>
        <item x="82"/>
        <item m="1" x="185"/>
        <item m="1" x="186"/>
        <item m="1" x="233"/>
        <item m="1" x="298"/>
        <item x="23"/>
        <item m="1" x="208"/>
        <item m="1" x="249"/>
        <item x="30"/>
        <item m="1" x="272"/>
        <item m="1" x="169"/>
        <item m="1" x="176"/>
        <item m="1" x="302"/>
        <item m="1" x="296"/>
        <item m="1" x="304"/>
        <item m="1" x="276"/>
        <item m="1" x="308"/>
        <item x="5"/>
        <item x="153"/>
        <item m="1" x="297"/>
        <item m="1" x="234"/>
        <item m="1" x="180"/>
        <item x="148"/>
        <item x="149"/>
        <item x="48"/>
        <item m="1" x="315"/>
        <item m="1" x="270"/>
        <item m="1" x="217"/>
        <item m="1" x="204"/>
        <item m="1" x="328"/>
        <item m="1" x="210"/>
        <item m="1" x="192"/>
        <item m="1" x="230"/>
        <item x="69"/>
        <item x="67"/>
        <item m="1" x="306"/>
        <item m="1" x="334"/>
        <item m="1" x="311"/>
        <item m="1" x="303"/>
        <item x="75"/>
        <item m="1" x="305"/>
        <item m="1" x="232"/>
        <item x="62"/>
        <item m="1" x="225"/>
        <item m="1" x="172"/>
        <item m="1" x="236"/>
        <item m="1" x="259"/>
        <item m="1" x="245"/>
        <item m="1" x="196"/>
        <item x="166"/>
        <item m="1" x="228"/>
        <item m="1" x="179"/>
        <item m="1" x="273"/>
        <item m="1" x="313"/>
        <item m="1" x="278"/>
        <item m="1" x="319"/>
        <item m="1" x="257"/>
        <item x="35"/>
        <item m="1" x="295"/>
        <item m="1" x="193"/>
        <item m="1" x="248"/>
        <item x="104"/>
        <item m="1" x="326"/>
        <item x="8"/>
        <item x="10"/>
        <item m="1" x="291"/>
        <item x="9"/>
        <item x="21"/>
        <item x="17"/>
        <item x="159"/>
        <item x="29"/>
        <item m="1" x="265"/>
        <item m="1" x="285"/>
        <item m="1" x="194"/>
        <item m="1" x="318"/>
        <item x="37"/>
        <item x="58"/>
        <item x="54"/>
        <item x="90"/>
        <item x="13"/>
        <item x="14"/>
        <item x="158"/>
        <item x="142"/>
        <item m="1" x="317"/>
        <item x="26"/>
        <item m="1" x="251"/>
        <item x="34"/>
        <item x="44"/>
        <item x="45"/>
        <item m="1" x="246"/>
        <item m="1" x="336"/>
        <item x="91"/>
        <item m="1" x="321"/>
        <item x="162"/>
        <item x="152"/>
        <item m="1" x="168"/>
        <item m="1" x="263"/>
        <item m="1" x="209"/>
        <item m="1" x="284"/>
        <item m="1" x="325"/>
        <item x="11"/>
        <item x="140"/>
        <item x="136"/>
        <item x="144"/>
        <item m="1" x="197"/>
        <item x="143"/>
        <item m="1" x="206"/>
        <item x="126"/>
        <item x="79"/>
        <item m="1" x="240"/>
        <item x="4"/>
        <item m="1" x="235"/>
        <item x="87"/>
        <item x="3"/>
        <item m="1" x="289"/>
        <item x="103"/>
        <item m="1" x="199"/>
        <item m="1" x="264"/>
        <item x="92"/>
        <item m="1" x="331"/>
        <item m="1" x="203"/>
        <item m="1" x="258"/>
        <item x="97"/>
        <item m="1" x="189"/>
        <item m="1" x="213"/>
        <item x="119"/>
        <item x="95"/>
        <item m="1" x="277"/>
        <item x="100"/>
        <item x="101"/>
        <item x="73"/>
        <item x="105"/>
        <item m="1" x="212"/>
        <item x="107"/>
        <item x="61"/>
        <item x="109"/>
        <item x="88"/>
        <item x="114"/>
        <item m="1" x="226"/>
        <item x="164"/>
        <item m="1" x="262"/>
        <item m="1" x="167"/>
        <item x="12"/>
        <item x="15"/>
        <item x="16"/>
        <item x="19"/>
        <item x="24"/>
        <item x="31"/>
        <item x="32"/>
        <item x="38"/>
        <item x="40"/>
        <item x="55"/>
        <item x="60"/>
        <item x="63"/>
        <item x="64"/>
        <item x="65"/>
        <item x="66"/>
        <item x="70"/>
        <item x="71"/>
        <item m="1" x="323"/>
        <item x="74"/>
        <item x="84"/>
        <item x="93"/>
        <item x="96"/>
        <item x="106"/>
        <item x="108"/>
        <item x="112"/>
        <item x="115"/>
        <item x="117"/>
        <item x="118"/>
        <item x="120"/>
        <item x="121"/>
        <item x="122"/>
        <item x="125"/>
        <item x="127"/>
        <item x="129"/>
        <item x="130"/>
        <item x="131"/>
        <item x="132"/>
        <item x="134"/>
        <item x="135"/>
        <item x="137"/>
        <item x="138"/>
        <item x="139"/>
        <item x="150"/>
        <item x="0"/>
        <item x="154"/>
        <item x="155"/>
        <item x="157"/>
        <item x="161"/>
        <item x="163"/>
        <item x="160"/>
        <item t="default"/>
      </items>
    </pivotField>
    <pivotField axis="axisPage" compact="0" outline="0" subtotalTop="0" showAll="0" includeNewItemsInFilter="1">
      <items count="23">
        <item m="1" x="21"/>
        <item m="1" x="20"/>
        <item x="19"/>
        <item x="0"/>
        <item x="1"/>
        <item x="2"/>
        <item x="3"/>
        <item x="4"/>
        <item x="5"/>
        <item x="6"/>
        <item x="7"/>
        <item x="8"/>
        <item x="11"/>
        <item x="12"/>
        <item x="13"/>
        <item x="14"/>
        <item x="15"/>
        <item x="16"/>
        <item x="17"/>
        <item x="18"/>
        <item x="9"/>
        <item x="10"/>
        <item t="default"/>
      </items>
    </pivotField>
    <pivotField axis="axisCol" compact="0" outline="0" subtotalTop="0" showAll="0" includeNewItemsInFilter="1">
      <items count="28">
        <item m="1" x="20"/>
        <item x="7"/>
        <item x="4"/>
        <item x="3"/>
        <item m="1" x="18"/>
        <item m="1" x="24"/>
        <item m="1" x="22"/>
        <item m="1" x="19"/>
        <item m="1" x="25"/>
        <item m="1" x="23"/>
        <item m="1" x="21"/>
        <item m="1" x="26"/>
        <item x="9"/>
        <item x="1"/>
        <item x="6"/>
        <item x="0"/>
        <item x="2"/>
        <item x="10"/>
        <item x="17"/>
        <item x="11"/>
        <item x="12"/>
        <item x="13"/>
        <item x="14"/>
        <item x="15"/>
        <item x="16"/>
        <item x="8"/>
        <item x="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12">
    <i>
      <x v="25"/>
    </i>
    <i>
      <x v="26"/>
    </i>
    <i>
      <x v="27"/>
    </i>
    <i>
      <x v="95"/>
    </i>
    <i>
      <x v="125"/>
    </i>
    <i>
      <x v="145"/>
    </i>
    <i>
      <x v="146"/>
    </i>
    <i>
      <x v="190"/>
    </i>
    <i>
      <x v="299"/>
    </i>
    <i>
      <x v="314"/>
    </i>
    <i>
      <x v="332"/>
    </i>
    <i>
      <x v="333"/>
    </i>
  </rowItems>
  <colFields count="1">
    <field x="2"/>
  </colFields>
  <colItems count="18">
    <i>
      <x v="1"/>
    </i>
    <i>
      <x v="2"/>
    </i>
    <i>
      <x v="3"/>
    </i>
    <i>
      <x v="12"/>
    </i>
    <i>
      <x v="13"/>
    </i>
    <i>
      <x v="14"/>
    </i>
    <i>
      <x v="15"/>
    </i>
    <i>
      <x v="16"/>
    </i>
    <i>
      <x v="17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colItems>
  <pageFields count="1">
    <pageField fld="1" item="11" hier="-1"/>
  </pageFields>
  <dataFields count="1">
    <dataField name="Sum of Total" fld="35" baseField="0" baseItem="0"/>
  </dataFields>
  <formats count="5">
    <format dxfId="64">
      <pivotArea outline="0" collapsedLevelsAreSubtotals="1" fieldPosition="0"/>
    </format>
    <format dxfId="63">
      <pivotArea field="0" type="button" dataOnly="0" labelOnly="1" outline="0" axis="axisRow" fieldPosition="0"/>
    </format>
    <format dxfId="62">
      <pivotArea dataOnly="0" labelOnly="1" outline="0" fieldPosition="0">
        <references count="1">
          <reference field="0" count="0"/>
        </references>
      </pivotArea>
    </format>
    <format dxfId="61">
      <pivotArea dataOnly="0" labelOnly="1" outline="0" fieldPosition="0">
        <references count="1">
          <reference field="2" count="0"/>
        </references>
      </pivotArea>
    </format>
    <format dxfId="60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8000000}" name="PivotTable17" cacheId="4" dataOnRows="1" applyNumberFormats="0" applyBorderFormats="0" applyFontFormats="0" applyPatternFormats="0" applyAlignmentFormats="0" applyWidthHeightFormats="1" dataCaption="Data" updatedVersion="8" minRefreshableVersion="3" showMemberPropertyTips="0" useAutoFormatting="1" rowGrandTotals="0" itemPrintTitles="1" createdVersion="4" indent="0" compact="0" compactData="0" gridDropZones="1">
  <location ref="I770:AA774" firstHeaderRow="1" firstDataRow="2" firstDataCol="1" rowPageCount="1" colPageCount="1"/>
  <pivotFields count="38">
    <pivotField axis="axisRow" compact="0" outline="0" subtotalTop="0" showAll="0" includeNewItemsInFilter="1">
      <items count="341">
        <item m="1" x="253"/>
        <item m="1" x="330"/>
        <item m="1" x="218"/>
        <item m="1" x="293"/>
        <item m="1" x="191"/>
        <item m="1" x="271"/>
        <item m="1" x="170"/>
        <item m="1" x="242"/>
        <item m="1" x="322"/>
        <item m="1" x="211"/>
        <item m="1" x="286"/>
        <item m="1" x="182"/>
        <item m="1" x="260"/>
        <item m="1" x="280"/>
        <item m="1" x="231"/>
        <item m="1" x="310"/>
        <item m="1" x="207"/>
        <item m="1" x="279"/>
        <item m="1" x="215"/>
        <item m="1" x="292"/>
        <item m="1" x="183"/>
        <item x="145"/>
        <item x="6"/>
        <item m="1" x="223"/>
        <item m="1" x="214"/>
        <item x="1"/>
        <item x="51"/>
        <item x="2"/>
        <item m="1" x="255"/>
        <item m="1" x="266"/>
        <item x="7"/>
        <item x="165"/>
        <item m="1" x="337"/>
        <item m="1" x="202"/>
        <item x="27"/>
        <item m="1" x="174"/>
        <item m="1" x="294"/>
        <item m="1" x="224"/>
        <item m="1" x="312"/>
        <item m="1" x="190"/>
        <item m="1" x="239"/>
        <item x="113"/>
        <item m="1" x="329"/>
        <item x="116"/>
        <item m="1" x="243"/>
        <item m="1" x="327"/>
        <item x="133"/>
        <item m="1" x="338"/>
        <item m="1" x="281"/>
        <item x="85"/>
        <item m="1" x="184"/>
        <item m="1" x="335"/>
        <item x="156"/>
        <item x="68"/>
        <item x="141"/>
        <item m="1" x="198"/>
        <item m="1" x="175"/>
        <item x="99"/>
        <item x="89"/>
        <item x="28"/>
        <item x="25"/>
        <item x="39"/>
        <item m="1" x="333"/>
        <item m="1" x="229"/>
        <item x="41"/>
        <item m="1" x="316"/>
        <item x="123"/>
        <item m="1" x="275"/>
        <item m="1" x="200"/>
        <item m="1" x="250"/>
        <item x="36"/>
        <item m="1" x="195"/>
        <item m="1" x="307"/>
        <item x="43"/>
        <item x="42"/>
        <item m="1" x="188"/>
        <item x="46"/>
        <item m="1" x="282"/>
        <item x="102"/>
        <item m="1" x="178"/>
        <item x="146"/>
        <item m="1" x="339"/>
        <item x="47"/>
        <item m="1" x="173"/>
        <item x="53"/>
        <item x="59"/>
        <item m="1" x="238"/>
        <item x="57"/>
        <item x="50"/>
        <item m="1" x="324"/>
        <item x="110"/>
        <item x="128"/>
        <item x="80"/>
        <item m="1" x="274"/>
        <item m="1" x="171"/>
        <item x="81"/>
        <item m="1" x="181"/>
        <item m="1" x="222"/>
        <item m="1" x="221"/>
        <item m="1" x="220"/>
        <item m="1" x="287"/>
        <item x="33"/>
        <item m="1" x="332"/>
        <item m="1" x="299"/>
        <item m="1" x="227"/>
        <item m="1" x="309"/>
        <item m="1" x="201"/>
        <item x="22"/>
        <item m="1" x="301"/>
        <item x="94"/>
        <item m="1" x="261"/>
        <item m="1" x="219"/>
        <item m="1" x="216"/>
        <item x="124"/>
        <item m="1" x="288"/>
        <item m="1" x="269"/>
        <item x="76"/>
        <item x="147"/>
        <item m="1" x="177"/>
        <item x="78"/>
        <item x="49"/>
        <item m="1" x="187"/>
        <item x="77"/>
        <item m="1" x="300"/>
        <item m="1" x="268"/>
        <item x="111"/>
        <item x="151"/>
        <item x="83"/>
        <item m="1" x="320"/>
        <item x="86"/>
        <item m="1" x="237"/>
        <item m="1" x="290"/>
        <item m="1" x="283"/>
        <item m="1" x="244"/>
        <item x="20"/>
        <item x="18"/>
        <item m="1" x="252"/>
        <item x="98"/>
        <item m="1" x="314"/>
        <item m="1" x="267"/>
        <item x="72"/>
        <item m="1" x="247"/>
        <item m="1" x="254"/>
        <item m="1" x="241"/>
        <item m="1" x="256"/>
        <item x="52"/>
        <item x="56"/>
        <item m="1" x="205"/>
        <item x="82"/>
        <item m="1" x="185"/>
        <item m="1" x="186"/>
        <item m="1" x="233"/>
        <item m="1" x="298"/>
        <item x="23"/>
        <item m="1" x="208"/>
        <item m="1" x="249"/>
        <item x="30"/>
        <item m="1" x="272"/>
        <item m="1" x="169"/>
        <item m="1" x="176"/>
        <item m="1" x="302"/>
        <item m="1" x="296"/>
        <item m="1" x="304"/>
        <item m="1" x="276"/>
        <item m="1" x="308"/>
        <item x="5"/>
        <item x="153"/>
        <item m="1" x="297"/>
        <item m="1" x="234"/>
        <item m="1" x="180"/>
        <item x="148"/>
        <item x="149"/>
        <item x="48"/>
        <item m="1" x="315"/>
        <item m="1" x="270"/>
        <item m="1" x="217"/>
        <item m="1" x="204"/>
        <item m="1" x="328"/>
        <item m="1" x="210"/>
        <item m="1" x="192"/>
        <item m="1" x="230"/>
        <item x="69"/>
        <item x="67"/>
        <item m="1" x="306"/>
        <item m="1" x="334"/>
        <item m="1" x="311"/>
        <item m="1" x="303"/>
        <item x="75"/>
        <item m="1" x="305"/>
        <item m="1" x="232"/>
        <item x="62"/>
        <item m="1" x="225"/>
        <item m="1" x="172"/>
        <item m="1" x="236"/>
        <item m="1" x="259"/>
        <item m="1" x="245"/>
        <item m="1" x="196"/>
        <item x="166"/>
        <item x="0"/>
        <item m="1" x="228"/>
        <item m="1" x="179"/>
        <item m="1" x="273"/>
        <item m="1" x="313"/>
        <item m="1" x="278"/>
        <item m="1" x="319"/>
        <item m="1" x="257"/>
        <item x="35"/>
        <item m="1" x="295"/>
        <item m="1" x="193"/>
        <item m="1" x="248"/>
        <item x="104"/>
        <item m="1" x="326"/>
        <item x="8"/>
        <item x="10"/>
        <item m="1" x="291"/>
        <item x="9"/>
        <item x="21"/>
        <item x="17"/>
        <item x="159"/>
        <item x="29"/>
        <item m="1" x="265"/>
        <item m="1" x="285"/>
        <item m="1" x="194"/>
        <item m="1" x="318"/>
        <item x="37"/>
        <item x="58"/>
        <item x="54"/>
        <item x="90"/>
        <item x="13"/>
        <item x="14"/>
        <item x="158"/>
        <item x="142"/>
        <item m="1" x="317"/>
        <item x="26"/>
        <item m="1" x="251"/>
        <item x="34"/>
        <item x="44"/>
        <item x="45"/>
        <item m="1" x="246"/>
        <item m="1" x="336"/>
        <item x="91"/>
        <item m="1" x="321"/>
        <item x="162"/>
        <item x="152"/>
        <item m="1" x="168"/>
        <item m="1" x="263"/>
        <item m="1" x="209"/>
        <item m="1" x="284"/>
        <item m="1" x="325"/>
        <item x="11"/>
        <item x="140"/>
        <item x="136"/>
        <item x="144"/>
        <item m="1" x="197"/>
        <item x="143"/>
        <item m="1" x="206"/>
        <item x="126"/>
        <item x="79"/>
        <item m="1" x="240"/>
        <item x="4"/>
        <item m="1" x="235"/>
        <item x="87"/>
        <item x="3"/>
        <item m="1" x="289"/>
        <item x="103"/>
        <item m="1" x="199"/>
        <item m="1" x="264"/>
        <item x="92"/>
        <item m="1" x="331"/>
        <item m="1" x="203"/>
        <item m="1" x="258"/>
        <item x="97"/>
        <item m="1" x="189"/>
        <item m="1" x="213"/>
        <item x="119"/>
        <item x="95"/>
        <item m="1" x="277"/>
        <item x="100"/>
        <item x="101"/>
        <item x="73"/>
        <item x="105"/>
        <item m="1" x="212"/>
        <item x="107"/>
        <item x="61"/>
        <item x="109"/>
        <item x="88"/>
        <item x="114"/>
        <item m="1" x="226"/>
        <item x="164"/>
        <item m="1" x="262"/>
        <item m="1" x="167"/>
        <item x="12"/>
        <item x="15"/>
        <item x="16"/>
        <item x="19"/>
        <item x="24"/>
        <item x="31"/>
        <item x="32"/>
        <item x="38"/>
        <item x="40"/>
        <item x="55"/>
        <item x="60"/>
        <item x="63"/>
        <item x="64"/>
        <item x="65"/>
        <item x="66"/>
        <item x="70"/>
        <item x="71"/>
        <item m="1" x="323"/>
        <item x="74"/>
        <item x="84"/>
        <item x="93"/>
        <item x="96"/>
        <item x="106"/>
        <item x="108"/>
        <item x="112"/>
        <item x="115"/>
        <item x="117"/>
        <item x="118"/>
        <item x="120"/>
        <item x="121"/>
        <item x="122"/>
        <item x="125"/>
        <item x="127"/>
        <item x="129"/>
        <item x="130"/>
        <item x="131"/>
        <item x="132"/>
        <item x="134"/>
        <item x="135"/>
        <item x="137"/>
        <item x="138"/>
        <item x="139"/>
        <item x="150"/>
        <item x="154"/>
        <item x="155"/>
        <item x="157"/>
        <item x="161"/>
        <item x="163"/>
        <item x="160"/>
        <item t="default"/>
      </items>
    </pivotField>
    <pivotField axis="axisPage" compact="0" outline="0" subtotalTop="0" showAll="0" includeNewItemsInFilter="1">
      <items count="23">
        <item m="1" x="21"/>
        <item m="1" x="20"/>
        <item x="19"/>
        <item x="0"/>
        <item x="1"/>
        <item x="2"/>
        <item x="3"/>
        <item x="4"/>
        <item x="5"/>
        <item x="6"/>
        <item x="7"/>
        <item x="8"/>
        <item x="11"/>
        <item x="12"/>
        <item x="13"/>
        <item x="14"/>
        <item x="15"/>
        <item x="16"/>
        <item x="17"/>
        <item x="18"/>
        <item x="9"/>
        <item x="10"/>
        <item t="default"/>
      </items>
    </pivotField>
    <pivotField axis="axisCol" compact="0" outline="0" subtotalTop="0" showAll="0" includeNewItemsInFilter="1">
      <items count="28">
        <item m="1" x="20"/>
        <item x="7"/>
        <item x="4"/>
        <item x="3"/>
        <item m="1" x="18"/>
        <item m="1" x="24"/>
        <item m="1" x="22"/>
        <item m="1" x="19"/>
        <item m="1" x="25"/>
        <item m="1" x="23"/>
        <item m="1" x="21"/>
        <item m="1" x="26"/>
        <item x="9"/>
        <item x="1"/>
        <item x="6"/>
        <item x="0"/>
        <item x="2"/>
        <item x="10"/>
        <item x="17"/>
        <item x="11"/>
        <item x="12"/>
        <item x="13"/>
        <item x="14"/>
        <item x="15"/>
        <item x="16"/>
        <item x="8"/>
        <item x="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3">
    <i>
      <x v="30"/>
    </i>
    <i>
      <x v="166"/>
    </i>
    <i>
      <x v="198"/>
    </i>
  </rowItems>
  <colFields count="1">
    <field x="2"/>
  </colFields>
  <colItems count="18">
    <i>
      <x v="1"/>
    </i>
    <i>
      <x v="2"/>
    </i>
    <i>
      <x v="3"/>
    </i>
    <i>
      <x v="12"/>
    </i>
    <i>
      <x v="13"/>
    </i>
    <i>
      <x v="14"/>
    </i>
    <i>
      <x v="15"/>
    </i>
    <i>
      <x v="16"/>
    </i>
    <i>
      <x v="17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colItems>
  <pageFields count="1">
    <pageField fld="1" item="18" hier="-1"/>
  </pageFields>
  <dataFields count="1">
    <dataField name="Sum of Total" fld="35" baseField="0" baseItem="0"/>
  </dataFields>
  <formats count="5">
    <format dxfId="69">
      <pivotArea outline="0" collapsedLevelsAreSubtotals="1" fieldPosition="0"/>
    </format>
    <format dxfId="68">
      <pivotArea field="0" type="button" dataOnly="0" labelOnly="1" outline="0" axis="axisRow" fieldPosition="0"/>
    </format>
    <format dxfId="67">
      <pivotArea dataOnly="0" labelOnly="1" outline="0" fieldPosition="0">
        <references count="1">
          <reference field="0" count="0"/>
        </references>
      </pivotArea>
    </format>
    <format dxfId="66">
      <pivotArea dataOnly="0" labelOnly="1" outline="0" fieldPosition="0">
        <references count="1">
          <reference field="2" count="0"/>
        </references>
      </pivotArea>
    </format>
    <format dxfId="65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B000000}" name="PivotTable2" cacheId="4" dataOnRows="1" applyNumberFormats="0" applyBorderFormats="0" applyFontFormats="0" applyPatternFormats="0" applyAlignmentFormats="0" applyWidthHeightFormats="1" dataCaption="Data" updatedVersion="8" minRefreshableVersion="3" showMemberPropertyTips="0" useAutoFormatting="1" rowGrandTotals="0" itemPrintTitles="1" createdVersion="4" indent="0" compact="0" compactData="0" gridDropZones="1">
  <location ref="I50:AA70" firstHeaderRow="1" firstDataRow="2" firstDataCol="1" rowPageCount="1" colPageCount="1"/>
  <pivotFields count="38">
    <pivotField axis="axisRow" compact="0" outline="0" subtotalTop="0" showAll="0" includeNewItemsInFilter="1">
      <items count="341">
        <item m="1" x="253"/>
        <item m="1" x="330"/>
        <item m="1" x="218"/>
        <item m="1" x="293"/>
        <item m="1" x="191"/>
        <item m="1" x="271"/>
        <item m="1" x="170"/>
        <item m="1" x="242"/>
        <item m="1" x="322"/>
        <item m="1" x="211"/>
        <item m="1" x="286"/>
        <item m="1" x="182"/>
        <item m="1" x="260"/>
        <item m="1" x="280"/>
        <item m="1" x="231"/>
        <item m="1" x="310"/>
        <item m="1" x="207"/>
        <item m="1" x="279"/>
        <item m="1" x="215"/>
        <item m="1" x="292"/>
        <item m="1" x="183"/>
        <item x="145"/>
        <item x="6"/>
        <item m="1" x="223"/>
        <item m="1" x="214"/>
        <item x="1"/>
        <item x="51"/>
        <item x="2"/>
        <item m="1" x="255"/>
        <item m="1" x="266"/>
        <item x="7"/>
        <item x="165"/>
        <item m="1" x="337"/>
        <item m="1" x="202"/>
        <item x="27"/>
        <item m="1" x="174"/>
        <item m="1" x="294"/>
        <item m="1" x="224"/>
        <item m="1" x="312"/>
        <item m="1" x="190"/>
        <item m="1" x="239"/>
        <item x="113"/>
        <item m="1" x="329"/>
        <item x="116"/>
        <item m="1" x="243"/>
        <item m="1" x="327"/>
        <item x="133"/>
        <item m="1" x="338"/>
        <item m="1" x="281"/>
        <item x="85"/>
        <item m="1" x="184"/>
        <item m="1" x="335"/>
        <item x="156"/>
        <item x="68"/>
        <item x="141"/>
        <item m="1" x="198"/>
        <item m="1" x="175"/>
        <item x="99"/>
        <item x="89"/>
        <item x="28"/>
        <item x="25"/>
        <item x="39"/>
        <item m="1" x="333"/>
        <item m="1" x="229"/>
        <item x="41"/>
        <item m="1" x="316"/>
        <item x="123"/>
        <item m="1" x="275"/>
        <item m="1" x="200"/>
        <item m="1" x="250"/>
        <item x="36"/>
        <item m="1" x="195"/>
        <item m="1" x="307"/>
        <item x="43"/>
        <item x="42"/>
        <item m="1" x="188"/>
        <item x="46"/>
        <item m="1" x="282"/>
        <item x="102"/>
        <item m="1" x="178"/>
        <item x="146"/>
        <item m="1" x="339"/>
        <item x="47"/>
        <item m="1" x="173"/>
        <item x="53"/>
        <item x="59"/>
        <item m="1" x="238"/>
        <item x="57"/>
        <item x="50"/>
        <item m="1" x="324"/>
        <item x="110"/>
        <item x="128"/>
        <item x="80"/>
        <item m="1" x="274"/>
        <item m="1" x="171"/>
        <item x="81"/>
        <item m="1" x="181"/>
        <item m="1" x="222"/>
        <item m="1" x="221"/>
        <item m="1" x="220"/>
        <item m="1" x="287"/>
        <item x="33"/>
        <item m="1" x="332"/>
        <item m="1" x="299"/>
        <item m="1" x="227"/>
        <item m="1" x="309"/>
        <item m="1" x="201"/>
        <item x="22"/>
        <item m="1" x="301"/>
        <item x="94"/>
        <item m="1" x="261"/>
        <item m="1" x="219"/>
        <item m="1" x="216"/>
        <item x="124"/>
        <item m="1" x="288"/>
        <item m="1" x="269"/>
        <item x="76"/>
        <item x="147"/>
        <item m="1" x="177"/>
        <item x="78"/>
        <item x="49"/>
        <item m="1" x="187"/>
        <item x="77"/>
        <item m="1" x="300"/>
        <item m="1" x="268"/>
        <item x="111"/>
        <item x="151"/>
        <item x="83"/>
        <item m="1" x="320"/>
        <item x="86"/>
        <item m="1" x="237"/>
        <item m="1" x="290"/>
        <item m="1" x="283"/>
        <item m="1" x="244"/>
        <item x="20"/>
        <item x="18"/>
        <item m="1" x="252"/>
        <item x="98"/>
        <item m="1" x="314"/>
        <item m="1" x="267"/>
        <item x="72"/>
        <item m="1" x="247"/>
        <item m="1" x="254"/>
        <item m="1" x="241"/>
        <item m="1" x="256"/>
        <item x="52"/>
        <item x="56"/>
        <item m="1" x="205"/>
        <item x="82"/>
        <item m="1" x="185"/>
        <item m="1" x="186"/>
        <item m="1" x="233"/>
        <item m="1" x="298"/>
        <item x="23"/>
        <item m="1" x="208"/>
        <item m="1" x="249"/>
        <item x="30"/>
        <item m="1" x="272"/>
        <item m="1" x="169"/>
        <item m="1" x="176"/>
        <item m="1" x="302"/>
        <item m="1" x="296"/>
        <item m="1" x="304"/>
        <item m="1" x="276"/>
        <item m="1" x="308"/>
        <item x="5"/>
        <item x="153"/>
        <item m="1" x="297"/>
        <item m="1" x="234"/>
        <item m="1" x="180"/>
        <item x="148"/>
        <item x="149"/>
        <item x="48"/>
        <item m="1" x="315"/>
        <item m="1" x="270"/>
        <item m="1" x="217"/>
        <item m="1" x="204"/>
        <item m="1" x="328"/>
        <item m="1" x="210"/>
        <item m="1" x="192"/>
        <item m="1" x="230"/>
        <item x="69"/>
        <item x="67"/>
        <item m="1" x="306"/>
        <item m="1" x="334"/>
        <item m="1" x="311"/>
        <item m="1" x="303"/>
        <item x="75"/>
        <item m="1" x="305"/>
        <item m="1" x="232"/>
        <item x="62"/>
        <item m="1" x="225"/>
        <item m="1" x="172"/>
        <item m="1" x="236"/>
        <item m="1" x="259"/>
        <item m="1" x="245"/>
        <item m="1" x="196"/>
        <item x="166"/>
        <item m="1" x="228"/>
        <item m="1" x="179"/>
        <item m="1" x="273"/>
        <item m="1" x="313"/>
        <item m="1" x="278"/>
        <item m="1" x="319"/>
        <item m="1" x="257"/>
        <item x="35"/>
        <item m="1" x="295"/>
        <item m="1" x="193"/>
        <item m="1" x="248"/>
        <item x="104"/>
        <item m="1" x="326"/>
        <item x="8"/>
        <item x="10"/>
        <item m="1" x="291"/>
        <item x="9"/>
        <item x="21"/>
        <item x="17"/>
        <item x="159"/>
        <item x="29"/>
        <item m="1" x="265"/>
        <item m="1" x="285"/>
        <item m="1" x="194"/>
        <item m="1" x="318"/>
        <item x="37"/>
        <item x="58"/>
        <item x="54"/>
        <item x="90"/>
        <item x="13"/>
        <item x="14"/>
        <item x="158"/>
        <item x="142"/>
        <item m="1" x="317"/>
        <item x="26"/>
        <item m="1" x="251"/>
        <item x="34"/>
        <item x="44"/>
        <item x="45"/>
        <item m="1" x="246"/>
        <item m="1" x="336"/>
        <item x="91"/>
        <item m="1" x="321"/>
        <item x="162"/>
        <item x="152"/>
        <item m="1" x="168"/>
        <item m="1" x="263"/>
        <item m="1" x="209"/>
        <item m="1" x="284"/>
        <item m="1" x="325"/>
        <item x="11"/>
        <item x="140"/>
        <item x="136"/>
        <item x="144"/>
        <item m="1" x="197"/>
        <item x="143"/>
        <item m="1" x="206"/>
        <item x="126"/>
        <item x="79"/>
        <item m="1" x="240"/>
        <item x="4"/>
        <item m="1" x="235"/>
        <item x="87"/>
        <item x="3"/>
        <item m="1" x="289"/>
        <item x="103"/>
        <item m="1" x="199"/>
        <item m="1" x="264"/>
        <item x="92"/>
        <item m="1" x="331"/>
        <item m="1" x="203"/>
        <item m="1" x="258"/>
        <item x="97"/>
        <item m="1" x="189"/>
        <item m="1" x="213"/>
        <item x="119"/>
        <item x="95"/>
        <item m="1" x="277"/>
        <item x="100"/>
        <item x="101"/>
        <item x="73"/>
        <item x="105"/>
        <item m="1" x="212"/>
        <item x="107"/>
        <item x="61"/>
        <item x="109"/>
        <item x="88"/>
        <item x="114"/>
        <item m="1" x="226"/>
        <item x="164"/>
        <item m="1" x="262"/>
        <item m="1" x="167"/>
        <item x="12"/>
        <item x="15"/>
        <item x="16"/>
        <item x="19"/>
        <item x="24"/>
        <item x="31"/>
        <item x="32"/>
        <item x="38"/>
        <item x="40"/>
        <item x="55"/>
        <item x="60"/>
        <item x="63"/>
        <item x="64"/>
        <item x="65"/>
        <item x="66"/>
        <item x="70"/>
        <item x="71"/>
        <item m="1" x="323"/>
        <item x="74"/>
        <item x="84"/>
        <item x="93"/>
        <item x="96"/>
        <item x="106"/>
        <item x="108"/>
        <item x="112"/>
        <item x="115"/>
        <item x="117"/>
        <item x="118"/>
        <item x="120"/>
        <item x="121"/>
        <item x="122"/>
        <item x="125"/>
        <item x="127"/>
        <item x="129"/>
        <item x="130"/>
        <item x="131"/>
        <item x="132"/>
        <item x="134"/>
        <item x="135"/>
        <item x="137"/>
        <item x="138"/>
        <item x="139"/>
        <item x="150"/>
        <item x="154"/>
        <item x="155"/>
        <item x="157"/>
        <item x="161"/>
        <item x="163"/>
        <item x="0"/>
        <item x="160"/>
        <item t="default"/>
      </items>
    </pivotField>
    <pivotField axis="axisPage" compact="0" outline="0" subtotalTop="0" showAll="0" includeNewItemsInFilter="1">
      <items count="23">
        <item m="1" x="21"/>
        <item m="1" x="20"/>
        <item x="19"/>
        <item x="0"/>
        <item x="1"/>
        <item x="2"/>
        <item x="3"/>
        <item x="4"/>
        <item x="5"/>
        <item x="6"/>
        <item x="7"/>
        <item x="8"/>
        <item x="11"/>
        <item x="12"/>
        <item x="13"/>
        <item x="14"/>
        <item x="15"/>
        <item x="16"/>
        <item x="17"/>
        <item x="18"/>
        <item x="9"/>
        <item x="10"/>
        <item t="default"/>
      </items>
    </pivotField>
    <pivotField axis="axisCol" compact="0" outline="0" subtotalTop="0" showAll="0" includeNewItemsInFilter="1">
      <items count="28">
        <item m="1" x="20"/>
        <item x="7"/>
        <item x="4"/>
        <item x="3"/>
        <item m="1" x="18"/>
        <item m="1" x="24"/>
        <item m="1" x="22"/>
        <item m="1" x="19"/>
        <item m="1" x="25"/>
        <item m="1" x="23"/>
        <item m="1" x="21"/>
        <item m="1" x="26"/>
        <item x="9"/>
        <item x="1"/>
        <item x="6"/>
        <item x="0"/>
        <item x="2"/>
        <item x="10"/>
        <item x="17"/>
        <item x="11"/>
        <item x="12"/>
        <item x="13"/>
        <item x="14"/>
        <item x="15"/>
        <item x="16"/>
        <item x="8"/>
        <item x="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19">
    <i>
      <x v="52"/>
    </i>
    <i>
      <x v="53"/>
    </i>
    <i>
      <x v="134"/>
    </i>
    <i>
      <x v="135"/>
    </i>
    <i>
      <x v="181"/>
    </i>
    <i>
      <x v="182"/>
    </i>
    <i>
      <x v="216"/>
    </i>
    <i>
      <x v="227"/>
    </i>
    <i>
      <x v="228"/>
    </i>
    <i>
      <x v="250"/>
    </i>
    <i>
      <x v="273"/>
    </i>
    <i>
      <x v="291"/>
    </i>
    <i>
      <x v="292"/>
    </i>
    <i>
      <x v="328"/>
    </i>
    <i>
      <x v="329"/>
    </i>
    <i>
      <x v="330"/>
    </i>
    <i>
      <x v="334"/>
    </i>
    <i>
      <x v="335"/>
    </i>
    <i>
      <x v="338"/>
    </i>
  </rowItems>
  <colFields count="1">
    <field x="2"/>
  </colFields>
  <colItems count="18">
    <i>
      <x v="1"/>
    </i>
    <i>
      <x v="2"/>
    </i>
    <i>
      <x v="3"/>
    </i>
    <i>
      <x v="12"/>
    </i>
    <i>
      <x v="13"/>
    </i>
    <i>
      <x v="14"/>
    </i>
    <i>
      <x v="15"/>
    </i>
    <i>
      <x v="16"/>
    </i>
    <i>
      <x v="17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colItems>
  <pageFields count="1">
    <pageField fld="1" item="4" hier="-1"/>
  </pageFields>
  <dataFields count="1">
    <dataField name="Sum of Total" fld="35" baseField="0" baseItem="0"/>
  </dataFields>
  <formats count="5">
    <format dxfId="74">
      <pivotArea outline="0" collapsedLevelsAreSubtotals="1" fieldPosition="0"/>
    </format>
    <format dxfId="73">
      <pivotArea field="0" type="button" dataOnly="0" labelOnly="1" outline="0" axis="axisRow" fieldPosition="0"/>
    </format>
    <format dxfId="72">
      <pivotArea dataOnly="0" labelOnly="1" outline="0" fieldPosition="0">
        <references count="1">
          <reference field="0" count="0"/>
        </references>
      </pivotArea>
    </format>
    <format dxfId="71">
      <pivotArea dataOnly="0" labelOnly="1" outline="0" fieldPosition="0">
        <references count="1">
          <reference field="2" count="0"/>
        </references>
      </pivotArea>
    </format>
    <format dxfId="70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4000000}" name="PivotTable13" cacheId="4" dataOnRows="1" applyNumberFormats="0" applyBorderFormats="0" applyFontFormats="0" applyPatternFormats="0" applyAlignmentFormats="0" applyWidthHeightFormats="1" dataCaption="Data" updatedVersion="8" minRefreshableVersion="3" showMemberPropertyTips="0" useAutoFormatting="1" rowGrandTotals="0" itemPrintTitles="1" createdVersion="4" indent="0" compact="0" compactData="0" gridDropZones="1">
  <location ref="I680:AA690" firstHeaderRow="1" firstDataRow="2" firstDataCol="1" rowPageCount="1" colPageCount="1"/>
  <pivotFields count="38">
    <pivotField axis="axisRow" compact="0" outline="0" subtotalTop="0" showAll="0" includeNewItemsInFilter="1">
      <items count="341">
        <item m="1" x="253"/>
        <item m="1" x="330"/>
        <item m="1" x="218"/>
        <item m="1" x="293"/>
        <item m="1" x="191"/>
        <item m="1" x="271"/>
        <item m="1" x="170"/>
        <item m="1" x="242"/>
        <item m="1" x="322"/>
        <item m="1" x="211"/>
        <item m="1" x="286"/>
        <item m="1" x="182"/>
        <item m="1" x="260"/>
        <item m="1" x="280"/>
        <item m="1" x="231"/>
        <item m="1" x="310"/>
        <item m="1" x="207"/>
        <item m="1" x="279"/>
        <item m="1" x="215"/>
        <item m="1" x="292"/>
        <item m="1" x="183"/>
        <item x="145"/>
        <item x="6"/>
        <item m="1" x="223"/>
        <item m="1" x="214"/>
        <item x="1"/>
        <item x="51"/>
        <item x="2"/>
        <item m="1" x="255"/>
        <item m="1" x="266"/>
        <item x="7"/>
        <item x="165"/>
        <item m="1" x="337"/>
        <item m="1" x="202"/>
        <item x="27"/>
        <item m="1" x="174"/>
        <item m="1" x="294"/>
        <item m="1" x="224"/>
        <item m="1" x="312"/>
        <item m="1" x="190"/>
        <item m="1" x="239"/>
        <item x="113"/>
        <item m="1" x="329"/>
        <item x="116"/>
        <item m="1" x="243"/>
        <item m="1" x="327"/>
        <item x="133"/>
        <item m="1" x="338"/>
        <item m="1" x="281"/>
        <item x="85"/>
        <item m="1" x="184"/>
        <item m="1" x="335"/>
        <item x="156"/>
        <item x="68"/>
        <item x="141"/>
        <item m="1" x="198"/>
        <item m="1" x="175"/>
        <item x="99"/>
        <item x="89"/>
        <item x="28"/>
        <item x="25"/>
        <item x="39"/>
        <item m="1" x="333"/>
        <item m="1" x="229"/>
        <item x="41"/>
        <item m="1" x="316"/>
        <item x="123"/>
        <item m="1" x="275"/>
        <item m="1" x="200"/>
        <item m="1" x="250"/>
        <item x="36"/>
        <item m="1" x="195"/>
        <item m="1" x="307"/>
        <item x="43"/>
        <item x="42"/>
        <item m="1" x="188"/>
        <item x="46"/>
        <item m="1" x="282"/>
        <item x="102"/>
        <item m="1" x="178"/>
        <item x="146"/>
        <item m="1" x="339"/>
        <item x="47"/>
        <item m="1" x="173"/>
        <item x="53"/>
        <item x="59"/>
        <item m="1" x="238"/>
        <item x="57"/>
        <item x="50"/>
        <item m="1" x="324"/>
        <item x="110"/>
        <item x="128"/>
        <item x="80"/>
        <item m="1" x="274"/>
        <item m="1" x="171"/>
        <item x="81"/>
        <item m="1" x="181"/>
        <item m="1" x="222"/>
        <item m="1" x="221"/>
        <item m="1" x="220"/>
        <item m="1" x="287"/>
        <item x="33"/>
        <item m="1" x="332"/>
        <item m="1" x="299"/>
        <item m="1" x="227"/>
        <item m="1" x="309"/>
        <item m="1" x="201"/>
        <item x="22"/>
        <item m="1" x="301"/>
        <item x="94"/>
        <item m="1" x="261"/>
        <item m="1" x="219"/>
        <item m="1" x="216"/>
        <item x="124"/>
        <item m="1" x="288"/>
        <item m="1" x="269"/>
        <item x="76"/>
        <item x="147"/>
        <item m="1" x="177"/>
        <item x="78"/>
        <item x="49"/>
        <item m="1" x="187"/>
        <item x="77"/>
        <item m="1" x="300"/>
        <item m="1" x="268"/>
        <item x="111"/>
        <item x="151"/>
        <item x="83"/>
        <item m="1" x="320"/>
        <item x="86"/>
        <item m="1" x="237"/>
        <item m="1" x="290"/>
        <item m="1" x="283"/>
        <item m="1" x="244"/>
        <item x="20"/>
        <item x="18"/>
        <item m="1" x="252"/>
        <item x="98"/>
        <item m="1" x="314"/>
        <item m="1" x="267"/>
        <item x="72"/>
        <item m="1" x="247"/>
        <item m="1" x="254"/>
        <item m="1" x="241"/>
        <item m="1" x="256"/>
        <item x="52"/>
        <item x="56"/>
        <item m="1" x="205"/>
        <item x="82"/>
        <item m="1" x="185"/>
        <item m="1" x="186"/>
        <item m="1" x="233"/>
        <item m="1" x="298"/>
        <item x="23"/>
        <item m="1" x="208"/>
        <item m="1" x="249"/>
        <item x="30"/>
        <item m="1" x="272"/>
        <item m="1" x="169"/>
        <item m="1" x="176"/>
        <item m="1" x="302"/>
        <item m="1" x="296"/>
        <item m="1" x="304"/>
        <item m="1" x="276"/>
        <item m="1" x="308"/>
        <item x="5"/>
        <item x="153"/>
        <item m="1" x="297"/>
        <item m="1" x="234"/>
        <item m="1" x="180"/>
        <item x="148"/>
        <item x="149"/>
        <item x="48"/>
        <item m="1" x="315"/>
        <item m="1" x="270"/>
        <item m="1" x="217"/>
        <item m="1" x="204"/>
        <item m="1" x="328"/>
        <item m="1" x="210"/>
        <item m="1" x="192"/>
        <item m="1" x="230"/>
        <item x="69"/>
        <item x="67"/>
        <item m="1" x="306"/>
        <item m="1" x="334"/>
        <item m="1" x="311"/>
        <item m="1" x="303"/>
        <item x="75"/>
        <item m="1" x="305"/>
        <item m="1" x="232"/>
        <item x="62"/>
        <item m="1" x="225"/>
        <item m="1" x="172"/>
        <item m="1" x="236"/>
        <item m="1" x="259"/>
        <item m="1" x="245"/>
        <item m="1" x="196"/>
        <item x="166"/>
        <item m="1" x="228"/>
        <item m="1" x="179"/>
        <item m="1" x="273"/>
        <item m="1" x="313"/>
        <item m="1" x="278"/>
        <item m="1" x="319"/>
        <item m="1" x="257"/>
        <item x="35"/>
        <item m="1" x="295"/>
        <item m="1" x="193"/>
        <item m="1" x="248"/>
        <item x="104"/>
        <item m="1" x="326"/>
        <item x="8"/>
        <item x="10"/>
        <item m="1" x="291"/>
        <item x="9"/>
        <item x="21"/>
        <item x="17"/>
        <item x="159"/>
        <item x="29"/>
        <item m="1" x="265"/>
        <item m="1" x="285"/>
        <item m="1" x="194"/>
        <item m="1" x="318"/>
        <item x="37"/>
        <item x="58"/>
        <item x="54"/>
        <item x="90"/>
        <item x="13"/>
        <item x="14"/>
        <item x="158"/>
        <item x="142"/>
        <item m="1" x="317"/>
        <item x="26"/>
        <item m="1" x="251"/>
        <item x="34"/>
        <item x="44"/>
        <item x="45"/>
        <item m="1" x="246"/>
        <item m="1" x="336"/>
        <item x="91"/>
        <item m="1" x="321"/>
        <item x="162"/>
        <item x="152"/>
        <item m="1" x="168"/>
        <item m="1" x="263"/>
        <item m="1" x="209"/>
        <item m="1" x="284"/>
        <item m="1" x="325"/>
        <item x="11"/>
        <item x="140"/>
        <item x="136"/>
        <item x="144"/>
        <item m="1" x="197"/>
        <item x="143"/>
        <item m="1" x="206"/>
        <item x="126"/>
        <item x="79"/>
        <item m="1" x="240"/>
        <item x="4"/>
        <item m="1" x="235"/>
        <item x="87"/>
        <item x="3"/>
        <item m="1" x="289"/>
        <item x="103"/>
        <item m="1" x="199"/>
        <item m="1" x="264"/>
        <item x="92"/>
        <item m="1" x="331"/>
        <item m="1" x="203"/>
        <item m="1" x="258"/>
        <item x="97"/>
        <item m="1" x="189"/>
        <item m="1" x="213"/>
        <item x="119"/>
        <item x="95"/>
        <item m="1" x="277"/>
        <item x="100"/>
        <item x="101"/>
        <item x="73"/>
        <item x="105"/>
        <item m="1" x="212"/>
        <item x="107"/>
        <item x="61"/>
        <item x="109"/>
        <item x="88"/>
        <item x="114"/>
        <item m="1" x="226"/>
        <item x="164"/>
        <item m="1" x="262"/>
        <item m="1" x="167"/>
        <item x="12"/>
        <item x="15"/>
        <item x="16"/>
        <item x="19"/>
        <item x="24"/>
        <item x="31"/>
        <item x="32"/>
        <item x="38"/>
        <item x="40"/>
        <item x="55"/>
        <item x="60"/>
        <item x="63"/>
        <item x="64"/>
        <item x="65"/>
        <item x="66"/>
        <item x="70"/>
        <item x="71"/>
        <item m="1" x="323"/>
        <item x="74"/>
        <item x="84"/>
        <item x="93"/>
        <item x="96"/>
        <item x="106"/>
        <item x="108"/>
        <item x="112"/>
        <item x="115"/>
        <item x="117"/>
        <item x="118"/>
        <item x="120"/>
        <item x="121"/>
        <item x="122"/>
        <item x="125"/>
        <item x="127"/>
        <item x="129"/>
        <item x="130"/>
        <item x="131"/>
        <item x="132"/>
        <item x="0"/>
        <item x="134"/>
        <item x="135"/>
        <item x="137"/>
        <item x="138"/>
        <item x="139"/>
        <item x="150"/>
        <item x="154"/>
        <item x="155"/>
        <item x="157"/>
        <item x="161"/>
        <item x="163"/>
        <item x="160"/>
        <item t="default"/>
      </items>
    </pivotField>
    <pivotField axis="axisPage" compact="0" outline="0" subtotalTop="0" showAll="0" includeNewItemsInFilter="1">
      <items count="23">
        <item m="1" x="21"/>
        <item m="1" x="20"/>
        <item x="19"/>
        <item x="0"/>
        <item x="1"/>
        <item x="2"/>
        <item x="3"/>
        <item x="4"/>
        <item x="5"/>
        <item x="6"/>
        <item x="7"/>
        <item x="8"/>
        <item x="11"/>
        <item x="12"/>
        <item x="13"/>
        <item x="14"/>
        <item x="15"/>
        <item x="16"/>
        <item x="17"/>
        <item x="18"/>
        <item x="9"/>
        <item x="10"/>
        <item t="default"/>
      </items>
    </pivotField>
    <pivotField axis="axisCol" compact="0" outline="0" subtotalTop="0" showAll="0" includeNewItemsInFilter="1">
      <items count="28">
        <item m="1" x="20"/>
        <item x="7"/>
        <item x="4"/>
        <item x="3"/>
        <item m="1" x="18"/>
        <item m="1" x="24"/>
        <item m="1" x="22"/>
        <item m="1" x="19"/>
        <item m="1" x="25"/>
        <item m="1" x="23"/>
        <item m="1" x="21"/>
        <item m="1" x="26"/>
        <item x="9"/>
        <item x="1"/>
        <item x="6"/>
        <item x="0"/>
        <item x="2"/>
        <item x="10"/>
        <item x="17"/>
        <item x="11"/>
        <item x="12"/>
        <item x="13"/>
        <item x="14"/>
        <item x="15"/>
        <item x="16"/>
        <item x="8"/>
        <item x="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9">
    <i>
      <x v="43"/>
    </i>
    <i>
      <x v="46"/>
    </i>
    <i>
      <x v="49"/>
    </i>
    <i>
      <x v="148"/>
    </i>
    <i>
      <x v="165"/>
    </i>
    <i>
      <x v="287"/>
    </i>
    <i>
      <x v="315"/>
    </i>
    <i>
      <x v="326"/>
    </i>
    <i>
      <x v="327"/>
    </i>
  </rowItems>
  <colFields count="1">
    <field x="2"/>
  </colFields>
  <colItems count="18">
    <i>
      <x v="1"/>
    </i>
    <i>
      <x v="2"/>
    </i>
    <i>
      <x v="3"/>
    </i>
    <i>
      <x v="12"/>
    </i>
    <i>
      <x v="13"/>
    </i>
    <i>
      <x v="14"/>
    </i>
    <i>
      <x v="15"/>
    </i>
    <i>
      <x v="16"/>
    </i>
    <i>
      <x v="17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colItems>
  <pageFields count="1">
    <pageField fld="1" item="16" hier="-1"/>
  </pageFields>
  <dataFields count="1">
    <dataField name="Sum of Total" fld="35" baseField="0" baseItem="0"/>
  </dataFields>
  <formats count="5">
    <format dxfId="79">
      <pivotArea outline="0" collapsedLevelsAreSubtotals="1" fieldPosition="0"/>
    </format>
    <format dxfId="78">
      <pivotArea field="0" type="button" dataOnly="0" labelOnly="1" outline="0" axis="axisRow" fieldPosition="0"/>
    </format>
    <format dxfId="77">
      <pivotArea dataOnly="0" labelOnly="1" outline="0" fieldPosition="0">
        <references count="1">
          <reference field="0" count="0"/>
        </references>
      </pivotArea>
    </format>
    <format dxfId="76">
      <pivotArea dataOnly="0" labelOnly="1" outline="0" fieldPosition="0">
        <references count="1">
          <reference field="2" count="0"/>
        </references>
      </pivotArea>
    </format>
    <format dxfId="75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4" dataOnRows="1" applyNumberFormats="0" applyBorderFormats="0" applyFontFormats="0" applyPatternFormats="0" applyAlignmentFormats="0" applyWidthHeightFormats="1" dataCaption="Data" updatedVersion="8" minRefreshableVersion="3" showMemberPropertyTips="0" useAutoFormatting="1" rowGrandTotals="0" itemPrintTitles="1" createdVersion="4" indent="0" compact="0" compactData="0" gridDropZones="1">
  <location ref="I5:AA22" firstHeaderRow="1" firstDataRow="2" firstDataCol="1" rowPageCount="1" colPageCount="1"/>
  <pivotFields count="38">
    <pivotField axis="axisRow" compact="0" outline="0" subtotalTop="0" showAll="0" includeNewItemsInFilter="1">
      <items count="341">
        <item m="1" x="253"/>
        <item m="1" x="330"/>
        <item m="1" x="218"/>
        <item m="1" x="293"/>
        <item m="1" x="191"/>
        <item m="1" x="271"/>
        <item m="1" x="170"/>
        <item m="1" x="242"/>
        <item m="1" x="322"/>
        <item m="1" x="211"/>
        <item m="1" x="286"/>
        <item m="1" x="182"/>
        <item m="1" x="260"/>
        <item m="1" x="280"/>
        <item m="1" x="231"/>
        <item m="1" x="310"/>
        <item m="1" x="207"/>
        <item m="1" x="279"/>
        <item m="1" x="215"/>
        <item m="1" x="292"/>
        <item m="1" x="183"/>
        <item x="145"/>
        <item x="6"/>
        <item m="1" x="223"/>
        <item m="1" x="214"/>
        <item x="1"/>
        <item x="51"/>
        <item x="2"/>
        <item m="1" x="255"/>
        <item m="1" x="266"/>
        <item x="7"/>
        <item x="165"/>
        <item m="1" x="337"/>
        <item m="1" x="202"/>
        <item x="27"/>
        <item m="1" x="174"/>
        <item m="1" x="294"/>
        <item m="1" x="224"/>
        <item m="1" x="312"/>
        <item m="1" x="190"/>
        <item m="1" x="239"/>
        <item x="113"/>
        <item m="1" x="329"/>
        <item x="116"/>
        <item m="1" x="243"/>
        <item m="1" x="327"/>
        <item x="133"/>
        <item m="1" x="338"/>
        <item m="1" x="281"/>
        <item x="85"/>
        <item m="1" x="184"/>
        <item m="1" x="335"/>
        <item x="156"/>
        <item x="68"/>
        <item x="141"/>
        <item m="1" x="198"/>
        <item m="1" x="175"/>
        <item x="99"/>
        <item x="89"/>
        <item x="28"/>
        <item x="25"/>
        <item x="39"/>
        <item m="1" x="333"/>
        <item m="1" x="229"/>
        <item x="41"/>
        <item m="1" x="316"/>
        <item x="123"/>
        <item m="1" x="275"/>
        <item m="1" x="200"/>
        <item m="1" x="250"/>
        <item x="36"/>
        <item m="1" x="195"/>
        <item m="1" x="307"/>
        <item x="43"/>
        <item x="42"/>
        <item m="1" x="188"/>
        <item x="46"/>
        <item m="1" x="282"/>
        <item x="102"/>
        <item m="1" x="178"/>
        <item x="146"/>
        <item m="1" x="339"/>
        <item x="47"/>
        <item m="1" x="173"/>
        <item x="53"/>
        <item x="59"/>
        <item m="1" x="238"/>
        <item x="57"/>
        <item x="50"/>
        <item m="1" x="324"/>
        <item x="110"/>
        <item x="128"/>
        <item x="80"/>
        <item m="1" x="274"/>
        <item m="1" x="171"/>
        <item x="81"/>
        <item m="1" x="181"/>
        <item m="1" x="222"/>
        <item m="1" x="221"/>
        <item m="1" x="220"/>
        <item m="1" x="287"/>
        <item x="33"/>
        <item m="1" x="332"/>
        <item m="1" x="299"/>
        <item m="1" x="227"/>
        <item m="1" x="309"/>
        <item m="1" x="201"/>
        <item x="22"/>
        <item m="1" x="301"/>
        <item x="94"/>
        <item m="1" x="261"/>
        <item m="1" x="219"/>
        <item m="1" x="216"/>
        <item x="124"/>
        <item m="1" x="288"/>
        <item m="1" x="269"/>
        <item x="76"/>
        <item x="147"/>
        <item m="1" x="177"/>
        <item x="78"/>
        <item x="49"/>
        <item m="1" x="187"/>
        <item x="77"/>
        <item m="1" x="300"/>
        <item m="1" x="268"/>
        <item x="111"/>
        <item x="151"/>
        <item x="83"/>
        <item m="1" x="320"/>
        <item x="86"/>
        <item m="1" x="237"/>
        <item m="1" x="290"/>
        <item m="1" x="283"/>
        <item m="1" x="244"/>
        <item x="20"/>
        <item x="18"/>
        <item m="1" x="252"/>
        <item x="98"/>
        <item m="1" x="314"/>
        <item m="1" x="267"/>
        <item x="72"/>
        <item m="1" x="247"/>
        <item m="1" x="254"/>
        <item m="1" x="241"/>
        <item m="1" x="256"/>
        <item x="52"/>
        <item x="56"/>
        <item m="1" x="205"/>
        <item x="82"/>
        <item m="1" x="185"/>
        <item m="1" x="186"/>
        <item m="1" x="233"/>
        <item m="1" x="298"/>
        <item x="23"/>
        <item m="1" x="208"/>
        <item m="1" x="249"/>
        <item x="30"/>
        <item m="1" x="272"/>
        <item m="1" x="169"/>
        <item m="1" x="176"/>
        <item m="1" x="302"/>
        <item m="1" x="296"/>
        <item m="1" x="304"/>
        <item m="1" x="276"/>
        <item m="1" x="308"/>
        <item x="5"/>
        <item x="153"/>
        <item m="1" x="297"/>
        <item m="1" x="234"/>
        <item m="1" x="180"/>
        <item x="148"/>
        <item x="149"/>
        <item x="48"/>
        <item m="1" x="315"/>
        <item m="1" x="270"/>
        <item m="1" x="217"/>
        <item m="1" x="204"/>
        <item m="1" x="328"/>
        <item m="1" x="210"/>
        <item m="1" x="192"/>
        <item m="1" x="230"/>
        <item x="69"/>
        <item x="67"/>
        <item m="1" x="306"/>
        <item m="1" x="334"/>
        <item m="1" x="311"/>
        <item m="1" x="303"/>
        <item x="75"/>
        <item m="1" x="305"/>
        <item m="1" x="232"/>
        <item x="62"/>
        <item m="1" x="225"/>
        <item m="1" x="172"/>
        <item m="1" x="236"/>
        <item m="1" x="259"/>
        <item m="1" x="245"/>
        <item m="1" x="196"/>
        <item x="166"/>
        <item m="1" x="228"/>
        <item m="1" x="179"/>
        <item m="1" x="273"/>
        <item m="1" x="313"/>
        <item m="1" x="278"/>
        <item m="1" x="319"/>
        <item m="1" x="257"/>
        <item x="35"/>
        <item m="1" x="295"/>
        <item m="1" x="193"/>
        <item m="1" x="248"/>
        <item x="104"/>
        <item m="1" x="326"/>
        <item x="8"/>
        <item x="10"/>
        <item m="1" x="291"/>
        <item x="9"/>
        <item x="21"/>
        <item x="17"/>
        <item x="159"/>
        <item x="29"/>
        <item m="1" x="265"/>
        <item m="1" x="285"/>
        <item m="1" x="194"/>
        <item m="1" x="318"/>
        <item x="37"/>
        <item x="58"/>
        <item x="54"/>
        <item x="90"/>
        <item x="13"/>
        <item x="14"/>
        <item x="158"/>
        <item x="142"/>
        <item m="1" x="317"/>
        <item x="26"/>
        <item m="1" x="251"/>
        <item x="34"/>
        <item x="44"/>
        <item x="45"/>
        <item m="1" x="246"/>
        <item m="1" x="336"/>
        <item x="91"/>
        <item m="1" x="321"/>
        <item x="162"/>
        <item x="152"/>
        <item m="1" x="168"/>
        <item m="1" x="263"/>
        <item m="1" x="209"/>
        <item m="1" x="284"/>
        <item m="1" x="325"/>
        <item x="11"/>
        <item x="140"/>
        <item x="136"/>
        <item x="144"/>
        <item m="1" x="197"/>
        <item x="143"/>
        <item m="1" x="206"/>
        <item x="126"/>
        <item x="79"/>
        <item m="1" x="240"/>
        <item x="4"/>
        <item m="1" x="235"/>
        <item x="87"/>
        <item x="3"/>
        <item m="1" x="289"/>
        <item x="103"/>
        <item m="1" x="199"/>
        <item m="1" x="264"/>
        <item x="92"/>
        <item m="1" x="331"/>
        <item m="1" x="203"/>
        <item m="1" x="258"/>
        <item x="97"/>
        <item m="1" x="189"/>
        <item m="1" x="213"/>
        <item x="119"/>
        <item x="95"/>
        <item m="1" x="277"/>
        <item x="100"/>
        <item x="101"/>
        <item x="73"/>
        <item x="105"/>
        <item m="1" x="212"/>
        <item x="107"/>
        <item x="61"/>
        <item x="109"/>
        <item x="88"/>
        <item x="114"/>
        <item m="1" x="226"/>
        <item x="164"/>
        <item m="1" x="262"/>
        <item m="1" x="167"/>
        <item x="12"/>
        <item x="15"/>
        <item x="16"/>
        <item x="19"/>
        <item x="24"/>
        <item x="31"/>
        <item x="32"/>
        <item x="38"/>
        <item x="40"/>
        <item x="55"/>
        <item x="60"/>
        <item x="63"/>
        <item x="64"/>
        <item x="65"/>
        <item x="66"/>
        <item x="70"/>
        <item x="71"/>
        <item m="1" x="323"/>
        <item x="74"/>
        <item x="84"/>
        <item x="93"/>
        <item x="96"/>
        <item x="106"/>
        <item x="108"/>
        <item x="112"/>
        <item x="115"/>
        <item x="117"/>
        <item x="118"/>
        <item x="120"/>
        <item x="121"/>
        <item x="122"/>
        <item x="125"/>
        <item x="127"/>
        <item x="129"/>
        <item x="130"/>
        <item x="131"/>
        <item x="132"/>
        <item x="134"/>
        <item x="135"/>
        <item x="137"/>
        <item x="138"/>
        <item x="139"/>
        <item x="150"/>
        <item x="0"/>
        <item x="154"/>
        <item x="155"/>
        <item x="157"/>
        <item x="161"/>
        <item x="163"/>
        <item x="160"/>
        <item t="default"/>
      </items>
    </pivotField>
    <pivotField axis="axisPage" compact="0" outline="0" subtotalTop="0" multipleItemSelectionAllowed="1" showAll="0" includeNewItemsInFilter="1">
      <items count="23">
        <item m="1" x="21"/>
        <item m="1" x="20"/>
        <item h="1" x="19"/>
        <item x="0"/>
        <item h="1" x="1"/>
        <item h="1" x="2"/>
        <item h="1" x="3"/>
        <item h="1" x="4"/>
        <item h="1" x="5"/>
        <item h="1" x="6"/>
        <item h="1" x="7"/>
        <item h="1" x="8"/>
        <item h="1" x="11"/>
        <item h="1" x="12"/>
        <item h="1" x="13"/>
        <item h="1" x="14"/>
        <item h="1" x="15"/>
        <item h="1" x="16"/>
        <item h="1" x="17"/>
        <item h="1" x="18"/>
        <item h="1" x="9"/>
        <item h="1" x="10"/>
        <item t="default"/>
      </items>
    </pivotField>
    <pivotField axis="axisCol" compact="0" outline="0" subtotalTop="0" showAll="0" includeNewItemsInFilter="1">
      <items count="28">
        <item m="1" x="20"/>
        <item x="7"/>
        <item x="4"/>
        <item x="3"/>
        <item m="1" x="18"/>
        <item m="1" x="24"/>
        <item m="1" x="22"/>
        <item m="1" x="19"/>
        <item m="1" x="25"/>
        <item m="1" x="23"/>
        <item m="1" x="21"/>
        <item m="1" x="26"/>
        <item x="9"/>
        <item x="1"/>
        <item x="6"/>
        <item x="0"/>
        <item x="2"/>
        <item x="10"/>
        <item x="17"/>
        <item x="11"/>
        <item x="12"/>
        <item x="13"/>
        <item x="14"/>
        <item x="15"/>
        <item x="16"/>
        <item x="8"/>
        <item x="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16">
    <i>
      <x v="53"/>
    </i>
    <i>
      <x v="211"/>
    </i>
    <i>
      <x v="212"/>
    </i>
    <i>
      <x v="214"/>
    </i>
    <i>
      <x v="248"/>
    </i>
    <i>
      <x v="266"/>
    </i>
    <i>
      <x v="290"/>
    </i>
    <i>
      <x v="301"/>
    </i>
    <i>
      <x v="302"/>
    </i>
    <i>
      <x v="303"/>
    </i>
    <i>
      <x v="304"/>
    </i>
    <i>
      <x v="310"/>
    </i>
    <i>
      <x v="316"/>
    </i>
    <i>
      <x v="317"/>
    </i>
    <i>
      <x v="327"/>
    </i>
    <i>
      <x v="333"/>
    </i>
  </rowItems>
  <colFields count="1">
    <field x="2"/>
  </colFields>
  <colItems count="18">
    <i>
      <x v="1"/>
    </i>
    <i>
      <x v="2"/>
    </i>
    <i>
      <x v="3"/>
    </i>
    <i>
      <x v="12"/>
    </i>
    <i>
      <x v="13"/>
    </i>
    <i>
      <x v="14"/>
    </i>
    <i>
      <x v="15"/>
    </i>
    <i>
      <x v="16"/>
    </i>
    <i>
      <x v="17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colItems>
  <pageFields count="1">
    <pageField fld="1" hier="-1"/>
  </pageFields>
  <dataFields count="1">
    <dataField name="Sum of Total" fld="35" baseField="0" baseItem="0"/>
  </dataFields>
  <formats count="5">
    <format dxfId="84">
      <pivotArea outline="0" collapsedLevelsAreSubtotals="1" fieldPosition="0"/>
    </format>
    <format dxfId="83">
      <pivotArea field="0" type="button" dataOnly="0" labelOnly="1" outline="0" axis="axisRow" fieldPosition="0"/>
    </format>
    <format dxfId="82">
      <pivotArea dataOnly="0" labelOnly="1" outline="0" fieldPosition="0">
        <references count="1">
          <reference field="0" count="0"/>
        </references>
      </pivotArea>
    </format>
    <format dxfId="81">
      <pivotArea dataOnly="0" labelOnly="1" outline="0" fieldPosition="0">
        <references count="1">
          <reference field="2" count="0"/>
        </references>
      </pivotArea>
    </format>
    <format dxfId="80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F000000}" name="PivotTable6" cacheId="4" dataOnRows="1" applyNumberFormats="0" applyBorderFormats="0" applyFontFormats="0" applyPatternFormats="0" applyAlignmentFormats="0" applyWidthHeightFormats="1" dataCaption="Data" updatedVersion="8" minRefreshableVersion="3" showMemberPropertyTips="0" useAutoFormatting="1" rowGrandTotals="0" itemPrintTitles="1" createdVersion="4" indent="0" compact="0" compactData="0" gridDropZones="1">
  <location ref="I140:AA163" firstHeaderRow="1" firstDataRow="2" firstDataCol="1" rowPageCount="1" colPageCount="1"/>
  <pivotFields count="38">
    <pivotField axis="axisRow" compact="0" outline="0" subtotalTop="0" showAll="0" includeNewItemsInFilter="1">
      <items count="341">
        <item m="1" x="253"/>
        <item m="1" x="330"/>
        <item m="1" x="218"/>
        <item m="1" x="293"/>
        <item m="1" x="191"/>
        <item m="1" x="271"/>
        <item m="1" x="170"/>
        <item m="1" x="242"/>
        <item m="1" x="322"/>
        <item m="1" x="211"/>
        <item m="1" x="286"/>
        <item m="1" x="182"/>
        <item m="1" x="260"/>
        <item m="1" x="280"/>
        <item m="1" x="231"/>
        <item m="1" x="310"/>
        <item m="1" x="207"/>
        <item m="1" x="279"/>
        <item m="1" x="215"/>
        <item m="1" x="292"/>
        <item m="1" x="183"/>
        <item x="145"/>
        <item x="6"/>
        <item m="1" x="223"/>
        <item m="1" x="214"/>
        <item x="1"/>
        <item x="51"/>
        <item x="2"/>
        <item m="1" x="255"/>
        <item m="1" x="266"/>
        <item x="7"/>
        <item x="165"/>
        <item m="1" x="337"/>
        <item m="1" x="202"/>
        <item x="27"/>
        <item m="1" x="174"/>
        <item m="1" x="294"/>
        <item m="1" x="224"/>
        <item m="1" x="312"/>
        <item m="1" x="190"/>
        <item m="1" x="239"/>
        <item x="113"/>
        <item m="1" x="329"/>
        <item x="116"/>
        <item m="1" x="243"/>
        <item m="1" x="327"/>
        <item x="133"/>
        <item m="1" x="338"/>
        <item m="1" x="281"/>
        <item x="85"/>
        <item m="1" x="184"/>
        <item m="1" x="335"/>
        <item x="156"/>
        <item x="68"/>
        <item x="141"/>
        <item m="1" x="198"/>
        <item m="1" x="175"/>
        <item x="99"/>
        <item x="89"/>
        <item x="28"/>
        <item x="25"/>
        <item x="39"/>
        <item m="1" x="333"/>
        <item m="1" x="229"/>
        <item x="41"/>
        <item m="1" x="316"/>
        <item x="123"/>
        <item m="1" x="275"/>
        <item m="1" x="200"/>
        <item m="1" x="250"/>
        <item x="36"/>
        <item m="1" x="195"/>
        <item m="1" x="307"/>
        <item x="43"/>
        <item x="42"/>
        <item m="1" x="188"/>
        <item x="46"/>
        <item m="1" x="282"/>
        <item x="102"/>
        <item m="1" x="178"/>
        <item x="146"/>
        <item m="1" x="339"/>
        <item x="47"/>
        <item m="1" x="173"/>
        <item x="53"/>
        <item x="59"/>
        <item m="1" x="238"/>
        <item x="57"/>
        <item x="50"/>
        <item m="1" x="324"/>
        <item x="110"/>
        <item x="128"/>
        <item x="80"/>
        <item m="1" x="274"/>
        <item m="1" x="171"/>
        <item x="81"/>
        <item m="1" x="181"/>
        <item m="1" x="222"/>
        <item m="1" x="221"/>
        <item m="1" x="220"/>
        <item m="1" x="287"/>
        <item x="33"/>
        <item m="1" x="332"/>
        <item m="1" x="299"/>
        <item m="1" x="227"/>
        <item m="1" x="309"/>
        <item m="1" x="201"/>
        <item x="22"/>
        <item m="1" x="301"/>
        <item x="94"/>
        <item m="1" x="261"/>
        <item m="1" x="219"/>
        <item m="1" x="216"/>
        <item x="124"/>
        <item m="1" x="288"/>
        <item m="1" x="269"/>
        <item x="76"/>
        <item x="147"/>
        <item m="1" x="177"/>
        <item x="78"/>
        <item x="49"/>
        <item m="1" x="187"/>
        <item x="77"/>
        <item m="1" x="300"/>
        <item m="1" x="268"/>
        <item x="111"/>
        <item x="151"/>
        <item x="83"/>
        <item m="1" x="320"/>
        <item x="86"/>
        <item m="1" x="237"/>
        <item m="1" x="290"/>
        <item m="1" x="283"/>
        <item m="1" x="244"/>
        <item x="20"/>
        <item x="18"/>
        <item m="1" x="252"/>
        <item x="98"/>
        <item m="1" x="314"/>
        <item m="1" x="267"/>
        <item x="72"/>
        <item m="1" x="247"/>
        <item m="1" x="254"/>
        <item m="1" x="241"/>
        <item m="1" x="256"/>
        <item x="52"/>
        <item x="56"/>
        <item m="1" x="205"/>
        <item x="82"/>
        <item m="1" x="185"/>
        <item m="1" x="186"/>
        <item m="1" x="233"/>
        <item m="1" x="298"/>
        <item x="23"/>
        <item m="1" x="208"/>
        <item m="1" x="249"/>
        <item x="30"/>
        <item m="1" x="272"/>
        <item m="1" x="169"/>
        <item m="1" x="176"/>
        <item m="1" x="302"/>
        <item m="1" x="296"/>
        <item m="1" x="304"/>
        <item m="1" x="276"/>
        <item m="1" x="308"/>
        <item x="5"/>
        <item x="153"/>
        <item m="1" x="297"/>
        <item m="1" x="234"/>
        <item m="1" x="180"/>
        <item x="148"/>
        <item x="149"/>
        <item x="48"/>
        <item m="1" x="315"/>
        <item m="1" x="270"/>
        <item m="1" x="217"/>
        <item m="1" x="204"/>
        <item m="1" x="328"/>
        <item m="1" x="210"/>
        <item m="1" x="192"/>
        <item m="1" x="230"/>
        <item x="69"/>
        <item x="67"/>
        <item m="1" x="306"/>
        <item m="1" x="334"/>
        <item m="1" x="311"/>
        <item m="1" x="303"/>
        <item x="75"/>
        <item m="1" x="305"/>
        <item m="1" x="232"/>
        <item x="62"/>
        <item m="1" x="225"/>
        <item m="1" x="172"/>
        <item m="1" x="236"/>
        <item m="1" x="259"/>
        <item m="1" x="245"/>
        <item m="1" x="196"/>
        <item m="1" x="179"/>
        <item x="166"/>
        <item m="1" x="228"/>
        <item m="1" x="273"/>
        <item m="1" x="313"/>
        <item m="1" x="278"/>
        <item m="1" x="319"/>
        <item m="1" x="257"/>
        <item x="35"/>
        <item m="1" x="295"/>
        <item m="1" x="193"/>
        <item m="1" x="248"/>
        <item x="104"/>
        <item m="1" x="326"/>
        <item x="8"/>
        <item x="10"/>
        <item m="1" x="291"/>
        <item x="9"/>
        <item x="21"/>
        <item x="17"/>
        <item x="159"/>
        <item x="29"/>
        <item m="1" x="265"/>
        <item m="1" x="285"/>
        <item m="1" x="194"/>
        <item m="1" x="318"/>
        <item x="37"/>
        <item x="58"/>
        <item x="54"/>
        <item x="90"/>
        <item x="13"/>
        <item x="14"/>
        <item x="158"/>
        <item x="142"/>
        <item m="1" x="317"/>
        <item x="26"/>
        <item m="1" x="251"/>
        <item x="34"/>
        <item x="44"/>
        <item x="45"/>
        <item m="1" x="246"/>
        <item m="1" x="336"/>
        <item x="91"/>
        <item m="1" x="321"/>
        <item x="162"/>
        <item x="152"/>
        <item m="1" x="168"/>
        <item m="1" x="263"/>
        <item m="1" x="209"/>
        <item m="1" x="284"/>
        <item m="1" x="325"/>
        <item x="11"/>
        <item x="140"/>
        <item x="136"/>
        <item x="144"/>
        <item m="1" x="197"/>
        <item x="143"/>
        <item m="1" x="206"/>
        <item x="126"/>
        <item x="79"/>
        <item m="1" x="240"/>
        <item x="4"/>
        <item m="1" x="235"/>
        <item x="87"/>
        <item x="3"/>
        <item m="1" x="289"/>
        <item x="103"/>
        <item m="1" x="199"/>
        <item m="1" x="264"/>
        <item x="92"/>
        <item m="1" x="331"/>
        <item m="1" x="203"/>
        <item m="1" x="258"/>
        <item x="97"/>
        <item m="1" x="189"/>
        <item m="1" x="213"/>
        <item x="119"/>
        <item x="95"/>
        <item m="1" x="277"/>
        <item x="100"/>
        <item x="101"/>
        <item x="73"/>
        <item x="105"/>
        <item m="1" x="212"/>
        <item x="107"/>
        <item x="61"/>
        <item x="109"/>
        <item x="88"/>
        <item x="114"/>
        <item m="1" x="226"/>
        <item x="164"/>
        <item m="1" x="262"/>
        <item m="1" x="167"/>
        <item x="12"/>
        <item x="15"/>
        <item x="16"/>
        <item x="19"/>
        <item x="24"/>
        <item x="31"/>
        <item x="32"/>
        <item x="38"/>
        <item x="40"/>
        <item x="55"/>
        <item x="60"/>
        <item x="63"/>
        <item x="64"/>
        <item x="65"/>
        <item x="66"/>
        <item x="70"/>
        <item x="71"/>
        <item m="1" x="323"/>
        <item x="74"/>
        <item x="84"/>
        <item x="93"/>
        <item x="96"/>
        <item x="106"/>
        <item x="108"/>
        <item x="112"/>
        <item x="115"/>
        <item x="117"/>
        <item x="118"/>
        <item x="120"/>
        <item x="121"/>
        <item x="122"/>
        <item x="125"/>
        <item x="127"/>
        <item x="129"/>
        <item x="130"/>
        <item x="131"/>
        <item x="132"/>
        <item x="134"/>
        <item x="135"/>
        <item x="137"/>
        <item x="138"/>
        <item x="139"/>
        <item x="150"/>
        <item x="154"/>
        <item x="155"/>
        <item x="157"/>
        <item x="161"/>
        <item x="163"/>
        <item x="160"/>
        <item x="0"/>
        <item t="default"/>
      </items>
    </pivotField>
    <pivotField axis="axisPage" compact="0" outline="0" subtotalTop="0" showAll="0" includeNewItemsInFilter="1">
      <items count="23">
        <item m="1" x="21"/>
        <item m="1" x="20"/>
        <item x="19"/>
        <item x="0"/>
        <item x="1"/>
        <item x="2"/>
        <item x="3"/>
        <item x="4"/>
        <item x="5"/>
        <item x="6"/>
        <item x="7"/>
        <item x="8"/>
        <item x="11"/>
        <item x="12"/>
        <item x="13"/>
        <item x="14"/>
        <item x="15"/>
        <item x="16"/>
        <item x="17"/>
        <item x="18"/>
        <item x="9"/>
        <item x="10"/>
        <item t="default"/>
      </items>
    </pivotField>
    <pivotField axis="axisCol" compact="0" outline="0" subtotalTop="0" showAll="0" includeNewItemsInFilter="1">
      <items count="28">
        <item m="1" x="20"/>
        <item x="7"/>
        <item x="4"/>
        <item x="3"/>
        <item m="1" x="18"/>
        <item m="1" x="24"/>
        <item m="1" x="22"/>
        <item m="1" x="19"/>
        <item m="1" x="25"/>
        <item m="1" x="23"/>
        <item m="1" x="21"/>
        <item m="1" x="26"/>
        <item x="9"/>
        <item x="1"/>
        <item x="6"/>
        <item x="0"/>
        <item x="2"/>
        <item x="10"/>
        <item x="17"/>
        <item x="11"/>
        <item x="12"/>
        <item x="13"/>
        <item x="14"/>
        <item x="15"/>
        <item x="16"/>
        <item x="8"/>
        <item x="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22">
    <i>
      <x v="34"/>
    </i>
    <i>
      <x v="57"/>
    </i>
    <i>
      <x v="58"/>
    </i>
    <i>
      <x v="59"/>
    </i>
    <i>
      <x v="60"/>
    </i>
    <i>
      <x v="109"/>
    </i>
    <i>
      <x v="137"/>
    </i>
    <i>
      <x v="153"/>
    </i>
    <i>
      <x v="156"/>
    </i>
    <i>
      <x v="217"/>
    </i>
    <i>
      <x v="218"/>
    </i>
    <i>
      <x v="230"/>
    </i>
    <i>
      <x v="232"/>
    </i>
    <i>
      <x v="253"/>
    </i>
    <i>
      <x v="276"/>
    </i>
    <i>
      <x v="294"/>
    </i>
    <i>
      <x v="305"/>
    </i>
    <i>
      <x v="306"/>
    </i>
    <i>
      <x v="319"/>
    </i>
    <i>
      <x v="320"/>
    </i>
    <i>
      <x v="338"/>
    </i>
    <i>
      <x v="339"/>
    </i>
  </rowItems>
  <colFields count="1">
    <field x="2"/>
  </colFields>
  <colItems count="18">
    <i>
      <x v="1"/>
    </i>
    <i>
      <x v="2"/>
    </i>
    <i>
      <x v="3"/>
    </i>
    <i>
      <x v="12"/>
    </i>
    <i>
      <x v="13"/>
    </i>
    <i>
      <x v="14"/>
    </i>
    <i>
      <x v="15"/>
    </i>
    <i>
      <x v="16"/>
    </i>
    <i>
      <x v="17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colItems>
  <pageFields count="1">
    <pageField fld="1" item="6" hier="-1"/>
  </pageFields>
  <dataFields count="1">
    <dataField name="Sum of Total" fld="35" baseField="0" baseItem="0"/>
  </dataFields>
  <formats count="5">
    <format dxfId="89">
      <pivotArea outline="0" collapsedLevelsAreSubtotals="1" fieldPosition="0"/>
    </format>
    <format dxfId="88">
      <pivotArea field="0" type="button" dataOnly="0" labelOnly="1" outline="0" axis="axisRow" fieldPosition="0"/>
    </format>
    <format dxfId="87">
      <pivotArea dataOnly="0" labelOnly="1" outline="0" fieldPosition="0">
        <references count="1">
          <reference field="0" count="0"/>
        </references>
      </pivotArea>
    </format>
    <format dxfId="86">
      <pivotArea dataOnly="0" labelOnly="1" outline="0" fieldPosition="0">
        <references count="1">
          <reference field="2" count="0"/>
        </references>
      </pivotArea>
    </format>
    <format dxfId="85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D000000}" name="PivotTable4" cacheId="4" dataOnRows="1" applyNumberFormats="0" applyBorderFormats="0" applyFontFormats="0" applyPatternFormats="0" applyAlignmentFormats="0" applyWidthHeightFormats="1" dataCaption="Data" updatedVersion="8" minRefreshableVersion="3" showMemberPropertyTips="0" useAutoFormatting="1" rowGrandTotals="0" itemPrintTitles="1" createdVersion="4" indent="0" compact="0" compactData="0" gridDropZones="1">
  <location ref="I230:AA252" firstHeaderRow="1" firstDataRow="2" firstDataCol="1" rowPageCount="1" colPageCount="1"/>
  <pivotFields count="38">
    <pivotField axis="axisRow" compact="0" outline="0" subtotalTop="0" showAll="0" includeNewItemsInFilter="1">
      <items count="341">
        <item m="1" x="253"/>
        <item m="1" x="330"/>
        <item m="1" x="218"/>
        <item m="1" x="293"/>
        <item m="1" x="191"/>
        <item m="1" x="271"/>
        <item m="1" x="170"/>
        <item m="1" x="242"/>
        <item m="1" x="322"/>
        <item m="1" x="211"/>
        <item m="1" x="286"/>
        <item m="1" x="182"/>
        <item m="1" x="260"/>
        <item m="1" x="280"/>
        <item m="1" x="231"/>
        <item m="1" x="310"/>
        <item m="1" x="207"/>
        <item m="1" x="279"/>
        <item m="1" x="215"/>
        <item m="1" x="292"/>
        <item m="1" x="183"/>
        <item x="145"/>
        <item x="6"/>
        <item m="1" x="223"/>
        <item m="1" x="214"/>
        <item x="1"/>
        <item x="51"/>
        <item x="2"/>
        <item m="1" x="255"/>
        <item m="1" x="266"/>
        <item x="7"/>
        <item x="165"/>
        <item m="1" x="337"/>
        <item m="1" x="202"/>
        <item x="27"/>
        <item m="1" x="174"/>
        <item m="1" x="294"/>
        <item m="1" x="224"/>
        <item m="1" x="312"/>
        <item m="1" x="190"/>
        <item m="1" x="239"/>
        <item x="113"/>
        <item m="1" x="329"/>
        <item x="116"/>
        <item m="1" x="243"/>
        <item m="1" x="327"/>
        <item x="133"/>
        <item m="1" x="338"/>
        <item m="1" x="281"/>
        <item x="85"/>
        <item m="1" x="184"/>
        <item m="1" x="335"/>
        <item x="156"/>
        <item x="68"/>
        <item x="141"/>
        <item m="1" x="198"/>
        <item m="1" x="175"/>
        <item x="99"/>
        <item x="89"/>
        <item x="28"/>
        <item x="25"/>
        <item x="39"/>
        <item m="1" x="333"/>
        <item m="1" x="229"/>
        <item x="41"/>
        <item m="1" x="316"/>
        <item x="123"/>
        <item m="1" x="275"/>
        <item m="1" x="200"/>
        <item m="1" x="250"/>
        <item x="36"/>
        <item m="1" x="195"/>
        <item m="1" x="307"/>
        <item x="43"/>
        <item x="42"/>
        <item m="1" x="188"/>
        <item x="46"/>
        <item m="1" x="282"/>
        <item x="102"/>
        <item m="1" x="178"/>
        <item x="146"/>
        <item m="1" x="339"/>
        <item x="47"/>
        <item m="1" x="173"/>
        <item x="53"/>
        <item x="59"/>
        <item m="1" x="238"/>
        <item x="57"/>
        <item x="50"/>
        <item m="1" x="324"/>
        <item x="110"/>
        <item x="128"/>
        <item x="80"/>
        <item m="1" x="274"/>
        <item m="1" x="171"/>
        <item x="81"/>
        <item m="1" x="181"/>
        <item m="1" x="222"/>
        <item m="1" x="221"/>
        <item m="1" x="220"/>
        <item m="1" x="287"/>
        <item x="33"/>
        <item m="1" x="332"/>
        <item m="1" x="299"/>
        <item m="1" x="227"/>
        <item m="1" x="309"/>
        <item m="1" x="201"/>
        <item x="22"/>
        <item m="1" x="301"/>
        <item x="94"/>
        <item m="1" x="261"/>
        <item m="1" x="219"/>
        <item m="1" x="216"/>
        <item x="124"/>
        <item m="1" x="288"/>
        <item m="1" x="269"/>
        <item x="76"/>
        <item x="147"/>
        <item m="1" x="177"/>
        <item x="78"/>
        <item x="49"/>
        <item m="1" x="187"/>
        <item x="77"/>
        <item m="1" x="300"/>
        <item m="1" x="268"/>
        <item x="111"/>
        <item x="151"/>
        <item x="83"/>
        <item m="1" x="320"/>
        <item x="86"/>
        <item m="1" x="237"/>
        <item m="1" x="290"/>
        <item m="1" x="283"/>
        <item m="1" x="244"/>
        <item x="20"/>
        <item x="18"/>
        <item m="1" x="252"/>
        <item x="98"/>
        <item m="1" x="314"/>
        <item m="1" x="267"/>
        <item x="72"/>
        <item m="1" x="247"/>
        <item m="1" x="254"/>
        <item m="1" x="241"/>
        <item m="1" x="256"/>
        <item x="52"/>
        <item x="56"/>
        <item m="1" x="205"/>
        <item x="82"/>
        <item m="1" x="185"/>
        <item m="1" x="186"/>
        <item m="1" x="233"/>
        <item m="1" x="298"/>
        <item x="23"/>
        <item m="1" x="208"/>
        <item m="1" x="249"/>
        <item x="30"/>
        <item m="1" x="272"/>
        <item m="1" x="169"/>
        <item m="1" x="176"/>
        <item m="1" x="302"/>
        <item m="1" x="296"/>
        <item m="1" x="304"/>
        <item m="1" x="276"/>
        <item m="1" x="308"/>
        <item x="5"/>
        <item x="153"/>
        <item m="1" x="297"/>
        <item m="1" x="234"/>
        <item m="1" x="180"/>
        <item x="148"/>
        <item x="149"/>
        <item x="48"/>
        <item m="1" x="315"/>
        <item m="1" x="270"/>
        <item m="1" x="217"/>
        <item m="1" x="204"/>
        <item m="1" x="328"/>
        <item m="1" x="210"/>
        <item m="1" x="192"/>
        <item m="1" x="230"/>
        <item x="69"/>
        <item x="67"/>
        <item m="1" x="306"/>
        <item m="1" x="334"/>
        <item m="1" x="311"/>
        <item m="1" x="303"/>
        <item x="75"/>
        <item m="1" x="305"/>
        <item m="1" x="232"/>
        <item x="62"/>
        <item m="1" x="225"/>
        <item m="1" x="172"/>
        <item m="1" x="236"/>
        <item m="1" x="259"/>
        <item m="1" x="245"/>
        <item m="1" x="196"/>
        <item x="166"/>
        <item m="1" x="228"/>
        <item m="1" x="179"/>
        <item m="1" x="273"/>
        <item m="1" x="313"/>
        <item m="1" x="278"/>
        <item m="1" x="319"/>
        <item m="1" x="257"/>
        <item x="35"/>
        <item m="1" x="295"/>
        <item m="1" x="193"/>
        <item m="1" x="248"/>
        <item x="104"/>
        <item m="1" x="326"/>
        <item x="8"/>
        <item x="10"/>
        <item m="1" x="291"/>
        <item x="9"/>
        <item x="21"/>
        <item x="17"/>
        <item x="159"/>
        <item x="29"/>
        <item m="1" x="265"/>
        <item m="1" x="285"/>
        <item m="1" x="194"/>
        <item m="1" x="318"/>
        <item x="37"/>
        <item x="58"/>
        <item x="54"/>
        <item x="90"/>
        <item x="13"/>
        <item x="14"/>
        <item x="158"/>
        <item x="142"/>
        <item m="1" x="317"/>
        <item x="26"/>
        <item m="1" x="251"/>
        <item x="34"/>
        <item x="44"/>
        <item x="45"/>
        <item m="1" x="246"/>
        <item m="1" x="336"/>
        <item x="91"/>
        <item m="1" x="321"/>
        <item x="162"/>
        <item x="152"/>
        <item m="1" x="168"/>
        <item m="1" x="263"/>
        <item m="1" x="209"/>
        <item m="1" x="284"/>
        <item m="1" x="325"/>
        <item x="11"/>
        <item x="140"/>
        <item x="136"/>
        <item x="144"/>
        <item m="1" x="197"/>
        <item x="143"/>
        <item m="1" x="206"/>
        <item x="126"/>
        <item x="79"/>
        <item m="1" x="240"/>
        <item x="4"/>
        <item m="1" x="235"/>
        <item x="87"/>
        <item x="3"/>
        <item m="1" x="289"/>
        <item x="103"/>
        <item m="1" x="199"/>
        <item m="1" x="264"/>
        <item x="92"/>
        <item m="1" x="331"/>
        <item m="1" x="203"/>
        <item m="1" x="258"/>
        <item x="97"/>
        <item m="1" x="189"/>
        <item m="1" x="213"/>
        <item x="119"/>
        <item x="95"/>
        <item m="1" x="277"/>
        <item x="100"/>
        <item x="101"/>
        <item x="73"/>
        <item x="105"/>
        <item m="1" x="212"/>
        <item x="107"/>
        <item x="61"/>
        <item x="109"/>
        <item x="88"/>
        <item x="114"/>
        <item m="1" x="226"/>
        <item x="164"/>
        <item m="1" x="262"/>
        <item m="1" x="167"/>
        <item x="12"/>
        <item x="15"/>
        <item x="16"/>
        <item x="19"/>
        <item x="24"/>
        <item x="31"/>
        <item x="32"/>
        <item x="38"/>
        <item x="40"/>
        <item x="55"/>
        <item x="60"/>
        <item x="63"/>
        <item x="64"/>
        <item x="65"/>
        <item x="66"/>
        <item x="70"/>
        <item x="71"/>
        <item m="1" x="323"/>
        <item x="74"/>
        <item x="84"/>
        <item x="93"/>
        <item x="96"/>
        <item x="106"/>
        <item x="108"/>
        <item x="112"/>
        <item x="115"/>
        <item x="117"/>
        <item x="118"/>
        <item x="120"/>
        <item x="121"/>
        <item x="122"/>
        <item x="125"/>
        <item x="127"/>
        <item x="129"/>
        <item x="130"/>
        <item x="131"/>
        <item x="132"/>
        <item x="0"/>
        <item x="134"/>
        <item x="135"/>
        <item x="137"/>
        <item x="138"/>
        <item x="139"/>
        <item x="150"/>
        <item x="154"/>
        <item x="155"/>
        <item x="157"/>
        <item x="161"/>
        <item x="163"/>
        <item x="160"/>
        <item t="default"/>
      </items>
    </pivotField>
    <pivotField axis="axisPage" compact="0" outline="0" subtotalTop="0" showAll="0" includeNewItemsInFilter="1">
      <items count="23">
        <item m="1" x="21"/>
        <item m="1" x="20"/>
        <item x="19"/>
        <item x="0"/>
        <item x="1"/>
        <item x="2"/>
        <item x="3"/>
        <item x="4"/>
        <item x="5"/>
        <item x="6"/>
        <item x="7"/>
        <item x="8"/>
        <item x="11"/>
        <item x="12"/>
        <item x="13"/>
        <item x="14"/>
        <item x="15"/>
        <item x="16"/>
        <item x="17"/>
        <item x="18"/>
        <item x="9"/>
        <item x="10"/>
        <item t="default"/>
      </items>
    </pivotField>
    <pivotField axis="axisCol" compact="0" outline="0" subtotalTop="0" showAll="0" includeNewItemsInFilter="1">
      <items count="28">
        <item m="1" x="20"/>
        <item x="7"/>
        <item x="4"/>
        <item x="3"/>
        <item m="1" x="18"/>
        <item m="1" x="24"/>
        <item m="1" x="22"/>
        <item m="1" x="19"/>
        <item m="1" x="25"/>
        <item m="1" x="23"/>
        <item m="1" x="21"/>
        <item m="1" x="26"/>
        <item x="9"/>
        <item x="1"/>
        <item x="6"/>
        <item x="0"/>
        <item x="2"/>
        <item x="10"/>
        <item x="17"/>
        <item x="11"/>
        <item x="12"/>
        <item x="13"/>
        <item x="14"/>
        <item x="15"/>
        <item x="16"/>
        <item x="8"/>
        <item x="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21">
    <i>
      <x v="21"/>
    </i>
    <i>
      <x v="22"/>
    </i>
    <i>
      <x v="64"/>
    </i>
    <i>
      <x v="70"/>
    </i>
    <i>
      <x v="73"/>
    </i>
    <i>
      <x v="74"/>
    </i>
    <i>
      <x v="78"/>
    </i>
    <i>
      <x v="80"/>
    </i>
    <i>
      <x v="101"/>
    </i>
    <i>
      <x v="113"/>
    </i>
    <i>
      <x v="116"/>
    </i>
    <i>
      <x v="187"/>
    </i>
    <i>
      <x v="209"/>
    </i>
    <i>
      <x v="223"/>
    </i>
    <i>
      <x v="226"/>
    </i>
    <i>
      <x v="255"/>
    </i>
    <i>
      <x v="263"/>
    </i>
    <i>
      <x v="279"/>
    </i>
    <i>
      <x v="298"/>
    </i>
    <i>
      <x v="321"/>
    </i>
    <i>
      <x v="327"/>
    </i>
  </rowItems>
  <colFields count="1">
    <field x="2"/>
  </colFields>
  <colItems count="18">
    <i>
      <x v="1"/>
    </i>
    <i>
      <x v="2"/>
    </i>
    <i>
      <x v="3"/>
    </i>
    <i>
      <x v="12"/>
    </i>
    <i>
      <x v="13"/>
    </i>
    <i>
      <x v="14"/>
    </i>
    <i>
      <x v="15"/>
    </i>
    <i>
      <x v="16"/>
    </i>
    <i>
      <x v="17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colItems>
  <pageFields count="1">
    <pageField fld="1" item="8" hier="-1"/>
  </pageFields>
  <dataFields count="1">
    <dataField name="Sum of Total" fld="35" baseField="0" baseItem="0"/>
  </dataFields>
  <formats count="5">
    <format dxfId="94">
      <pivotArea outline="0" collapsedLevelsAreSubtotals="1" fieldPosition="0"/>
    </format>
    <format dxfId="93">
      <pivotArea field="0" type="button" dataOnly="0" labelOnly="1" outline="0" axis="axisRow" fieldPosition="0"/>
    </format>
    <format dxfId="92">
      <pivotArea dataOnly="0" labelOnly="1" outline="0" fieldPosition="0">
        <references count="1">
          <reference field="0" count="0"/>
        </references>
      </pivotArea>
    </format>
    <format dxfId="91">
      <pivotArea dataOnly="0" labelOnly="1" outline="0" fieldPosition="0">
        <references count="1">
          <reference field="2" count="0"/>
        </references>
      </pivotArea>
    </format>
    <format dxfId="90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12000000}" name="PivotTable9" cacheId="4" dataOnRows="1" applyNumberFormats="0" applyBorderFormats="0" applyFontFormats="0" applyPatternFormats="0" applyAlignmentFormats="0" applyWidthHeightFormats="1" dataCaption="Data" updatedVersion="8" minRefreshableVersion="3" showMemberPropertyTips="0" useAutoFormatting="1" rowGrandTotals="0" itemPrintTitles="1" createdVersion="4" indent="0" compact="0" compactData="0" gridDropZones="1">
  <location ref="I275:AA294" firstHeaderRow="1" firstDataRow="2" firstDataCol="1" rowPageCount="1" colPageCount="1"/>
  <pivotFields count="38">
    <pivotField axis="axisRow" compact="0" outline="0" subtotalTop="0" showAll="0" includeNewItemsInFilter="1">
      <items count="341">
        <item m="1" x="253"/>
        <item m="1" x="330"/>
        <item m="1" x="218"/>
        <item m="1" x="293"/>
        <item m="1" x="191"/>
        <item m="1" x="271"/>
        <item m="1" x="170"/>
        <item m="1" x="242"/>
        <item m="1" x="322"/>
        <item m="1" x="211"/>
        <item m="1" x="286"/>
        <item m="1" x="182"/>
        <item m="1" x="260"/>
        <item m="1" x="280"/>
        <item m="1" x="231"/>
        <item m="1" x="310"/>
        <item m="1" x="207"/>
        <item m="1" x="279"/>
        <item m="1" x="215"/>
        <item m="1" x="292"/>
        <item m="1" x="183"/>
        <item x="145"/>
        <item x="6"/>
        <item m="1" x="223"/>
        <item m="1" x="214"/>
        <item x="1"/>
        <item x="51"/>
        <item x="2"/>
        <item m="1" x="255"/>
        <item m="1" x="266"/>
        <item x="7"/>
        <item x="165"/>
        <item m="1" x="337"/>
        <item m="1" x="202"/>
        <item x="27"/>
        <item m="1" x="174"/>
        <item m="1" x="294"/>
        <item m="1" x="224"/>
        <item m="1" x="312"/>
        <item m="1" x="190"/>
        <item m="1" x="239"/>
        <item x="113"/>
        <item m="1" x="329"/>
        <item x="116"/>
        <item m="1" x="243"/>
        <item m="1" x="327"/>
        <item x="133"/>
        <item m="1" x="338"/>
        <item m="1" x="281"/>
        <item x="85"/>
        <item m="1" x="184"/>
        <item m="1" x="335"/>
        <item x="156"/>
        <item x="68"/>
        <item x="141"/>
        <item m="1" x="198"/>
        <item m="1" x="175"/>
        <item x="99"/>
        <item x="89"/>
        <item x="28"/>
        <item x="25"/>
        <item x="39"/>
        <item m="1" x="333"/>
        <item m="1" x="229"/>
        <item x="41"/>
        <item m="1" x="316"/>
        <item x="123"/>
        <item m="1" x="275"/>
        <item m="1" x="200"/>
        <item m="1" x="250"/>
        <item x="36"/>
        <item m="1" x="195"/>
        <item m="1" x="307"/>
        <item x="43"/>
        <item x="42"/>
        <item m="1" x="188"/>
        <item x="46"/>
        <item m="1" x="282"/>
        <item x="102"/>
        <item m="1" x="178"/>
        <item x="146"/>
        <item m="1" x="339"/>
        <item x="47"/>
        <item m="1" x="173"/>
        <item x="53"/>
        <item x="59"/>
        <item m="1" x="238"/>
        <item x="57"/>
        <item x="50"/>
        <item m="1" x="324"/>
        <item x="110"/>
        <item x="128"/>
        <item x="80"/>
        <item m="1" x="274"/>
        <item m="1" x="171"/>
        <item x="81"/>
        <item m="1" x="181"/>
        <item m="1" x="222"/>
        <item m="1" x="221"/>
        <item m="1" x="220"/>
        <item m="1" x="287"/>
        <item x="33"/>
        <item m="1" x="332"/>
        <item m="1" x="299"/>
        <item m="1" x="227"/>
        <item m="1" x="309"/>
        <item m="1" x="201"/>
        <item x="22"/>
        <item m="1" x="301"/>
        <item x="94"/>
        <item m="1" x="261"/>
        <item m="1" x="219"/>
        <item m="1" x="216"/>
        <item x="124"/>
        <item m="1" x="288"/>
        <item m="1" x="269"/>
        <item x="76"/>
        <item x="147"/>
        <item m="1" x="177"/>
        <item x="78"/>
        <item x="49"/>
        <item m="1" x="187"/>
        <item x="77"/>
        <item m="1" x="300"/>
        <item m="1" x="268"/>
        <item x="111"/>
        <item x="151"/>
        <item x="83"/>
        <item m="1" x="320"/>
        <item x="86"/>
        <item m="1" x="237"/>
        <item m="1" x="290"/>
        <item m="1" x="283"/>
        <item m="1" x="244"/>
        <item x="20"/>
        <item x="18"/>
        <item m="1" x="252"/>
        <item x="98"/>
        <item m="1" x="314"/>
        <item m="1" x="267"/>
        <item x="72"/>
        <item m="1" x="247"/>
        <item m="1" x="254"/>
        <item m="1" x="241"/>
        <item m="1" x="256"/>
        <item x="52"/>
        <item x="56"/>
        <item m="1" x="205"/>
        <item x="82"/>
        <item m="1" x="185"/>
        <item m="1" x="186"/>
        <item m="1" x="233"/>
        <item m="1" x="298"/>
        <item x="23"/>
        <item m="1" x="208"/>
        <item m="1" x="249"/>
        <item x="30"/>
        <item m="1" x="272"/>
        <item m="1" x="169"/>
        <item m="1" x="176"/>
        <item m="1" x="302"/>
        <item m="1" x="296"/>
        <item m="1" x="304"/>
        <item m="1" x="276"/>
        <item m="1" x="308"/>
        <item x="5"/>
        <item x="153"/>
        <item m="1" x="297"/>
        <item m="1" x="234"/>
        <item m="1" x="180"/>
        <item x="148"/>
        <item x="149"/>
        <item x="48"/>
        <item m="1" x="315"/>
        <item m="1" x="270"/>
        <item m="1" x="217"/>
        <item m="1" x="204"/>
        <item m="1" x="328"/>
        <item m="1" x="210"/>
        <item m="1" x="192"/>
        <item m="1" x="230"/>
        <item x="69"/>
        <item x="67"/>
        <item m="1" x="306"/>
        <item m="1" x="334"/>
        <item m="1" x="311"/>
        <item m="1" x="303"/>
        <item x="75"/>
        <item m="1" x="305"/>
        <item m="1" x="232"/>
        <item x="62"/>
        <item m="1" x="225"/>
        <item m="1" x="172"/>
        <item m="1" x="236"/>
        <item m="1" x="259"/>
        <item m="1" x="245"/>
        <item m="1" x="196"/>
        <item x="166"/>
        <item m="1" x="228"/>
        <item m="1" x="179"/>
        <item m="1" x="273"/>
        <item m="1" x="313"/>
        <item m="1" x="278"/>
        <item m="1" x="319"/>
        <item m="1" x="257"/>
        <item x="35"/>
        <item m="1" x="295"/>
        <item m="1" x="193"/>
        <item m="1" x="248"/>
        <item x="104"/>
        <item m="1" x="326"/>
        <item x="8"/>
        <item x="10"/>
        <item m="1" x="291"/>
        <item x="9"/>
        <item x="21"/>
        <item x="17"/>
        <item x="159"/>
        <item x="29"/>
        <item m="1" x="265"/>
        <item m="1" x="285"/>
        <item m="1" x="194"/>
        <item m="1" x="318"/>
        <item x="37"/>
        <item x="58"/>
        <item x="54"/>
        <item x="90"/>
        <item x="13"/>
        <item x="14"/>
        <item x="158"/>
        <item x="142"/>
        <item m="1" x="317"/>
        <item x="26"/>
        <item m="1" x="251"/>
        <item x="34"/>
        <item x="44"/>
        <item x="45"/>
        <item m="1" x="246"/>
        <item m="1" x="336"/>
        <item x="91"/>
        <item m="1" x="321"/>
        <item x="162"/>
        <item x="152"/>
        <item m="1" x="168"/>
        <item m="1" x="263"/>
        <item m="1" x="209"/>
        <item m="1" x="284"/>
        <item m="1" x="325"/>
        <item x="11"/>
        <item x="140"/>
        <item x="136"/>
        <item x="144"/>
        <item m="1" x="197"/>
        <item x="143"/>
        <item m="1" x="206"/>
        <item x="126"/>
        <item x="79"/>
        <item m="1" x="240"/>
        <item x="4"/>
        <item m="1" x="235"/>
        <item x="87"/>
        <item x="3"/>
        <item m="1" x="289"/>
        <item x="103"/>
        <item m="1" x="199"/>
        <item m="1" x="264"/>
        <item x="92"/>
        <item m="1" x="331"/>
        <item m="1" x="203"/>
        <item m="1" x="258"/>
        <item x="97"/>
        <item m="1" x="189"/>
        <item m="1" x="213"/>
        <item x="119"/>
        <item x="95"/>
        <item m="1" x="277"/>
        <item x="100"/>
        <item x="101"/>
        <item x="73"/>
        <item x="105"/>
        <item m="1" x="212"/>
        <item x="107"/>
        <item x="61"/>
        <item x="109"/>
        <item x="88"/>
        <item x="114"/>
        <item m="1" x="226"/>
        <item x="164"/>
        <item m="1" x="262"/>
        <item m="1" x="167"/>
        <item x="12"/>
        <item x="15"/>
        <item x="16"/>
        <item x="19"/>
        <item x="24"/>
        <item x="31"/>
        <item x="32"/>
        <item x="38"/>
        <item x="40"/>
        <item x="55"/>
        <item x="60"/>
        <item x="63"/>
        <item x="64"/>
        <item x="65"/>
        <item x="66"/>
        <item x="70"/>
        <item x="71"/>
        <item m="1" x="323"/>
        <item x="74"/>
        <item x="84"/>
        <item x="93"/>
        <item x="96"/>
        <item x="106"/>
        <item x="108"/>
        <item x="112"/>
        <item x="115"/>
        <item x="117"/>
        <item x="118"/>
        <item x="120"/>
        <item x="121"/>
        <item x="122"/>
        <item x="125"/>
        <item x="127"/>
        <item x="129"/>
        <item x="130"/>
        <item x="131"/>
        <item x="132"/>
        <item x="0"/>
        <item x="134"/>
        <item x="135"/>
        <item x="137"/>
        <item x="138"/>
        <item x="139"/>
        <item x="150"/>
        <item x="154"/>
        <item x="155"/>
        <item x="157"/>
        <item x="161"/>
        <item x="163"/>
        <item x="160"/>
        <item t="default"/>
      </items>
    </pivotField>
    <pivotField axis="axisPage" compact="0" outline="0" subtotalTop="0" showAll="0" includeNewItemsInFilter="1">
      <items count="23">
        <item m="1" x="21"/>
        <item m="1" x="20"/>
        <item x="19"/>
        <item x="0"/>
        <item x="1"/>
        <item x="2"/>
        <item x="3"/>
        <item x="4"/>
        <item x="5"/>
        <item x="6"/>
        <item x="7"/>
        <item x="8"/>
        <item x="11"/>
        <item x="12"/>
        <item x="13"/>
        <item x="14"/>
        <item x="15"/>
        <item x="16"/>
        <item x="17"/>
        <item x="18"/>
        <item x="9"/>
        <item x="10"/>
        <item t="default"/>
      </items>
    </pivotField>
    <pivotField axis="axisCol" compact="0" outline="0" subtotalTop="0" showAll="0" includeNewItemsInFilter="1">
      <items count="28">
        <item m="1" x="20"/>
        <item x="7"/>
        <item x="4"/>
        <item x="3"/>
        <item m="1" x="18"/>
        <item m="1" x="24"/>
        <item m="1" x="22"/>
        <item m="1" x="19"/>
        <item m="1" x="25"/>
        <item m="1" x="23"/>
        <item m="1" x="21"/>
        <item m="1" x="26"/>
        <item x="9"/>
        <item x="1"/>
        <item x="6"/>
        <item x="0"/>
        <item x="2"/>
        <item x="10"/>
        <item x="17"/>
        <item x="11"/>
        <item x="12"/>
        <item x="13"/>
        <item x="14"/>
        <item x="15"/>
        <item x="16"/>
        <item x="8"/>
        <item x="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18">
    <i>
      <x v="21"/>
    </i>
    <i>
      <x v="22"/>
    </i>
    <i>
      <x v="74"/>
    </i>
    <i>
      <x v="76"/>
    </i>
    <i>
      <x v="78"/>
    </i>
    <i>
      <x v="82"/>
    </i>
    <i>
      <x v="117"/>
    </i>
    <i>
      <x v="119"/>
    </i>
    <i>
      <x v="120"/>
    </i>
    <i>
      <x v="122"/>
    </i>
    <i>
      <x v="170"/>
    </i>
    <i>
      <x v="171"/>
    </i>
    <i>
      <x v="172"/>
    </i>
    <i>
      <x v="235"/>
    </i>
    <i>
      <x v="236"/>
    </i>
    <i>
      <x v="256"/>
    </i>
    <i>
      <x v="322"/>
    </i>
    <i>
      <x v="327"/>
    </i>
  </rowItems>
  <colFields count="1">
    <field x="2"/>
  </colFields>
  <colItems count="18">
    <i>
      <x v="1"/>
    </i>
    <i>
      <x v="2"/>
    </i>
    <i>
      <x v="3"/>
    </i>
    <i>
      <x v="12"/>
    </i>
    <i>
      <x v="13"/>
    </i>
    <i>
      <x v="14"/>
    </i>
    <i>
      <x v="15"/>
    </i>
    <i>
      <x v="16"/>
    </i>
    <i>
      <x v="17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colItems>
  <pageFields count="1">
    <pageField fld="1" item="9" hier="-1"/>
  </pageFields>
  <dataFields count="1">
    <dataField name="Sum of Total" fld="35" baseField="0" baseItem="0"/>
  </dataFields>
  <formats count="5">
    <format dxfId="99">
      <pivotArea outline="0" collapsedLevelsAreSubtotals="1" fieldPosition="0"/>
    </format>
    <format dxfId="98">
      <pivotArea field="0" type="button" dataOnly="0" labelOnly="1" outline="0" axis="axisRow" fieldPosition="0"/>
    </format>
    <format dxfId="97">
      <pivotArea dataOnly="0" labelOnly="1" outline="0" fieldPosition="0">
        <references count="1">
          <reference field="0" count="0"/>
        </references>
      </pivotArea>
    </format>
    <format dxfId="96">
      <pivotArea dataOnly="0" labelOnly="1" outline="0" fieldPosition="0">
        <references count="1">
          <reference field="2" count="0"/>
        </references>
      </pivotArea>
    </format>
    <format dxfId="95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PivotTable10" cacheId="4" dataOnRows="1" applyNumberFormats="0" applyBorderFormats="0" applyFontFormats="0" applyPatternFormats="0" applyAlignmentFormats="0" applyWidthHeightFormats="1" dataCaption="Data" updatedVersion="8" minRefreshableVersion="3" showMemberPropertyTips="0" useAutoFormatting="1" rowGrandTotals="0" itemPrintTitles="1" createdVersion="4" indent="0" compact="0" compactData="0" gridDropZones="1">
  <location ref="I545:AA553" firstHeaderRow="1" firstDataRow="2" firstDataCol="1" rowPageCount="1" colPageCount="1"/>
  <pivotFields count="38">
    <pivotField axis="axisRow" compact="0" outline="0" subtotalTop="0" showAll="0" includeNewItemsInFilter="1">
      <items count="341">
        <item m="1" x="253"/>
        <item m="1" x="330"/>
        <item m="1" x="218"/>
        <item m="1" x="293"/>
        <item m="1" x="191"/>
        <item m="1" x="271"/>
        <item m="1" x="170"/>
        <item m="1" x="242"/>
        <item m="1" x="322"/>
        <item m="1" x="211"/>
        <item m="1" x="286"/>
        <item m="1" x="182"/>
        <item m="1" x="260"/>
        <item m="1" x="280"/>
        <item m="1" x="231"/>
        <item m="1" x="310"/>
        <item m="1" x="207"/>
        <item m="1" x="279"/>
        <item m="1" x="215"/>
        <item m="1" x="292"/>
        <item m="1" x="183"/>
        <item x="145"/>
        <item x="6"/>
        <item m="1" x="223"/>
        <item m="1" x="214"/>
        <item x="1"/>
        <item x="51"/>
        <item x="2"/>
        <item m="1" x="255"/>
        <item m="1" x="266"/>
        <item x="7"/>
        <item x="165"/>
        <item m="1" x="337"/>
        <item m="1" x="202"/>
        <item x="27"/>
        <item m="1" x="174"/>
        <item m="1" x="294"/>
        <item m="1" x="224"/>
        <item m="1" x="312"/>
        <item m="1" x="190"/>
        <item m="1" x="239"/>
        <item x="113"/>
        <item m="1" x="329"/>
        <item x="116"/>
        <item m="1" x="243"/>
        <item m="1" x="327"/>
        <item x="133"/>
        <item m="1" x="338"/>
        <item m="1" x="281"/>
        <item x="85"/>
        <item m="1" x="184"/>
        <item m="1" x="335"/>
        <item x="156"/>
        <item x="68"/>
        <item x="141"/>
        <item m="1" x="198"/>
        <item m="1" x="175"/>
        <item x="99"/>
        <item x="89"/>
        <item x="28"/>
        <item x="25"/>
        <item x="39"/>
        <item m="1" x="333"/>
        <item m="1" x="229"/>
        <item x="41"/>
        <item m="1" x="316"/>
        <item x="123"/>
        <item m="1" x="275"/>
        <item m="1" x="200"/>
        <item m="1" x="250"/>
        <item x="36"/>
        <item m="1" x="195"/>
        <item m="1" x="307"/>
        <item x="43"/>
        <item x="42"/>
        <item m="1" x="188"/>
        <item x="46"/>
        <item m="1" x="282"/>
        <item x="102"/>
        <item m="1" x="178"/>
        <item x="146"/>
        <item m="1" x="339"/>
        <item x="47"/>
        <item m="1" x="173"/>
        <item x="53"/>
        <item x="59"/>
        <item m="1" x="238"/>
        <item x="57"/>
        <item x="50"/>
        <item m="1" x="324"/>
        <item x="110"/>
        <item x="128"/>
        <item x="80"/>
        <item m="1" x="274"/>
        <item m="1" x="171"/>
        <item x="81"/>
        <item m="1" x="181"/>
        <item m="1" x="222"/>
        <item m="1" x="221"/>
        <item m="1" x="220"/>
        <item m="1" x="287"/>
        <item x="33"/>
        <item m="1" x="332"/>
        <item m="1" x="299"/>
        <item m="1" x="227"/>
        <item m="1" x="309"/>
        <item m="1" x="201"/>
        <item x="22"/>
        <item m="1" x="301"/>
        <item x="94"/>
        <item m="1" x="261"/>
        <item m="1" x="219"/>
        <item m="1" x="216"/>
        <item x="124"/>
        <item m="1" x="288"/>
        <item m="1" x="269"/>
        <item x="76"/>
        <item x="147"/>
        <item m="1" x="177"/>
        <item x="78"/>
        <item x="49"/>
        <item m="1" x="187"/>
        <item x="77"/>
        <item m="1" x="300"/>
        <item m="1" x="268"/>
        <item x="111"/>
        <item x="151"/>
        <item x="83"/>
        <item m="1" x="320"/>
        <item x="86"/>
        <item m="1" x="237"/>
        <item m="1" x="290"/>
        <item m="1" x="283"/>
        <item m="1" x="244"/>
        <item x="20"/>
        <item x="18"/>
        <item m="1" x="252"/>
        <item x="98"/>
        <item m="1" x="314"/>
        <item m="1" x="267"/>
        <item x="72"/>
        <item m="1" x="247"/>
        <item m="1" x="254"/>
        <item m="1" x="241"/>
        <item m="1" x="256"/>
        <item x="52"/>
        <item x="56"/>
        <item m="1" x="205"/>
        <item x="82"/>
        <item m="1" x="185"/>
        <item m="1" x="186"/>
        <item m="1" x="233"/>
        <item m="1" x="298"/>
        <item x="23"/>
        <item m="1" x="208"/>
        <item m="1" x="249"/>
        <item x="30"/>
        <item m="1" x="272"/>
        <item m="1" x="169"/>
        <item m="1" x="176"/>
        <item m="1" x="302"/>
        <item m="1" x="296"/>
        <item m="1" x="304"/>
        <item m="1" x="276"/>
        <item m="1" x="308"/>
        <item x="5"/>
        <item x="153"/>
        <item m="1" x="297"/>
        <item m="1" x="234"/>
        <item m="1" x="180"/>
        <item x="148"/>
        <item x="149"/>
        <item x="48"/>
        <item m="1" x="315"/>
        <item m="1" x="270"/>
        <item m="1" x="217"/>
        <item m="1" x="204"/>
        <item m="1" x="328"/>
        <item m="1" x="210"/>
        <item m="1" x="192"/>
        <item m="1" x="230"/>
        <item x="69"/>
        <item x="67"/>
        <item m="1" x="306"/>
        <item m="1" x="334"/>
        <item m="1" x="311"/>
        <item m="1" x="303"/>
        <item x="75"/>
        <item m="1" x="305"/>
        <item m="1" x="232"/>
        <item x="62"/>
        <item m="1" x="225"/>
        <item m="1" x="172"/>
        <item m="1" x="236"/>
        <item m="1" x="259"/>
        <item m="1" x="245"/>
        <item m="1" x="196"/>
        <item x="166"/>
        <item m="1" x="228"/>
        <item m="1" x="179"/>
        <item m="1" x="273"/>
        <item m="1" x="313"/>
        <item m="1" x="278"/>
        <item m="1" x="319"/>
        <item m="1" x="257"/>
        <item x="35"/>
        <item m="1" x="295"/>
        <item m="1" x="193"/>
        <item m="1" x="248"/>
        <item x="104"/>
        <item m="1" x="326"/>
        <item x="8"/>
        <item x="10"/>
        <item m="1" x="291"/>
        <item x="9"/>
        <item x="21"/>
        <item x="17"/>
        <item x="159"/>
        <item x="29"/>
        <item m="1" x="265"/>
        <item m="1" x="285"/>
        <item m="1" x="194"/>
        <item m="1" x="318"/>
        <item x="37"/>
        <item x="58"/>
        <item x="54"/>
        <item x="90"/>
        <item x="13"/>
        <item x="14"/>
        <item x="158"/>
        <item x="142"/>
        <item m="1" x="317"/>
        <item x="26"/>
        <item m="1" x="251"/>
        <item x="34"/>
        <item x="44"/>
        <item x="45"/>
        <item m="1" x="246"/>
        <item m="1" x="336"/>
        <item x="91"/>
        <item m="1" x="321"/>
        <item x="162"/>
        <item x="152"/>
        <item m="1" x="168"/>
        <item m="1" x="263"/>
        <item m="1" x="209"/>
        <item m="1" x="284"/>
        <item m="1" x="325"/>
        <item x="11"/>
        <item x="140"/>
        <item x="136"/>
        <item x="144"/>
        <item m="1" x="197"/>
        <item x="143"/>
        <item m="1" x="206"/>
        <item x="126"/>
        <item x="79"/>
        <item m="1" x="240"/>
        <item x="4"/>
        <item m="1" x="235"/>
        <item x="87"/>
        <item x="3"/>
        <item m="1" x="289"/>
        <item x="103"/>
        <item m="1" x="199"/>
        <item m="1" x="264"/>
        <item x="92"/>
        <item m="1" x="331"/>
        <item m="1" x="203"/>
        <item m="1" x="258"/>
        <item x="97"/>
        <item m="1" x="189"/>
        <item m="1" x="213"/>
        <item x="119"/>
        <item x="95"/>
        <item m="1" x="277"/>
        <item x="100"/>
        <item x="101"/>
        <item x="73"/>
        <item x="105"/>
        <item m="1" x="212"/>
        <item x="107"/>
        <item x="61"/>
        <item x="109"/>
        <item x="88"/>
        <item x="114"/>
        <item m="1" x="226"/>
        <item x="164"/>
        <item m="1" x="262"/>
        <item m="1" x="167"/>
        <item x="12"/>
        <item x="15"/>
        <item x="16"/>
        <item x="19"/>
        <item x="24"/>
        <item x="31"/>
        <item x="32"/>
        <item x="38"/>
        <item x="40"/>
        <item x="55"/>
        <item x="60"/>
        <item x="63"/>
        <item x="64"/>
        <item x="65"/>
        <item x="66"/>
        <item x="70"/>
        <item x="71"/>
        <item m="1" x="323"/>
        <item x="74"/>
        <item x="84"/>
        <item x="93"/>
        <item x="96"/>
        <item x="106"/>
        <item x="108"/>
        <item x="112"/>
        <item x="115"/>
        <item x="117"/>
        <item x="118"/>
        <item x="120"/>
        <item x="121"/>
        <item x="122"/>
        <item x="125"/>
        <item x="127"/>
        <item x="129"/>
        <item x="130"/>
        <item x="131"/>
        <item x="132"/>
        <item x="0"/>
        <item x="134"/>
        <item x="135"/>
        <item x="137"/>
        <item x="138"/>
        <item x="139"/>
        <item x="150"/>
        <item x="154"/>
        <item x="155"/>
        <item x="157"/>
        <item x="161"/>
        <item x="163"/>
        <item x="160"/>
        <item t="default"/>
      </items>
    </pivotField>
    <pivotField axis="axisPage" compact="0" outline="0" subtotalTop="0" showAll="0" includeNewItemsInFilter="1">
      <items count="23">
        <item m="1" x="21"/>
        <item m="1" x="20"/>
        <item x="19"/>
        <item x="0"/>
        <item x="1"/>
        <item x="2"/>
        <item x="3"/>
        <item x="4"/>
        <item x="5"/>
        <item x="6"/>
        <item x="7"/>
        <item x="8"/>
        <item x="11"/>
        <item x="12"/>
        <item x="13"/>
        <item x="14"/>
        <item x="15"/>
        <item x="16"/>
        <item x="17"/>
        <item x="18"/>
        <item x="9"/>
        <item x="10"/>
        <item t="default"/>
      </items>
    </pivotField>
    <pivotField axis="axisCol" compact="0" outline="0" subtotalTop="0" showAll="0" includeNewItemsInFilter="1">
      <items count="28">
        <item m="1" x="20"/>
        <item x="7"/>
        <item x="4"/>
        <item x="3"/>
        <item m="1" x="18"/>
        <item m="1" x="24"/>
        <item m="1" x="22"/>
        <item m="1" x="19"/>
        <item m="1" x="25"/>
        <item m="1" x="23"/>
        <item m="1" x="21"/>
        <item m="1" x="26"/>
        <item x="9"/>
        <item x="1"/>
        <item x="6"/>
        <item x="0"/>
        <item x="2"/>
        <item x="10"/>
        <item x="17"/>
        <item x="11"/>
        <item x="12"/>
        <item x="13"/>
        <item x="14"/>
        <item x="15"/>
        <item x="16"/>
        <item x="8"/>
        <item x="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7">
    <i>
      <x v="41"/>
    </i>
    <i>
      <x v="241"/>
    </i>
    <i>
      <x v="258"/>
    </i>
    <i>
      <x v="309"/>
    </i>
    <i>
      <x v="325"/>
    </i>
    <i>
      <x v="327"/>
    </i>
    <i>
      <x v="338"/>
    </i>
  </rowItems>
  <colFields count="1">
    <field x="2"/>
  </colFields>
  <colItems count="18">
    <i>
      <x v="1"/>
    </i>
    <i>
      <x v="2"/>
    </i>
    <i>
      <x v="3"/>
    </i>
    <i>
      <x v="12"/>
    </i>
    <i>
      <x v="13"/>
    </i>
    <i>
      <x v="14"/>
    </i>
    <i>
      <x v="15"/>
    </i>
    <i>
      <x v="16"/>
    </i>
    <i>
      <x v="17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colItems>
  <pageFields count="1">
    <pageField fld="1" item="13" hier="-1"/>
  </pageFields>
  <dataFields count="1">
    <dataField name="Sum of Total" fld="35" baseField="0" baseItem="0"/>
  </dataFields>
  <formats count="5">
    <format dxfId="14">
      <pivotArea outline="0" collapsedLevelsAreSubtotals="1" fieldPosition="0"/>
    </format>
    <format dxfId="13">
      <pivotArea field="0" type="button" dataOnly="0" labelOnly="1" outline="0" axis="axisRow" fieldPosition="0"/>
    </format>
    <format dxfId="12">
      <pivotArea dataOnly="0" labelOnly="1" outline="0" fieldPosition="0">
        <references count="1">
          <reference field="0" count="0"/>
        </references>
      </pivotArea>
    </format>
    <format dxfId="11">
      <pivotArea dataOnly="0" labelOnly="1" outline="0" fieldPosition="0">
        <references count="1">
          <reference field="2" count="0"/>
        </references>
      </pivotArea>
    </format>
    <format dxfId="10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19" cacheId="4" dataOnRows="1" applyNumberFormats="0" applyBorderFormats="0" applyFontFormats="0" applyPatternFormats="0" applyAlignmentFormats="0" applyWidthHeightFormats="1" dataCaption="Data" updatedVersion="8" minRefreshableVersion="3" showMemberPropertyTips="0" useAutoFormatting="1" rowGrandTotals="0" colGrandTotals="0" itemPrintTitles="1" createdVersion="4" indent="0" compact="0" compactData="0" gridDropZones="1">
  <location ref="B6:T172" firstHeaderRow="1" firstDataRow="2" firstDataCol="1"/>
  <pivotFields count="38">
    <pivotField axis="axisRow" compact="0" outline="0" subtotalTop="0" showAll="0" includeNewItemsInFilter="1">
      <items count="341">
        <item m="1" x="253"/>
        <item m="1" x="330"/>
        <item m="1" x="218"/>
        <item m="1" x="293"/>
        <item m="1" x="191"/>
        <item m="1" x="271"/>
        <item m="1" x="170"/>
        <item m="1" x="242"/>
        <item m="1" x="322"/>
        <item m="1" x="211"/>
        <item m="1" x="286"/>
        <item m="1" x="182"/>
        <item m="1" x="260"/>
        <item m="1" x="280"/>
        <item m="1" x="231"/>
        <item m="1" x="310"/>
        <item m="1" x="207"/>
        <item m="1" x="279"/>
        <item h="1" x="0"/>
        <item m="1" x="215"/>
        <item m="1" x="292"/>
        <item m="1" x="183"/>
        <item x="145"/>
        <item x="6"/>
        <item m="1" x="223"/>
        <item m="1" x="214"/>
        <item x="1"/>
        <item x="51"/>
        <item x="2"/>
        <item m="1" x="255"/>
        <item m="1" x="266"/>
        <item x="7"/>
        <item x="165"/>
        <item m="1" x="337"/>
        <item m="1" x="202"/>
        <item x="27"/>
        <item m="1" x="174"/>
        <item m="1" x="294"/>
        <item m="1" x="224"/>
        <item m="1" x="312"/>
        <item m="1" x="190"/>
        <item m="1" x="239"/>
        <item x="113"/>
        <item m="1" x="329"/>
        <item x="116"/>
        <item m="1" x="243"/>
        <item m="1" x="327"/>
        <item x="133"/>
        <item m="1" x="338"/>
        <item m="1" x="281"/>
        <item x="85"/>
        <item m="1" x="184"/>
        <item m="1" x="335"/>
        <item x="156"/>
        <item x="68"/>
        <item x="141"/>
        <item m="1" x="198"/>
        <item m="1" x="175"/>
        <item x="99"/>
        <item x="89"/>
        <item x="28"/>
        <item x="25"/>
        <item x="39"/>
        <item m="1" x="333"/>
        <item m="1" x="229"/>
        <item x="41"/>
        <item m="1" x="316"/>
        <item x="123"/>
        <item m="1" x="275"/>
        <item m="1" x="200"/>
        <item m="1" x="250"/>
        <item x="36"/>
        <item m="1" x="195"/>
        <item m="1" x="307"/>
        <item x="43"/>
        <item x="42"/>
        <item m="1" x="188"/>
        <item x="46"/>
        <item m="1" x="282"/>
        <item x="102"/>
        <item m="1" x="178"/>
        <item x="146"/>
        <item m="1" x="339"/>
        <item x="47"/>
        <item m="1" x="173"/>
        <item x="53"/>
        <item x="59"/>
        <item m="1" x="238"/>
        <item x="57"/>
        <item x="50"/>
        <item m="1" x="324"/>
        <item x="110"/>
        <item x="128"/>
        <item x="80"/>
        <item m="1" x="274"/>
        <item m="1" x="171"/>
        <item x="81"/>
        <item m="1" x="181"/>
        <item m="1" x="222"/>
        <item m="1" x="221"/>
        <item m="1" x="220"/>
        <item m="1" x="287"/>
        <item x="33"/>
        <item m="1" x="332"/>
        <item m="1" x="299"/>
        <item m="1" x="227"/>
        <item m="1" x="309"/>
        <item m="1" x="201"/>
        <item x="22"/>
        <item m="1" x="301"/>
        <item x="94"/>
        <item m="1" x="261"/>
        <item m="1" x="219"/>
        <item m="1" x="216"/>
        <item x="124"/>
        <item m="1" x="288"/>
        <item m="1" x="269"/>
        <item x="76"/>
        <item x="147"/>
        <item m="1" x="177"/>
        <item x="78"/>
        <item x="49"/>
        <item m="1" x="187"/>
        <item x="77"/>
        <item m="1" x="300"/>
        <item m="1" x="268"/>
        <item x="111"/>
        <item x="151"/>
        <item x="83"/>
        <item m="1" x="320"/>
        <item x="86"/>
        <item m="1" x="237"/>
        <item m="1" x="290"/>
        <item m="1" x="283"/>
        <item m="1" x="244"/>
        <item x="20"/>
        <item x="18"/>
        <item m="1" x="252"/>
        <item x="98"/>
        <item m="1" x="314"/>
        <item m="1" x="267"/>
        <item x="72"/>
        <item m="1" x="247"/>
        <item m="1" x="254"/>
        <item m="1" x="241"/>
        <item m="1" x="256"/>
        <item x="52"/>
        <item x="56"/>
        <item m="1" x="205"/>
        <item x="82"/>
        <item m="1" x="185"/>
        <item m="1" x="186"/>
        <item m="1" x="233"/>
        <item m="1" x="298"/>
        <item x="23"/>
        <item m="1" x="208"/>
        <item m="1" x="249"/>
        <item x="30"/>
        <item m="1" x="272"/>
        <item m="1" x="169"/>
        <item m="1" x="176"/>
        <item m="1" x="302"/>
        <item m="1" x="296"/>
        <item m="1" x="304"/>
        <item m="1" x="276"/>
        <item m="1" x="308"/>
        <item x="5"/>
        <item x="153"/>
        <item m="1" x="297"/>
        <item m="1" x="234"/>
        <item m="1" x="180"/>
        <item x="148"/>
        <item x="149"/>
        <item x="48"/>
        <item m="1" x="315"/>
        <item m="1" x="270"/>
        <item m="1" x="217"/>
        <item m="1" x="204"/>
        <item m="1" x="328"/>
        <item m="1" x="210"/>
        <item m="1" x="192"/>
        <item m="1" x="230"/>
        <item x="69"/>
        <item x="67"/>
        <item m="1" x="306"/>
        <item m="1" x="334"/>
        <item m="1" x="311"/>
        <item m="1" x="303"/>
        <item x="75"/>
        <item m="1" x="305"/>
        <item m="1" x="232"/>
        <item x="62"/>
        <item m="1" x="225"/>
        <item m="1" x="172"/>
        <item m="1" x="236"/>
        <item m="1" x="259"/>
        <item m="1" x="245"/>
        <item m="1" x="196"/>
        <item x="166"/>
        <item m="1" x="228"/>
        <item m="1" x="179"/>
        <item m="1" x="273"/>
        <item m="1" x="313"/>
        <item m="1" x="278"/>
        <item m="1" x="319"/>
        <item m="1" x="257"/>
        <item x="35"/>
        <item m="1" x="295"/>
        <item m="1" x="193"/>
        <item m="1" x="248"/>
        <item x="104"/>
        <item m="1" x="326"/>
        <item x="8"/>
        <item x="10"/>
        <item m="1" x="291"/>
        <item x="9"/>
        <item x="21"/>
        <item x="17"/>
        <item x="159"/>
        <item x="29"/>
        <item m="1" x="265"/>
        <item m="1" x="285"/>
        <item m="1" x="194"/>
        <item m="1" x="318"/>
        <item x="37"/>
        <item x="58"/>
        <item x="54"/>
        <item x="90"/>
        <item x="13"/>
        <item x="14"/>
        <item x="158"/>
        <item x="142"/>
        <item m="1" x="317"/>
        <item x="26"/>
        <item m="1" x="251"/>
        <item x="34"/>
        <item x="44"/>
        <item x="45"/>
        <item m="1" x="246"/>
        <item m="1" x="336"/>
        <item x="91"/>
        <item m="1" x="321"/>
        <item x="162"/>
        <item x="152"/>
        <item m="1" x="168"/>
        <item m="1" x="263"/>
        <item m="1" x="209"/>
        <item m="1" x="284"/>
        <item m="1" x="325"/>
        <item x="11"/>
        <item x="140"/>
        <item x="136"/>
        <item x="144"/>
        <item m="1" x="197"/>
        <item x="143"/>
        <item m="1" x="206"/>
        <item x="126"/>
        <item x="79"/>
        <item m="1" x="240"/>
        <item x="4"/>
        <item m="1" x="235"/>
        <item x="87"/>
        <item x="3"/>
        <item m="1" x="289"/>
        <item x="103"/>
        <item m="1" x="199"/>
        <item m="1" x="264"/>
        <item x="92"/>
        <item m="1" x="331"/>
        <item m="1" x="203"/>
        <item m="1" x="258"/>
        <item x="97"/>
        <item m="1" x="189"/>
        <item m="1" x="213"/>
        <item x="119"/>
        <item x="95"/>
        <item m="1" x="277"/>
        <item x="100"/>
        <item x="101"/>
        <item x="73"/>
        <item x="105"/>
        <item m="1" x="212"/>
        <item x="107"/>
        <item x="61"/>
        <item x="109"/>
        <item x="88"/>
        <item x="114"/>
        <item m="1" x="226"/>
        <item x="164"/>
        <item m="1" x="262"/>
        <item m="1" x="167"/>
        <item x="12"/>
        <item x="15"/>
        <item x="16"/>
        <item x="19"/>
        <item x="24"/>
        <item x="31"/>
        <item x="32"/>
        <item x="38"/>
        <item x="40"/>
        <item x="55"/>
        <item x="60"/>
        <item x="63"/>
        <item x="64"/>
        <item x="65"/>
        <item x="66"/>
        <item x="70"/>
        <item x="71"/>
        <item m="1" x="323"/>
        <item x="74"/>
        <item x="84"/>
        <item x="93"/>
        <item x="96"/>
        <item x="106"/>
        <item x="108"/>
        <item x="112"/>
        <item x="115"/>
        <item x="117"/>
        <item x="118"/>
        <item x="120"/>
        <item x="121"/>
        <item x="122"/>
        <item x="125"/>
        <item x="127"/>
        <item x="129"/>
        <item x="130"/>
        <item x="131"/>
        <item x="132"/>
        <item x="134"/>
        <item x="135"/>
        <item x="137"/>
        <item x="138"/>
        <item x="139"/>
        <item x="150"/>
        <item x="154"/>
        <item x="155"/>
        <item x="157"/>
        <item x="161"/>
        <item x="163"/>
        <item x="160"/>
        <item t="default"/>
      </items>
    </pivotField>
    <pivotField axis="axisCol" dataField="1" compact="0" outline="0" subtotalTop="0" showAll="0" includeNewItemsInFilter="1">
      <items count="23">
        <item m="1" x="21"/>
        <item m="1" x="20"/>
        <item h="1" x="1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165">
    <i>
      <x v="22"/>
    </i>
    <i>
      <x v="23"/>
    </i>
    <i>
      <x v="26"/>
    </i>
    <i>
      <x v="27"/>
    </i>
    <i>
      <x v="28"/>
    </i>
    <i>
      <x v="31"/>
    </i>
    <i>
      <x v="32"/>
    </i>
    <i>
      <x v="35"/>
    </i>
    <i>
      <x v="42"/>
    </i>
    <i>
      <x v="44"/>
    </i>
    <i>
      <x v="47"/>
    </i>
    <i>
      <x v="50"/>
    </i>
    <i>
      <x v="53"/>
    </i>
    <i>
      <x v="54"/>
    </i>
    <i>
      <x v="55"/>
    </i>
    <i>
      <x v="58"/>
    </i>
    <i>
      <x v="59"/>
    </i>
    <i>
      <x v="60"/>
    </i>
    <i>
      <x v="61"/>
    </i>
    <i>
      <x v="62"/>
    </i>
    <i>
      <x v="65"/>
    </i>
    <i>
      <x v="67"/>
    </i>
    <i>
      <x v="71"/>
    </i>
    <i>
      <x v="74"/>
    </i>
    <i>
      <x v="75"/>
    </i>
    <i>
      <x v="77"/>
    </i>
    <i>
      <x v="79"/>
    </i>
    <i>
      <x v="81"/>
    </i>
    <i>
      <x v="83"/>
    </i>
    <i>
      <x v="85"/>
    </i>
    <i>
      <x v="86"/>
    </i>
    <i>
      <x v="88"/>
    </i>
    <i>
      <x v="89"/>
    </i>
    <i>
      <x v="91"/>
    </i>
    <i>
      <x v="92"/>
    </i>
    <i>
      <x v="93"/>
    </i>
    <i>
      <x v="96"/>
    </i>
    <i>
      <x v="102"/>
    </i>
    <i>
      <x v="108"/>
    </i>
    <i>
      <x v="110"/>
    </i>
    <i>
      <x v="114"/>
    </i>
    <i>
      <x v="117"/>
    </i>
    <i>
      <x v="118"/>
    </i>
    <i>
      <x v="120"/>
    </i>
    <i>
      <x v="121"/>
    </i>
    <i>
      <x v="123"/>
    </i>
    <i>
      <x v="126"/>
    </i>
    <i>
      <x v="127"/>
    </i>
    <i>
      <x v="128"/>
    </i>
    <i>
      <x v="130"/>
    </i>
    <i>
      <x v="135"/>
    </i>
    <i>
      <x v="136"/>
    </i>
    <i>
      <x v="138"/>
    </i>
    <i>
      <x v="141"/>
    </i>
    <i>
      <x v="146"/>
    </i>
    <i>
      <x v="147"/>
    </i>
    <i>
      <x v="149"/>
    </i>
    <i>
      <x v="154"/>
    </i>
    <i>
      <x v="157"/>
    </i>
    <i>
      <x v="166"/>
    </i>
    <i>
      <x v="167"/>
    </i>
    <i>
      <x v="171"/>
    </i>
    <i>
      <x v="172"/>
    </i>
    <i>
      <x v="173"/>
    </i>
    <i>
      <x v="182"/>
    </i>
    <i>
      <x v="183"/>
    </i>
    <i>
      <x v="188"/>
    </i>
    <i>
      <x v="191"/>
    </i>
    <i>
      <x v="206"/>
    </i>
    <i>
      <x v="210"/>
    </i>
    <i>
      <x v="212"/>
    </i>
    <i>
      <x v="213"/>
    </i>
    <i>
      <x v="215"/>
    </i>
    <i>
      <x v="216"/>
    </i>
    <i>
      <x v="217"/>
    </i>
    <i>
      <x v="218"/>
    </i>
    <i>
      <x v="219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3"/>
    </i>
    <i>
      <x v="235"/>
    </i>
    <i>
      <x v="236"/>
    </i>
    <i>
      <x v="237"/>
    </i>
    <i>
      <x v="240"/>
    </i>
    <i>
      <x v="242"/>
    </i>
    <i>
      <x v="243"/>
    </i>
    <i>
      <x v="249"/>
    </i>
    <i>
      <x v="250"/>
    </i>
    <i>
      <x v="251"/>
    </i>
    <i>
      <x v="252"/>
    </i>
    <i>
      <x v="254"/>
    </i>
    <i>
      <x v="256"/>
    </i>
    <i>
      <x v="257"/>
    </i>
    <i>
      <x v="259"/>
    </i>
    <i>
      <x v="261"/>
    </i>
    <i>
      <x v="262"/>
    </i>
    <i>
      <x v="264"/>
    </i>
    <i>
      <x v="267"/>
    </i>
    <i>
      <x v="271"/>
    </i>
    <i>
      <x v="274"/>
    </i>
    <i>
      <x v="275"/>
    </i>
    <i>
      <x v="277"/>
    </i>
    <i>
      <x v="278"/>
    </i>
    <i>
      <x v="279"/>
    </i>
    <i>
      <x v="280"/>
    </i>
    <i>
      <x v="282"/>
    </i>
    <i>
      <x v="283"/>
    </i>
    <i>
      <x v="284"/>
    </i>
    <i>
      <x v="285"/>
    </i>
    <i>
      <x v="286"/>
    </i>
    <i>
      <x v="288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</rowItems>
  <colFields count="1">
    <field x="1"/>
  </colFields>
  <colItems count="18"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colItems>
  <dataFields count="1">
    <dataField name="Count of Age Category" fld="1" subtotal="count" baseField="0" baseItem="0"/>
  </dataFields>
  <formats count="5">
    <format dxfId="4">
      <pivotArea outline="0" collapsedLevelsAreSubtotals="1" fieldPosition="0"/>
    </format>
    <format dxfId="3">
      <pivotArea dataOnly="0" labelOnly="1" outline="0" fieldPosition="0">
        <references count="1">
          <reference field="0" count="0"/>
        </references>
      </pivotArea>
    </format>
    <format dxfId="2">
      <pivotArea dataOnly="0" labelOnly="1" outline="0" fieldPosition="0">
        <references count="1">
          <reference field="0" count="50"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1"/>
          </reference>
        </references>
      </pivotArea>
    </format>
    <format dxfId="1">
      <pivotArea dataOnly="0" labelOnly="1" outline="0" fieldPosition="0">
        <references count="1">
          <reference field="0" count="50"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</reference>
        </references>
      </pivotArea>
    </format>
    <format dxfId="0">
      <pivotArea dataOnly="0" labelOnly="1" outline="0" fieldPosition="0">
        <references count="1">
          <reference field="0" count="44"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11000000}" name="PivotTable8" cacheId="4" dataOnRows="1" applyNumberFormats="0" applyBorderFormats="0" applyFontFormats="0" applyPatternFormats="0" applyAlignmentFormats="0" applyWidthHeightFormats="1" dataCaption="Data" updatedVersion="8" minRefreshableVersion="3" showMemberPropertyTips="0" useAutoFormatting="1" rowGrandTotals="0" itemPrintTitles="1" createdVersion="4" indent="0" compact="0" compactData="0" gridDropZones="1">
  <location ref="I320:AA347" firstHeaderRow="1" firstDataRow="2" firstDataCol="1" rowPageCount="1" colPageCount="1"/>
  <pivotFields count="38">
    <pivotField axis="axisRow" compact="0" outline="0" subtotalTop="0" showAll="0" includeNewItemsInFilter="1">
      <items count="341">
        <item m="1" x="253"/>
        <item m="1" x="330"/>
        <item m="1" x="218"/>
        <item m="1" x="293"/>
        <item m="1" x="191"/>
        <item m="1" x="271"/>
        <item m="1" x="170"/>
        <item m="1" x="242"/>
        <item m="1" x="322"/>
        <item m="1" x="211"/>
        <item m="1" x="286"/>
        <item m="1" x="182"/>
        <item m="1" x="260"/>
        <item m="1" x="280"/>
        <item m="1" x="231"/>
        <item m="1" x="310"/>
        <item m="1" x="207"/>
        <item m="1" x="279"/>
        <item m="1" x="215"/>
        <item m="1" x="292"/>
        <item m="1" x="183"/>
        <item x="145"/>
        <item x="6"/>
        <item m="1" x="223"/>
        <item m="1" x="214"/>
        <item x="1"/>
        <item x="51"/>
        <item x="2"/>
        <item m="1" x="255"/>
        <item m="1" x="266"/>
        <item x="7"/>
        <item x="165"/>
        <item m="1" x="337"/>
        <item m="1" x="202"/>
        <item x="27"/>
        <item m="1" x="174"/>
        <item m="1" x="294"/>
        <item m="1" x="224"/>
        <item m="1" x="312"/>
        <item m="1" x="190"/>
        <item m="1" x="239"/>
        <item x="113"/>
        <item m="1" x="329"/>
        <item x="116"/>
        <item m="1" x="243"/>
        <item m="1" x="327"/>
        <item x="133"/>
        <item m="1" x="338"/>
        <item m="1" x="281"/>
        <item x="85"/>
        <item m="1" x="184"/>
        <item m="1" x="335"/>
        <item x="156"/>
        <item x="68"/>
        <item x="141"/>
        <item m="1" x="198"/>
        <item m="1" x="175"/>
        <item x="99"/>
        <item x="89"/>
        <item x="28"/>
        <item x="25"/>
        <item x="39"/>
        <item m="1" x="333"/>
        <item m="1" x="229"/>
        <item x="41"/>
        <item m="1" x="316"/>
        <item x="123"/>
        <item m="1" x="275"/>
        <item m="1" x="200"/>
        <item m="1" x="250"/>
        <item x="36"/>
        <item m="1" x="195"/>
        <item m="1" x="307"/>
        <item x="43"/>
        <item x="42"/>
        <item m="1" x="188"/>
        <item x="46"/>
        <item m="1" x="282"/>
        <item x="102"/>
        <item m="1" x="178"/>
        <item x="146"/>
        <item m="1" x="339"/>
        <item x="47"/>
        <item m="1" x="173"/>
        <item x="53"/>
        <item x="59"/>
        <item m="1" x="238"/>
        <item x="57"/>
        <item x="50"/>
        <item m="1" x="324"/>
        <item x="110"/>
        <item x="128"/>
        <item x="80"/>
        <item m="1" x="274"/>
        <item m="1" x="171"/>
        <item x="81"/>
        <item m="1" x="181"/>
        <item m="1" x="222"/>
        <item m="1" x="221"/>
        <item m="1" x="220"/>
        <item m="1" x="287"/>
        <item x="33"/>
        <item m="1" x="332"/>
        <item m="1" x="299"/>
        <item m="1" x="227"/>
        <item m="1" x="309"/>
        <item m="1" x="201"/>
        <item x="22"/>
        <item m="1" x="301"/>
        <item x="94"/>
        <item m="1" x="261"/>
        <item m="1" x="219"/>
        <item m="1" x="216"/>
        <item x="124"/>
        <item m="1" x="288"/>
        <item m="1" x="269"/>
        <item x="76"/>
        <item x="147"/>
        <item m="1" x="177"/>
        <item x="78"/>
        <item x="49"/>
        <item m="1" x="187"/>
        <item x="77"/>
        <item m="1" x="300"/>
        <item m="1" x="268"/>
        <item x="111"/>
        <item x="151"/>
        <item x="83"/>
        <item m="1" x="320"/>
        <item x="86"/>
        <item m="1" x="237"/>
        <item m="1" x="290"/>
        <item m="1" x="283"/>
        <item m="1" x="244"/>
        <item x="20"/>
        <item x="18"/>
        <item m="1" x="252"/>
        <item x="98"/>
        <item m="1" x="314"/>
        <item m="1" x="267"/>
        <item x="72"/>
        <item m="1" x="247"/>
        <item m="1" x="254"/>
        <item m="1" x="241"/>
        <item m="1" x="256"/>
        <item x="52"/>
        <item x="56"/>
        <item m="1" x="205"/>
        <item x="82"/>
        <item m="1" x="185"/>
        <item m="1" x="186"/>
        <item m="1" x="233"/>
        <item m="1" x="298"/>
        <item x="23"/>
        <item m="1" x="208"/>
        <item m="1" x="249"/>
        <item x="30"/>
        <item m="1" x="272"/>
        <item m="1" x="169"/>
        <item m="1" x="176"/>
        <item m="1" x="302"/>
        <item m="1" x="296"/>
        <item m="1" x="304"/>
        <item m="1" x="276"/>
        <item m="1" x="308"/>
        <item x="5"/>
        <item x="153"/>
        <item m="1" x="297"/>
        <item m="1" x="234"/>
        <item m="1" x="180"/>
        <item x="148"/>
        <item x="149"/>
        <item x="48"/>
        <item m="1" x="315"/>
        <item m="1" x="270"/>
        <item m="1" x="217"/>
        <item m="1" x="204"/>
        <item m="1" x="328"/>
        <item m="1" x="210"/>
        <item m="1" x="192"/>
        <item m="1" x="230"/>
        <item x="69"/>
        <item x="67"/>
        <item m="1" x="306"/>
        <item m="1" x="334"/>
        <item m="1" x="311"/>
        <item m="1" x="303"/>
        <item x="75"/>
        <item m="1" x="305"/>
        <item m="1" x="232"/>
        <item x="62"/>
        <item m="1" x="225"/>
        <item m="1" x="172"/>
        <item m="1" x="236"/>
        <item m="1" x="259"/>
        <item m="1" x="245"/>
        <item m="1" x="196"/>
        <item x="166"/>
        <item m="1" x="228"/>
        <item m="1" x="179"/>
        <item m="1" x="273"/>
        <item m="1" x="313"/>
        <item m="1" x="278"/>
        <item m="1" x="319"/>
        <item m="1" x="257"/>
        <item x="35"/>
        <item m="1" x="295"/>
        <item m="1" x="193"/>
        <item m="1" x="248"/>
        <item x="104"/>
        <item m="1" x="326"/>
        <item x="8"/>
        <item x="10"/>
        <item m="1" x="291"/>
        <item x="9"/>
        <item x="21"/>
        <item x="17"/>
        <item x="159"/>
        <item x="29"/>
        <item m="1" x="265"/>
        <item m="1" x="285"/>
        <item m="1" x="194"/>
        <item m="1" x="318"/>
        <item x="37"/>
        <item x="58"/>
        <item x="54"/>
        <item x="90"/>
        <item x="13"/>
        <item x="14"/>
        <item x="158"/>
        <item x="142"/>
        <item m="1" x="317"/>
        <item x="26"/>
        <item m="1" x="251"/>
        <item x="34"/>
        <item x="44"/>
        <item x="45"/>
        <item m="1" x="246"/>
        <item m="1" x="336"/>
        <item x="91"/>
        <item m="1" x="321"/>
        <item x="162"/>
        <item x="152"/>
        <item m="1" x="168"/>
        <item m="1" x="263"/>
        <item m="1" x="209"/>
        <item m="1" x="284"/>
        <item m="1" x="325"/>
        <item x="11"/>
        <item x="140"/>
        <item x="136"/>
        <item x="144"/>
        <item m="1" x="197"/>
        <item x="143"/>
        <item m="1" x="206"/>
        <item x="126"/>
        <item x="79"/>
        <item m="1" x="240"/>
        <item x="4"/>
        <item m="1" x="235"/>
        <item x="87"/>
        <item x="3"/>
        <item m="1" x="289"/>
        <item x="103"/>
        <item m="1" x="199"/>
        <item m="1" x="264"/>
        <item x="92"/>
        <item m="1" x="331"/>
        <item m="1" x="203"/>
        <item m="1" x="258"/>
        <item x="97"/>
        <item m="1" x="189"/>
        <item m="1" x="213"/>
        <item x="119"/>
        <item x="95"/>
        <item m="1" x="277"/>
        <item x="100"/>
        <item x="101"/>
        <item x="73"/>
        <item x="105"/>
        <item m="1" x="212"/>
        <item x="107"/>
        <item x="61"/>
        <item x="109"/>
        <item x="88"/>
        <item x="114"/>
        <item m="1" x="226"/>
        <item x="164"/>
        <item m="1" x="262"/>
        <item m="1" x="167"/>
        <item x="12"/>
        <item x="15"/>
        <item x="16"/>
        <item x="19"/>
        <item x="24"/>
        <item x="31"/>
        <item x="32"/>
        <item x="38"/>
        <item x="40"/>
        <item x="55"/>
        <item x="60"/>
        <item x="63"/>
        <item x="64"/>
        <item x="65"/>
        <item x="66"/>
        <item x="70"/>
        <item x="71"/>
        <item m="1" x="323"/>
        <item x="74"/>
        <item x="84"/>
        <item x="93"/>
        <item x="96"/>
        <item x="106"/>
        <item x="108"/>
        <item x="112"/>
        <item x="115"/>
        <item x="117"/>
        <item x="118"/>
        <item x="120"/>
        <item x="121"/>
        <item x="122"/>
        <item x="125"/>
        <item x="127"/>
        <item x="129"/>
        <item x="130"/>
        <item x="131"/>
        <item x="132"/>
        <item x="0"/>
        <item x="134"/>
        <item x="135"/>
        <item x="137"/>
        <item x="138"/>
        <item x="139"/>
        <item x="150"/>
        <item x="154"/>
        <item x="155"/>
        <item x="157"/>
        <item x="161"/>
        <item x="163"/>
        <item x="160"/>
        <item t="default"/>
      </items>
    </pivotField>
    <pivotField axis="axisPage" compact="0" outline="0" subtotalTop="0" showAll="0" includeNewItemsInFilter="1">
      <items count="23">
        <item m="1" x="21"/>
        <item m="1" x="20"/>
        <item x="19"/>
        <item x="0"/>
        <item x="1"/>
        <item x="2"/>
        <item x="3"/>
        <item x="4"/>
        <item x="5"/>
        <item x="6"/>
        <item x="7"/>
        <item x="8"/>
        <item x="11"/>
        <item x="12"/>
        <item x="13"/>
        <item x="14"/>
        <item x="15"/>
        <item x="16"/>
        <item x="17"/>
        <item x="18"/>
        <item x="9"/>
        <item x="10"/>
        <item t="default"/>
      </items>
    </pivotField>
    <pivotField axis="axisCol" compact="0" outline="0" subtotalTop="0" showAll="0" includeNewItemsInFilter="1">
      <items count="28">
        <item m="1" x="20"/>
        <item x="7"/>
        <item x="4"/>
        <item x="3"/>
        <item m="1" x="18"/>
        <item m="1" x="24"/>
        <item m="1" x="22"/>
        <item m="1" x="19"/>
        <item m="1" x="25"/>
        <item m="1" x="23"/>
        <item m="1" x="21"/>
        <item m="1" x="26"/>
        <item x="9"/>
        <item x="1"/>
        <item x="6"/>
        <item x="0"/>
        <item x="2"/>
        <item x="10"/>
        <item x="17"/>
        <item x="11"/>
        <item x="12"/>
        <item x="13"/>
        <item x="14"/>
        <item x="15"/>
        <item x="16"/>
        <item x="8"/>
        <item x="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26">
    <i>
      <x v="25"/>
    </i>
    <i>
      <x v="26"/>
    </i>
    <i>
      <x v="84"/>
    </i>
    <i>
      <x v="85"/>
    </i>
    <i>
      <x v="87"/>
    </i>
    <i>
      <x v="88"/>
    </i>
    <i>
      <x v="90"/>
    </i>
    <i>
      <x v="91"/>
    </i>
    <i>
      <x v="92"/>
    </i>
    <i>
      <x v="95"/>
    </i>
    <i>
      <x v="145"/>
    </i>
    <i>
      <x v="146"/>
    </i>
    <i>
      <x v="172"/>
    </i>
    <i>
      <x v="190"/>
    </i>
    <i>
      <x v="224"/>
    </i>
    <i>
      <x v="225"/>
    </i>
    <i>
      <x v="239"/>
    </i>
    <i>
      <x v="281"/>
    </i>
    <i>
      <x v="282"/>
    </i>
    <i>
      <x v="283"/>
    </i>
    <i>
      <x v="299"/>
    </i>
    <i>
      <x v="300"/>
    </i>
    <i>
      <x v="312"/>
    </i>
    <i>
      <x v="313"/>
    </i>
    <i>
      <x v="323"/>
    </i>
    <i>
      <x v="327"/>
    </i>
  </rowItems>
  <colFields count="1">
    <field x="2"/>
  </colFields>
  <colItems count="18">
    <i>
      <x v="1"/>
    </i>
    <i>
      <x v="2"/>
    </i>
    <i>
      <x v="3"/>
    </i>
    <i>
      <x v="12"/>
    </i>
    <i>
      <x v="13"/>
    </i>
    <i>
      <x v="14"/>
    </i>
    <i>
      <x v="15"/>
    </i>
    <i>
      <x v="16"/>
    </i>
    <i>
      <x v="17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colItems>
  <pageFields count="1">
    <pageField fld="1" item="10" hier="-1"/>
  </pageFields>
  <dataFields count="1">
    <dataField name="Sum of Total" fld="35" baseField="0" baseItem="0"/>
  </dataFields>
  <formats count="5">
    <format dxfId="19">
      <pivotArea outline="0" collapsedLevelsAreSubtotals="1" fieldPosition="0"/>
    </format>
    <format dxfId="18">
      <pivotArea field="0" type="button" dataOnly="0" labelOnly="1" outline="0" axis="axisRow" fieldPosition="0"/>
    </format>
    <format dxfId="17">
      <pivotArea dataOnly="0" labelOnly="1" outline="0" fieldPosition="0">
        <references count="1">
          <reference field="0" count="0"/>
        </references>
      </pivotArea>
    </format>
    <format dxfId="16">
      <pivotArea dataOnly="0" labelOnly="1" outline="0" fieldPosition="0">
        <references count="1">
          <reference field="2" count="0"/>
        </references>
      </pivotArea>
    </format>
    <format dxfId="15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3000000}" name="PivotTable12" cacheId="4" dataOnRows="1" applyNumberFormats="0" applyBorderFormats="0" applyFontFormats="0" applyPatternFormats="0" applyAlignmentFormats="0" applyWidthHeightFormats="1" dataCaption="Data" updatedVersion="8" minRefreshableVersion="3" showMemberPropertyTips="0" useAutoFormatting="1" rowGrandTotals="0" itemPrintTitles="1" createdVersion="4" indent="0" compact="0" compactData="0" gridDropZones="1">
  <location ref="I455:AA468" firstHeaderRow="1" firstDataRow="2" firstDataCol="1" rowPageCount="1" colPageCount="1"/>
  <pivotFields count="38">
    <pivotField axis="axisRow" compact="0" outline="0" subtotalTop="0" showAll="0" includeNewItemsInFilter="1">
      <items count="341">
        <item m="1" x="253"/>
        <item m="1" x="330"/>
        <item m="1" x="218"/>
        <item m="1" x="293"/>
        <item m="1" x="191"/>
        <item m="1" x="271"/>
        <item m="1" x="170"/>
        <item m="1" x="242"/>
        <item m="1" x="322"/>
        <item m="1" x="211"/>
        <item m="1" x="286"/>
        <item m="1" x="182"/>
        <item m="1" x="260"/>
        <item m="1" x="280"/>
        <item m="1" x="231"/>
        <item m="1" x="310"/>
        <item m="1" x="207"/>
        <item m="1" x="279"/>
        <item m="1" x="215"/>
        <item m="1" x="292"/>
        <item m="1" x="183"/>
        <item x="145"/>
        <item x="6"/>
        <item m="1" x="223"/>
        <item m="1" x="214"/>
        <item x="1"/>
        <item x="51"/>
        <item x="2"/>
        <item m="1" x="255"/>
        <item m="1" x="266"/>
        <item x="7"/>
        <item x="165"/>
        <item m="1" x="337"/>
        <item m="1" x="202"/>
        <item x="27"/>
        <item m="1" x="174"/>
        <item m="1" x="294"/>
        <item m="1" x="224"/>
        <item m="1" x="312"/>
        <item m="1" x="190"/>
        <item m="1" x="239"/>
        <item x="113"/>
        <item m="1" x="329"/>
        <item x="116"/>
        <item m="1" x="243"/>
        <item m="1" x="327"/>
        <item x="133"/>
        <item m="1" x="338"/>
        <item m="1" x="281"/>
        <item x="85"/>
        <item m="1" x="184"/>
        <item m="1" x="335"/>
        <item x="156"/>
        <item x="68"/>
        <item x="141"/>
        <item m="1" x="198"/>
        <item m="1" x="175"/>
        <item x="99"/>
        <item x="89"/>
        <item x="28"/>
        <item x="25"/>
        <item x="39"/>
        <item m="1" x="333"/>
        <item m="1" x="229"/>
        <item x="41"/>
        <item m="1" x="316"/>
        <item x="123"/>
        <item m="1" x="275"/>
        <item m="1" x="200"/>
        <item m="1" x="250"/>
        <item x="36"/>
        <item m="1" x="195"/>
        <item m="1" x="307"/>
        <item x="43"/>
        <item x="42"/>
        <item m="1" x="188"/>
        <item x="46"/>
        <item m="1" x="282"/>
        <item x="102"/>
        <item m="1" x="178"/>
        <item x="146"/>
        <item m="1" x="339"/>
        <item x="47"/>
        <item m="1" x="173"/>
        <item x="53"/>
        <item x="59"/>
        <item m="1" x="238"/>
        <item x="57"/>
        <item x="50"/>
        <item m="1" x="324"/>
        <item x="110"/>
        <item x="128"/>
        <item x="80"/>
        <item m="1" x="274"/>
        <item m="1" x="171"/>
        <item x="81"/>
        <item m="1" x="181"/>
        <item m="1" x="222"/>
        <item m="1" x="221"/>
        <item m="1" x="220"/>
        <item m="1" x="287"/>
        <item x="33"/>
        <item m="1" x="332"/>
        <item m="1" x="299"/>
        <item m="1" x="227"/>
        <item m="1" x="309"/>
        <item m="1" x="201"/>
        <item x="22"/>
        <item m="1" x="301"/>
        <item x="94"/>
        <item m="1" x="261"/>
        <item m="1" x="219"/>
        <item m="1" x="216"/>
        <item x="124"/>
        <item m="1" x="288"/>
        <item m="1" x="269"/>
        <item x="76"/>
        <item x="147"/>
        <item m="1" x="177"/>
        <item x="78"/>
        <item x="49"/>
        <item m="1" x="187"/>
        <item x="77"/>
        <item m="1" x="300"/>
        <item m="1" x="268"/>
        <item x="111"/>
        <item x="151"/>
        <item x="83"/>
        <item m="1" x="320"/>
        <item x="86"/>
        <item m="1" x="237"/>
        <item m="1" x="290"/>
        <item m="1" x="283"/>
        <item m="1" x="244"/>
        <item x="20"/>
        <item x="18"/>
        <item m="1" x="252"/>
        <item x="98"/>
        <item m="1" x="314"/>
        <item m="1" x="267"/>
        <item x="72"/>
        <item m="1" x="247"/>
        <item m="1" x="254"/>
        <item m="1" x="241"/>
        <item m="1" x="256"/>
        <item x="52"/>
        <item x="56"/>
        <item m="1" x="205"/>
        <item x="82"/>
        <item m="1" x="185"/>
        <item m="1" x="186"/>
        <item m="1" x="233"/>
        <item m="1" x="298"/>
        <item x="23"/>
        <item m="1" x="208"/>
        <item m="1" x="249"/>
        <item x="30"/>
        <item m="1" x="272"/>
        <item m="1" x="169"/>
        <item m="1" x="176"/>
        <item m="1" x="302"/>
        <item m="1" x="296"/>
        <item m="1" x="304"/>
        <item m="1" x="276"/>
        <item m="1" x="308"/>
        <item x="5"/>
        <item x="153"/>
        <item m="1" x="297"/>
        <item m="1" x="234"/>
        <item m="1" x="180"/>
        <item x="148"/>
        <item x="149"/>
        <item x="48"/>
        <item m="1" x="315"/>
        <item m="1" x="270"/>
        <item m="1" x="217"/>
        <item m="1" x="204"/>
        <item m="1" x="328"/>
        <item m="1" x="210"/>
        <item m="1" x="192"/>
        <item m="1" x="230"/>
        <item x="69"/>
        <item x="67"/>
        <item m="1" x="306"/>
        <item m="1" x="334"/>
        <item m="1" x="311"/>
        <item m="1" x="303"/>
        <item x="75"/>
        <item m="1" x="305"/>
        <item m="1" x="232"/>
        <item x="62"/>
        <item m="1" x="225"/>
        <item m="1" x="172"/>
        <item m="1" x="236"/>
        <item m="1" x="259"/>
        <item m="1" x="245"/>
        <item m="1" x="196"/>
        <item x="166"/>
        <item m="1" x="228"/>
        <item m="1" x="179"/>
        <item m="1" x="273"/>
        <item m="1" x="313"/>
        <item m="1" x="278"/>
        <item m="1" x="319"/>
        <item m="1" x="257"/>
        <item x="35"/>
        <item m="1" x="295"/>
        <item m="1" x="193"/>
        <item m="1" x="248"/>
        <item x="104"/>
        <item m="1" x="326"/>
        <item x="8"/>
        <item x="10"/>
        <item m="1" x="291"/>
        <item x="9"/>
        <item x="21"/>
        <item x="17"/>
        <item x="159"/>
        <item x="29"/>
        <item m="1" x="265"/>
        <item m="1" x="285"/>
        <item m="1" x="194"/>
        <item m="1" x="318"/>
        <item x="37"/>
        <item x="58"/>
        <item x="54"/>
        <item x="90"/>
        <item x="13"/>
        <item x="14"/>
        <item x="158"/>
        <item x="142"/>
        <item m="1" x="317"/>
        <item x="26"/>
        <item m="1" x="251"/>
        <item x="34"/>
        <item x="44"/>
        <item x="45"/>
        <item m="1" x="246"/>
        <item m="1" x="336"/>
        <item x="91"/>
        <item m="1" x="321"/>
        <item x="162"/>
        <item x="152"/>
        <item m="1" x="168"/>
        <item m="1" x="263"/>
        <item m="1" x="209"/>
        <item m="1" x="284"/>
        <item m="1" x="325"/>
        <item x="11"/>
        <item x="140"/>
        <item x="136"/>
        <item x="144"/>
        <item m="1" x="197"/>
        <item x="143"/>
        <item m="1" x="206"/>
        <item x="126"/>
        <item x="79"/>
        <item m="1" x="240"/>
        <item x="4"/>
        <item m="1" x="235"/>
        <item x="87"/>
        <item x="3"/>
        <item m="1" x="289"/>
        <item x="103"/>
        <item m="1" x="199"/>
        <item m="1" x="264"/>
        <item x="92"/>
        <item m="1" x="331"/>
        <item m="1" x="203"/>
        <item m="1" x="258"/>
        <item x="97"/>
        <item m="1" x="189"/>
        <item m="1" x="213"/>
        <item x="119"/>
        <item x="95"/>
        <item m="1" x="277"/>
        <item x="100"/>
        <item x="101"/>
        <item x="73"/>
        <item x="105"/>
        <item m="1" x="212"/>
        <item x="107"/>
        <item x="61"/>
        <item x="109"/>
        <item x="88"/>
        <item x="114"/>
        <item m="1" x="226"/>
        <item x="164"/>
        <item m="1" x="262"/>
        <item m="1" x="167"/>
        <item x="12"/>
        <item x="15"/>
        <item x="16"/>
        <item x="19"/>
        <item x="24"/>
        <item x="31"/>
        <item x="32"/>
        <item x="38"/>
        <item x="40"/>
        <item x="55"/>
        <item x="60"/>
        <item x="63"/>
        <item x="64"/>
        <item x="65"/>
        <item x="66"/>
        <item x="70"/>
        <item x="71"/>
        <item m="1" x="323"/>
        <item x="74"/>
        <item x="84"/>
        <item x="93"/>
        <item x="96"/>
        <item x="106"/>
        <item x="108"/>
        <item x="112"/>
        <item x="115"/>
        <item x="117"/>
        <item x="118"/>
        <item x="120"/>
        <item x="121"/>
        <item x="122"/>
        <item x="125"/>
        <item x="127"/>
        <item x="129"/>
        <item x="130"/>
        <item x="131"/>
        <item x="132"/>
        <item x="134"/>
        <item x="135"/>
        <item x="137"/>
        <item x="138"/>
        <item x="139"/>
        <item x="150"/>
        <item x="0"/>
        <item x="154"/>
        <item x="155"/>
        <item x="157"/>
        <item x="161"/>
        <item x="163"/>
        <item x="160"/>
        <item t="default"/>
      </items>
    </pivotField>
    <pivotField axis="axisPage" compact="0" outline="0" subtotalTop="0" showAll="0" includeNewItemsInFilter="1">
      <items count="23">
        <item m="1" x="21"/>
        <item m="1" x="20"/>
        <item x="19"/>
        <item x="0"/>
        <item x="1"/>
        <item x="2"/>
        <item x="3"/>
        <item x="4"/>
        <item x="5"/>
        <item x="6"/>
        <item x="7"/>
        <item x="8"/>
        <item x="11"/>
        <item x="12"/>
        <item x="13"/>
        <item x="14"/>
        <item x="15"/>
        <item x="16"/>
        <item x="17"/>
        <item x="18"/>
        <item x="9"/>
        <item x="10"/>
        <item t="default"/>
      </items>
    </pivotField>
    <pivotField axis="axisCol" compact="0" outline="0" subtotalTop="0" showAll="0" includeNewItemsInFilter="1">
      <items count="28">
        <item m="1" x="20"/>
        <item x="7"/>
        <item x="4"/>
        <item x="3"/>
        <item m="1" x="18"/>
        <item m="1" x="24"/>
        <item m="1" x="22"/>
        <item m="1" x="19"/>
        <item m="1" x="25"/>
        <item m="1" x="23"/>
        <item m="1" x="21"/>
        <item m="1" x="26"/>
        <item x="9"/>
        <item x="1"/>
        <item x="6"/>
        <item x="0"/>
        <item x="2"/>
        <item x="10"/>
        <item x="17"/>
        <item x="11"/>
        <item x="12"/>
        <item x="13"/>
        <item x="14"/>
        <item x="15"/>
        <item x="16"/>
        <item x="8"/>
        <item x="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12">
    <i>
      <x v="49"/>
    </i>
    <i>
      <x v="126"/>
    </i>
    <i>
      <x v="127"/>
    </i>
    <i>
      <x v="129"/>
    </i>
    <i>
      <x v="148"/>
    </i>
    <i>
      <x v="242"/>
    </i>
    <i>
      <x v="260"/>
    </i>
    <i>
      <x v="261"/>
    </i>
    <i>
      <x v="284"/>
    </i>
    <i>
      <x v="309"/>
    </i>
    <i>
      <x v="324"/>
    </i>
    <i>
      <x v="333"/>
    </i>
  </rowItems>
  <colFields count="1">
    <field x="2"/>
  </colFields>
  <colItems count="18">
    <i>
      <x v="1"/>
    </i>
    <i>
      <x v="2"/>
    </i>
    <i>
      <x v="3"/>
    </i>
    <i>
      <x v="12"/>
    </i>
    <i>
      <x v="13"/>
    </i>
    <i>
      <x v="14"/>
    </i>
    <i>
      <x v="15"/>
    </i>
    <i>
      <x v="16"/>
    </i>
    <i>
      <x v="17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colItems>
  <pageFields count="1">
    <pageField fld="1" item="21" hier="-1"/>
  </pageFields>
  <dataFields count="1">
    <dataField name="Sum of Total" fld="35" baseField="0" baseItem="0"/>
  </dataFields>
  <formats count="5">
    <format dxfId="24">
      <pivotArea outline="0" collapsedLevelsAreSubtotals="1" fieldPosition="0"/>
    </format>
    <format dxfId="23">
      <pivotArea field="0" type="button" dataOnly="0" labelOnly="1" outline="0" axis="axisRow" fieldPosition="0"/>
    </format>
    <format dxfId="22">
      <pivotArea dataOnly="0" labelOnly="1" outline="0" fieldPosition="0">
        <references count="1">
          <reference field="0" count="0"/>
        </references>
      </pivotArea>
    </format>
    <format dxfId="21">
      <pivotArea dataOnly="0" labelOnly="1" outline="0" fieldPosition="0">
        <references count="1">
          <reference field="2" count="0"/>
        </references>
      </pivotArea>
    </format>
    <format dxfId="20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9000000}" name="PivotTable18" cacheId="4" dataOnRows="1" applyNumberFormats="0" applyBorderFormats="0" applyFontFormats="0" applyPatternFormats="0" applyAlignmentFormats="0" applyWidthHeightFormats="1" dataCaption="Data" updatedVersion="8" minRefreshableVersion="3" showMemberPropertyTips="0" useAutoFormatting="1" rowGrandTotals="0" itemPrintTitles="1" createdVersion="4" indent="0" compact="0" compactData="0" gridDropZones="1">
  <location ref="I725:AA731" firstHeaderRow="1" firstDataRow="2" firstDataCol="1" rowPageCount="1" colPageCount="1"/>
  <pivotFields count="38">
    <pivotField axis="axisRow" compact="0" outline="0" subtotalTop="0" showAll="0" includeNewItemsInFilter="1">
      <items count="341">
        <item m="1" x="253"/>
        <item m="1" x="330"/>
        <item m="1" x="218"/>
        <item m="1" x="293"/>
        <item m="1" x="191"/>
        <item m="1" x="271"/>
        <item m="1" x="170"/>
        <item m="1" x="242"/>
        <item m="1" x="322"/>
        <item m="1" x="211"/>
        <item m="1" x="286"/>
        <item m="1" x="182"/>
        <item m="1" x="260"/>
        <item m="1" x="280"/>
        <item m="1" x="231"/>
        <item m="1" x="310"/>
        <item m="1" x="207"/>
        <item m="1" x="279"/>
        <item m="1" x="215"/>
        <item m="1" x="292"/>
        <item m="1" x="183"/>
        <item x="145"/>
        <item x="6"/>
        <item m="1" x="223"/>
        <item m="1" x="214"/>
        <item x="1"/>
        <item x="51"/>
        <item x="2"/>
        <item m="1" x="255"/>
        <item m="1" x="266"/>
        <item x="7"/>
        <item x="165"/>
        <item m="1" x="337"/>
        <item m="1" x="202"/>
        <item x="27"/>
        <item m="1" x="174"/>
        <item m="1" x="294"/>
        <item m="1" x="224"/>
        <item m="1" x="312"/>
        <item m="1" x="190"/>
        <item m="1" x="239"/>
        <item x="113"/>
        <item m="1" x="329"/>
        <item x="116"/>
        <item m="1" x="243"/>
        <item m="1" x="327"/>
        <item x="133"/>
        <item m="1" x="338"/>
        <item m="1" x="281"/>
        <item x="85"/>
        <item m="1" x="184"/>
        <item m="1" x="335"/>
        <item x="156"/>
        <item x="68"/>
        <item x="141"/>
        <item m="1" x="198"/>
        <item m="1" x="175"/>
        <item x="99"/>
        <item x="89"/>
        <item x="28"/>
        <item x="25"/>
        <item x="39"/>
        <item m="1" x="333"/>
        <item m="1" x="229"/>
        <item x="41"/>
        <item m="1" x="316"/>
        <item x="123"/>
        <item m="1" x="275"/>
        <item m="1" x="200"/>
        <item m="1" x="250"/>
        <item x="36"/>
        <item m="1" x="195"/>
        <item m="1" x="307"/>
        <item x="43"/>
        <item x="42"/>
        <item m="1" x="188"/>
        <item x="46"/>
        <item m="1" x="282"/>
        <item x="102"/>
        <item m="1" x="178"/>
        <item x="146"/>
        <item m="1" x="339"/>
        <item x="47"/>
        <item m="1" x="173"/>
        <item x="53"/>
        <item x="59"/>
        <item m="1" x="238"/>
        <item x="57"/>
        <item x="50"/>
        <item m="1" x="324"/>
        <item x="110"/>
        <item x="128"/>
        <item x="80"/>
        <item m="1" x="274"/>
        <item m="1" x="171"/>
        <item x="81"/>
        <item m="1" x="181"/>
        <item m="1" x="222"/>
        <item m="1" x="221"/>
        <item m="1" x="220"/>
        <item m="1" x="287"/>
        <item x="33"/>
        <item m="1" x="332"/>
        <item m="1" x="299"/>
        <item m="1" x="227"/>
        <item m="1" x="309"/>
        <item m="1" x="201"/>
        <item x="22"/>
        <item m="1" x="301"/>
        <item x="94"/>
        <item m="1" x="261"/>
        <item m="1" x="219"/>
        <item m="1" x="216"/>
        <item x="124"/>
        <item m="1" x="288"/>
        <item m="1" x="269"/>
        <item x="76"/>
        <item x="147"/>
        <item m="1" x="177"/>
        <item x="78"/>
        <item x="49"/>
        <item m="1" x="187"/>
        <item x="77"/>
        <item m="1" x="300"/>
        <item m="1" x="268"/>
        <item x="111"/>
        <item x="151"/>
        <item x="83"/>
        <item m="1" x="320"/>
        <item x="86"/>
        <item m="1" x="237"/>
        <item m="1" x="290"/>
        <item m="1" x="283"/>
        <item m="1" x="244"/>
        <item x="20"/>
        <item x="18"/>
        <item m="1" x="252"/>
        <item x="98"/>
        <item m="1" x="314"/>
        <item m="1" x="267"/>
        <item x="72"/>
        <item m="1" x="247"/>
        <item m="1" x="254"/>
        <item m="1" x="241"/>
        <item m="1" x="256"/>
        <item x="52"/>
        <item x="56"/>
        <item m="1" x="205"/>
        <item x="82"/>
        <item m="1" x="185"/>
        <item m="1" x="186"/>
        <item m="1" x="233"/>
        <item m="1" x="298"/>
        <item x="23"/>
        <item m="1" x="208"/>
        <item m="1" x="249"/>
        <item x="30"/>
        <item m="1" x="272"/>
        <item m="1" x="169"/>
        <item m="1" x="176"/>
        <item m="1" x="302"/>
        <item m="1" x="296"/>
        <item m="1" x="304"/>
        <item m="1" x="276"/>
        <item m="1" x="308"/>
        <item x="5"/>
        <item x="153"/>
        <item m="1" x="297"/>
        <item m="1" x="234"/>
        <item m="1" x="180"/>
        <item x="148"/>
        <item x="149"/>
        <item x="48"/>
        <item m="1" x="315"/>
        <item m="1" x="270"/>
        <item m="1" x="217"/>
        <item m="1" x="204"/>
        <item m="1" x="328"/>
        <item m="1" x="210"/>
        <item m="1" x="192"/>
        <item m="1" x="230"/>
        <item x="69"/>
        <item x="67"/>
        <item m="1" x="306"/>
        <item m="1" x="334"/>
        <item m="1" x="311"/>
        <item m="1" x="303"/>
        <item x="75"/>
        <item m="1" x="305"/>
        <item m="1" x="232"/>
        <item x="62"/>
        <item m="1" x="225"/>
        <item m="1" x="172"/>
        <item m="1" x="236"/>
        <item m="1" x="259"/>
        <item m="1" x="245"/>
        <item m="1" x="196"/>
        <item x="0"/>
        <item x="166"/>
        <item m="1" x="228"/>
        <item m="1" x="179"/>
        <item m="1" x="273"/>
        <item m="1" x="313"/>
        <item m="1" x="278"/>
        <item m="1" x="319"/>
        <item m="1" x="257"/>
        <item x="35"/>
        <item m="1" x="295"/>
        <item m="1" x="193"/>
        <item m="1" x="248"/>
        <item x="104"/>
        <item m="1" x="326"/>
        <item x="8"/>
        <item x="10"/>
        <item m="1" x="291"/>
        <item x="9"/>
        <item x="21"/>
        <item x="17"/>
        <item x="159"/>
        <item x="29"/>
        <item m="1" x="265"/>
        <item m="1" x="285"/>
        <item m="1" x="194"/>
        <item m="1" x="318"/>
        <item x="37"/>
        <item x="58"/>
        <item x="54"/>
        <item x="90"/>
        <item x="13"/>
        <item x="14"/>
        <item x="158"/>
        <item x="142"/>
        <item m="1" x="317"/>
        <item x="26"/>
        <item m="1" x="251"/>
        <item x="34"/>
        <item x="44"/>
        <item x="45"/>
        <item m="1" x="246"/>
        <item m="1" x="336"/>
        <item x="91"/>
        <item m="1" x="321"/>
        <item x="162"/>
        <item x="152"/>
        <item m="1" x="168"/>
        <item m="1" x="263"/>
        <item m="1" x="209"/>
        <item m="1" x="284"/>
        <item m="1" x="325"/>
        <item x="11"/>
        <item x="140"/>
        <item x="136"/>
        <item x="144"/>
        <item m="1" x="197"/>
        <item x="143"/>
        <item m="1" x="206"/>
        <item x="126"/>
        <item x="79"/>
        <item m="1" x="240"/>
        <item x="4"/>
        <item m="1" x="235"/>
        <item x="87"/>
        <item x="3"/>
        <item m="1" x="289"/>
        <item x="103"/>
        <item m="1" x="199"/>
        <item m="1" x="264"/>
        <item x="92"/>
        <item m="1" x="331"/>
        <item m="1" x="203"/>
        <item m="1" x="258"/>
        <item x="97"/>
        <item m="1" x="189"/>
        <item m="1" x="213"/>
        <item x="119"/>
        <item x="95"/>
        <item m="1" x="277"/>
        <item x="100"/>
        <item x="101"/>
        <item x="73"/>
        <item x="105"/>
        <item m="1" x="212"/>
        <item x="107"/>
        <item x="61"/>
        <item x="109"/>
        <item x="88"/>
        <item x="114"/>
        <item m="1" x="226"/>
        <item x="164"/>
        <item m="1" x="262"/>
        <item m="1" x="167"/>
        <item x="12"/>
        <item x="15"/>
        <item x="16"/>
        <item x="19"/>
        <item x="24"/>
        <item x="31"/>
        <item x="32"/>
        <item x="38"/>
        <item x="40"/>
        <item x="55"/>
        <item x="60"/>
        <item x="63"/>
        <item x="64"/>
        <item x="65"/>
        <item x="66"/>
        <item x="70"/>
        <item x="71"/>
        <item m="1" x="323"/>
        <item x="74"/>
        <item x="84"/>
        <item x="93"/>
        <item x="96"/>
        <item x="106"/>
        <item x="108"/>
        <item x="112"/>
        <item x="115"/>
        <item x="117"/>
        <item x="118"/>
        <item x="120"/>
        <item x="121"/>
        <item x="122"/>
        <item x="125"/>
        <item x="127"/>
        <item x="129"/>
        <item x="130"/>
        <item x="131"/>
        <item x="132"/>
        <item x="134"/>
        <item x="135"/>
        <item x="137"/>
        <item x="138"/>
        <item x="139"/>
        <item x="150"/>
        <item x="154"/>
        <item x="155"/>
        <item x="157"/>
        <item x="161"/>
        <item x="163"/>
        <item x="160"/>
        <item t="default"/>
      </items>
    </pivotField>
    <pivotField axis="axisPage" compact="0" outline="0" subtotalTop="0" showAll="0" includeNewItemsInFilter="1">
      <items count="23">
        <item m="1" x="21"/>
        <item m="1" x="20"/>
        <item x="19"/>
        <item x="0"/>
        <item x="1"/>
        <item x="2"/>
        <item x="3"/>
        <item x="4"/>
        <item x="5"/>
        <item x="6"/>
        <item x="7"/>
        <item x="8"/>
        <item x="11"/>
        <item x="12"/>
        <item x="13"/>
        <item x="14"/>
        <item x="15"/>
        <item x="16"/>
        <item x="17"/>
        <item x="18"/>
        <item x="9"/>
        <item x="10"/>
        <item t="default"/>
      </items>
    </pivotField>
    <pivotField axis="axisCol" compact="0" outline="0" subtotalTop="0" showAll="0" includeNewItemsInFilter="1">
      <items count="28">
        <item m="1" x="20"/>
        <item x="7"/>
        <item x="4"/>
        <item x="3"/>
        <item m="1" x="18"/>
        <item m="1" x="24"/>
        <item m="1" x="22"/>
        <item m="1" x="19"/>
        <item m="1" x="25"/>
        <item m="1" x="23"/>
        <item m="1" x="21"/>
        <item m="1" x="26"/>
        <item x="9"/>
        <item x="1"/>
        <item x="6"/>
        <item x="0"/>
        <item x="2"/>
        <item x="10"/>
        <item x="17"/>
        <item x="11"/>
        <item x="12"/>
        <item x="13"/>
        <item x="14"/>
        <item x="15"/>
        <item x="16"/>
        <item x="8"/>
        <item x="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5">
    <i>
      <x v="30"/>
    </i>
    <i>
      <x v="31"/>
    </i>
    <i>
      <x v="165"/>
    </i>
    <i>
      <x v="166"/>
    </i>
    <i>
      <x v="197"/>
    </i>
  </rowItems>
  <colFields count="1">
    <field x="2"/>
  </colFields>
  <colItems count="18">
    <i>
      <x v="1"/>
    </i>
    <i>
      <x v="2"/>
    </i>
    <i>
      <x v="3"/>
    </i>
    <i>
      <x v="12"/>
    </i>
    <i>
      <x v="13"/>
    </i>
    <i>
      <x v="14"/>
    </i>
    <i>
      <x v="15"/>
    </i>
    <i>
      <x v="16"/>
    </i>
    <i>
      <x v="17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colItems>
  <pageFields count="1">
    <pageField fld="1" item="17" hier="-1"/>
  </pageFields>
  <dataFields count="1">
    <dataField name="Sum of Total" fld="35" baseField="0" baseItem="0"/>
  </dataFields>
  <formats count="5">
    <format dxfId="29">
      <pivotArea outline="0" collapsedLevelsAreSubtotals="1" fieldPosition="0"/>
    </format>
    <format dxfId="28">
      <pivotArea field="0" type="button" dataOnly="0" labelOnly="1" outline="0" axis="axisRow" fieldPosition="0"/>
    </format>
    <format dxfId="27">
      <pivotArea dataOnly="0" labelOnly="1" outline="0" fieldPosition="0">
        <references count="1">
          <reference field="0" count="0"/>
        </references>
      </pivotArea>
    </format>
    <format dxfId="26">
      <pivotArea dataOnly="0" labelOnly="1" outline="0" fieldPosition="0">
        <references count="1">
          <reference field="2" count="0"/>
        </references>
      </pivotArea>
    </format>
    <format dxfId="25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E000000}" name="PivotTable5" cacheId="4" dataOnRows="1" applyNumberFormats="0" applyBorderFormats="0" applyFontFormats="0" applyPatternFormats="0" applyAlignmentFormats="0" applyWidthHeightFormats="1" dataCaption="Data" updatedVersion="8" minRefreshableVersion="3" showMemberPropertyTips="0" useAutoFormatting="1" rowGrandTotals="0" itemPrintTitles="1" createdVersion="4" indent="0" compact="0" compactData="0" gridDropZones="1">
  <location ref="I185:AA204" firstHeaderRow="1" firstDataRow="2" firstDataCol="1" rowPageCount="1" colPageCount="1"/>
  <pivotFields count="38">
    <pivotField axis="axisRow" compact="0" outline="0" subtotalTop="0" showAll="0" includeNewItemsInFilter="1">
      <items count="341">
        <item m="1" x="253"/>
        <item m="1" x="330"/>
        <item m="1" x="218"/>
        <item m="1" x="293"/>
        <item m="1" x="191"/>
        <item m="1" x="271"/>
        <item m="1" x="170"/>
        <item m="1" x="242"/>
        <item m="1" x="322"/>
        <item m="1" x="211"/>
        <item m="1" x="286"/>
        <item m="1" x="182"/>
        <item m="1" x="260"/>
        <item m="1" x="280"/>
        <item m="1" x="231"/>
        <item m="1" x="310"/>
        <item m="1" x="207"/>
        <item m="1" x="279"/>
        <item m="1" x="215"/>
        <item m="1" x="292"/>
        <item m="1" x="183"/>
        <item x="145"/>
        <item x="6"/>
        <item m="1" x="223"/>
        <item m="1" x="214"/>
        <item x="1"/>
        <item x="51"/>
        <item x="2"/>
        <item m="1" x="255"/>
        <item m="1" x="266"/>
        <item x="7"/>
        <item x="165"/>
        <item m="1" x="337"/>
        <item m="1" x="202"/>
        <item x="27"/>
        <item m="1" x="174"/>
        <item m="1" x="294"/>
        <item m="1" x="224"/>
        <item m="1" x="312"/>
        <item m="1" x="190"/>
        <item m="1" x="239"/>
        <item x="113"/>
        <item m="1" x="329"/>
        <item x="116"/>
        <item m="1" x="243"/>
        <item m="1" x="327"/>
        <item x="133"/>
        <item m="1" x="338"/>
        <item m="1" x="281"/>
        <item x="85"/>
        <item m="1" x="184"/>
        <item m="1" x="335"/>
        <item x="156"/>
        <item x="68"/>
        <item x="141"/>
        <item m="1" x="198"/>
        <item m="1" x="175"/>
        <item x="99"/>
        <item x="89"/>
        <item x="28"/>
        <item x="25"/>
        <item x="39"/>
        <item m="1" x="333"/>
        <item m="1" x="229"/>
        <item x="41"/>
        <item m="1" x="316"/>
        <item x="123"/>
        <item m="1" x="275"/>
        <item m="1" x="200"/>
        <item m="1" x="250"/>
        <item x="36"/>
        <item m="1" x="195"/>
        <item m="1" x="307"/>
        <item x="43"/>
        <item x="42"/>
        <item m="1" x="188"/>
        <item x="46"/>
        <item m="1" x="282"/>
        <item x="102"/>
        <item m="1" x="178"/>
        <item x="146"/>
        <item m="1" x="339"/>
        <item x="47"/>
        <item m="1" x="173"/>
        <item x="53"/>
        <item x="59"/>
        <item m="1" x="238"/>
        <item x="57"/>
        <item x="50"/>
        <item m="1" x="324"/>
        <item x="110"/>
        <item x="128"/>
        <item x="80"/>
        <item m="1" x="274"/>
        <item m="1" x="171"/>
        <item x="81"/>
        <item m="1" x="181"/>
        <item m="1" x="222"/>
        <item m="1" x="221"/>
        <item m="1" x="220"/>
        <item m="1" x="287"/>
        <item x="33"/>
        <item m="1" x="332"/>
        <item m="1" x="299"/>
        <item m="1" x="227"/>
        <item m="1" x="309"/>
        <item m="1" x="201"/>
        <item x="22"/>
        <item m="1" x="301"/>
        <item x="94"/>
        <item m="1" x="261"/>
        <item m="1" x="219"/>
        <item m="1" x="216"/>
        <item x="124"/>
        <item m="1" x="288"/>
        <item m="1" x="269"/>
        <item x="76"/>
        <item x="147"/>
        <item m="1" x="177"/>
        <item x="78"/>
        <item x="49"/>
        <item m="1" x="187"/>
        <item x="77"/>
        <item m="1" x="300"/>
        <item m="1" x="268"/>
        <item x="111"/>
        <item x="151"/>
        <item x="83"/>
        <item m="1" x="320"/>
        <item x="86"/>
        <item m="1" x="237"/>
        <item m="1" x="290"/>
        <item m="1" x="283"/>
        <item m="1" x="244"/>
        <item x="20"/>
        <item x="18"/>
        <item m="1" x="252"/>
        <item x="98"/>
        <item m="1" x="314"/>
        <item m="1" x="267"/>
        <item x="72"/>
        <item m="1" x="247"/>
        <item m="1" x="254"/>
        <item m="1" x="241"/>
        <item m="1" x="256"/>
        <item x="52"/>
        <item x="56"/>
        <item m="1" x="205"/>
        <item x="82"/>
        <item m="1" x="185"/>
        <item m="1" x="186"/>
        <item m="1" x="233"/>
        <item m="1" x="298"/>
        <item x="23"/>
        <item m="1" x="208"/>
        <item m="1" x="249"/>
        <item x="30"/>
        <item m="1" x="272"/>
        <item m="1" x="169"/>
        <item m="1" x="176"/>
        <item m="1" x="302"/>
        <item m="1" x="296"/>
        <item m="1" x="304"/>
        <item m="1" x="276"/>
        <item m="1" x="308"/>
        <item x="5"/>
        <item x="153"/>
        <item m="1" x="297"/>
        <item m="1" x="234"/>
        <item m="1" x="180"/>
        <item x="148"/>
        <item x="149"/>
        <item x="48"/>
        <item m="1" x="315"/>
        <item m="1" x="270"/>
        <item m="1" x="217"/>
        <item m="1" x="204"/>
        <item m="1" x="328"/>
        <item m="1" x="210"/>
        <item m="1" x="192"/>
        <item m="1" x="230"/>
        <item x="69"/>
        <item x="67"/>
        <item m="1" x="306"/>
        <item m="1" x="334"/>
        <item m="1" x="311"/>
        <item m="1" x="303"/>
        <item x="75"/>
        <item m="1" x="305"/>
        <item m="1" x="232"/>
        <item x="62"/>
        <item m="1" x="225"/>
        <item m="1" x="172"/>
        <item m="1" x="236"/>
        <item m="1" x="259"/>
        <item m="1" x="245"/>
        <item m="1" x="196"/>
        <item x="166"/>
        <item m="1" x="228"/>
        <item m="1" x="179"/>
        <item m="1" x="273"/>
        <item m="1" x="313"/>
        <item m="1" x="278"/>
        <item m="1" x="319"/>
        <item m="1" x="257"/>
        <item x="35"/>
        <item m="1" x="295"/>
        <item m="1" x="193"/>
        <item m="1" x="248"/>
        <item x="104"/>
        <item m="1" x="326"/>
        <item x="8"/>
        <item x="10"/>
        <item m="1" x="291"/>
        <item x="9"/>
        <item x="21"/>
        <item x="17"/>
        <item x="159"/>
        <item x="29"/>
        <item m="1" x="265"/>
        <item m="1" x="285"/>
        <item m="1" x="194"/>
        <item m="1" x="318"/>
        <item x="37"/>
        <item x="58"/>
        <item x="54"/>
        <item x="90"/>
        <item x="13"/>
        <item x="14"/>
        <item x="158"/>
        <item x="142"/>
        <item m="1" x="317"/>
        <item x="26"/>
        <item m="1" x="251"/>
        <item x="34"/>
        <item x="44"/>
        <item x="45"/>
        <item m="1" x="246"/>
        <item m="1" x="336"/>
        <item x="91"/>
        <item m="1" x="321"/>
        <item x="162"/>
        <item x="152"/>
        <item m="1" x="168"/>
        <item m="1" x="263"/>
        <item m="1" x="209"/>
        <item m="1" x="284"/>
        <item m="1" x="325"/>
        <item x="11"/>
        <item x="140"/>
        <item x="136"/>
        <item x="144"/>
        <item m="1" x="197"/>
        <item x="143"/>
        <item m="1" x="206"/>
        <item x="126"/>
        <item x="79"/>
        <item m="1" x="240"/>
        <item x="4"/>
        <item m="1" x="235"/>
        <item x="87"/>
        <item x="3"/>
        <item m="1" x="289"/>
        <item x="103"/>
        <item m="1" x="199"/>
        <item m="1" x="264"/>
        <item x="92"/>
        <item m="1" x="331"/>
        <item m="1" x="203"/>
        <item m="1" x="258"/>
        <item x="97"/>
        <item m="1" x="189"/>
        <item m="1" x="213"/>
        <item x="119"/>
        <item x="95"/>
        <item m="1" x="277"/>
        <item x="100"/>
        <item x="101"/>
        <item x="73"/>
        <item x="105"/>
        <item m="1" x="212"/>
        <item x="107"/>
        <item x="61"/>
        <item x="109"/>
        <item x="88"/>
        <item x="114"/>
        <item m="1" x="226"/>
        <item x="164"/>
        <item m="1" x="262"/>
        <item m="1" x="167"/>
        <item x="12"/>
        <item x="15"/>
        <item x="16"/>
        <item x="19"/>
        <item x="24"/>
        <item x="31"/>
        <item x="32"/>
        <item x="38"/>
        <item x="40"/>
        <item x="55"/>
        <item x="60"/>
        <item x="63"/>
        <item x="64"/>
        <item x="65"/>
        <item x="66"/>
        <item x="70"/>
        <item x="71"/>
        <item m="1" x="323"/>
        <item x="74"/>
        <item x="84"/>
        <item x="0"/>
        <item x="93"/>
        <item x="96"/>
        <item x="106"/>
        <item x="108"/>
        <item x="112"/>
        <item x="115"/>
        <item x="117"/>
        <item x="118"/>
        <item x="120"/>
        <item x="121"/>
        <item x="122"/>
        <item x="125"/>
        <item x="127"/>
        <item x="129"/>
        <item x="130"/>
        <item x="131"/>
        <item x="132"/>
        <item x="134"/>
        <item x="135"/>
        <item x="137"/>
        <item x="138"/>
        <item x="139"/>
        <item x="150"/>
        <item x="154"/>
        <item x="155"/>
        <item x="157"/>
        <item x="161"/>
        <item x="163"/>
        <item x="160"/>
        <item t="default"/>
      </items>
    </pivotField>
    <pivotField axis="axisPage" compact="0" outline="0" subtotalTop="0" showAll="0" includeNewItemsInFilter="1">
      <items count="23">
        <item m="1" x="21"/>
        <item m="1" x="20"/>
        <item x="19"/>
        <item x="0"/>
        <item x="1"/>
        <item x="2"/>
        <item x="3"/>
        <item x="4"/>
        <item x="5"/>
        <item x="6"/>
        <item x="7"/>
        <item x="8"/>
        <item x="11"/>
        <item x="12"/>
        <item x="13"/>
        <item x="14"/>
        <item x="15"/>
        <item x="16"/>
        <item x="17"/>
        <item x="18"/>
        <item x="9"/>
        <item x="10"/>
        <item t="default"/>
      </items>
    </pivotField>
    <pivotField axis="axisCol" compact="0" outline="0" subtotalTop="0" showAll="0" includeNewItemsInFilter="1">
      <items count="28">
        <item m="1" x="20"/>
        <item x="7"/>
        <item x="4"/>
        <item x="3"/>
        <item m="1" x="18"/>
        <item m="1" x="24"/>
        <item m="1" x="22"/>
        <item m="1" x="19"/>
        <item m="1" x="25"/>
        <item m="1" x="23"/>
        <item m="1" x="21"/>
        <item m="1" x="26"/>
        <item x="9"/>
        <item x="1"/>
        <item x="6"/>
        <item x="0"/>
        <item x="2"/>
        <item x="10"/>
        <item x="17"/>
        <item x="11"/>
        <item x="12"/>
        <item x="13"/>
        <item x="14"/>
        <item x="15"/>
        <item x="16"/>
        <item x="8"/>
        <item x="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18">
    <i>
      <x v="58"/>
    </i>
    <i>
      <x v="61"/>
    </i>
    <i>
      <x v="66"/>
    </i>
    <i>
      <x v="70"/>
    </i>
    <i>
      <x v="101"/>
    </i>
    <i>
      <x v="140"/>
    </i>
    <i>
      <x v="205"/>
    </i>
    <i>
      <x v="223"/>
    </i>
    <i>
      <x v="226"/>
    </i>
    <i>
      <x v="234"/>
    </i>
    <i>
      <x v="251"/>
    </i>
    <i>
      <x v="277"/>
    </i>
    <i>
      <x v="278"/>
    </i>
    <i>
      <x v="295"/>
    </i>
    <i>
      <x v="296"/>
    </i>
    <i>
      <x v="297"/>
    </i>
    <i>
      <x v="308"/>
    </i>
    <i>
      <x v="310"/>
    </i>
  </rowItems>
  <colFields count="1">
    <field x="2"/>
  </colFields>
  <colItems count="18">
    <i>
      <x v="1"/>
    </i>
    <i>
      <x v="2"/>
    </i>
    <i>
      <x v="3"/>
    </i>
    <i>
      <x v="12"/>
    </i>
    <i>
      <x v="13"/>
    </i>
    <i>
      <x v="14"/>
    </i>
    <i>
      <x v="15"/>
    </i>
    <i>
      <x v="16"/>
    </i>
    <i>
      <x v="17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colItems>
  <pageFields count="1">
    <pageField fld="1" item="7" hier="-1"/>
  </pageFields>
  <dataFields count="1">
    <dataField name="Sum of Total" fld="35" baseField="0" baseItem="0"/>
  </dataFields>
  <formats count="5">
    <format dxfId="34">
      <pivotArea outline="0" collapsedLevelsAreSubtotals="1" fieldPosition="0"/>
    </format>
    <format dxfId="33">
      <pivotArea field="0" type="button" dataOnly="0" labelOnly="1" outline="0" axis="axisRow" fieldPosition="0"/>
    </format>
    <format dxfId="32">
      <pivotArea dataOnly="0" labelOnly="1" outline="0" fieldPosition="0">
        <references count="1">
          <reference field="0" count="0"/>
        </references>
      </pivotArea>
    </format>
    <format dxfId="31">
      <pivotArea dataOnly="0" labelOnly="1" outline="0" fieldPosition="0">
        <references count="1">
          <reference field="2" count="0"/>
        </references>
      </pivotArea>
    </format>
    <format dxfId="30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7000000}" name="PivotTable16" cacheId="4" dataOnRows="1" applyNumberFormats="0" applyBorderFormats="0" applyFontFormats="0" applyPatternFormats="0" applyAlignmentFormats="0" applyWidthHeightFormats="1" dataCaption="Data" updatedVersion="8" minRefreshableVersion="3" showMemberPropertyTips="0" useAutoFormatting="1" rowGrandTotals="0" itemPrintTitles="1" createdVersion="4" indent="0" compact="0" compactData="0" gridDropZones="1">
  <location ref="I815:AA817" firstHeaderRow="1" firstDataRow="2" firstDataCol="1" rowPageCount="1" colPageCount="1"/>
  <pivotFields count="38">
    <pivotField axis="axisRow" compact="0" outline="0" subtotalTop="0" showAll="0" includeNewItemsInFilter="1">
      <items count="341">
        <item m="1" x="253"/>
        <item m="1" x="330"/>
        <item m="1" x="218"/>
        <item m="1" x="293"/>
        <item m="1" x="191"/>
        <item m="1" x="271"/>
        <item m="1" x="170"/>
        <item m="1" x="242"/>
        <item m="1" x="322"/>
        <item m="1" x="211"/>
        <item m="1" x="286"/>
        <item m="1" x="182"/>
        <item m="1" x="260"/>
        <item m="1" x="280"/>
        <item m="1" x="231"/>
        <item m="1" x="310"/>
        <item m="1" x="207"/>
        <item m="1" x="279"/>
        <item x="0"/>
        <item m="1" x="215"/>
        <item m="1" x="292"/>
        <item m="1" x="183"/>
        <item x="145"/>
        <item x="6"/>
        <item m="1" x="223"/>
        <item m="1" x="214"/>
        <item x="1"/>
        <item x="51"/>
        <item x="2"/>
        <item m="1" x="255"/>
        <item m="1" x="266"/>
        <item x="7"/>
        <item x="165"/>
        <item m="1" x="337"/>
        <item m="1" x="202"/>
        <item x="27"/>
        <item m="1" x="174"/>
        <item m="1" x="294"/>
        <item m="1" x="224"/>
        <item m="1" x="312"/>
        <item m="1" x="190"/>
        <item m="1" x="239"/>
        <item x="113"/>
        <item m="1" x="329"/>
        <item x="116"/>
        <item m="1" x="243"/>
        <item m="1" x="327"/>
        <item x="133"/>
        <item m="1" x="338"/>
        <item m="1" x="281"/>
        <item x="85"/>
        <item m="1" x="184"/>
        <item m="1" x="335"/>
        <item x="156"/>
        <item x="68"/>
        <item x="141"/>
        <item m="1" x="198"/>
        <item m="1" x="175"/>
        <item x="99"/>
        <item x="89"/>
        <item x="28"/>
        <item x="25"/>
        <item x="39"/>
        <item m="1" x="333"/>
        <item m="1" x="229"/>
        <item x="41"/>
        <item m="1" x="316"/>
        <item x="123"/>
        <item m="1" x="275"/>
        <item m="1" x="200"/>
        <item m="1" x="250"/>
        <item x="36"/>
        <item m="1" x="195"/>
        <item m="1" x="307"/>
        <item x="43"/>
        <item x="42"/>
        <item m="1" x="188"/>
        <item x="46"/>
        <item m="1" x="282"/>
        <item x="102"/>
        <item m="1" x="178"/>
        <item x="146"/>
        <item m="1" x="339"/>
        <item x="47"/>
        <item m="1" x="173"/>
        <item x="53"/>
        <item x="59"/>
        <item m="1" x="238"/>
        <item x="57"/>
        <item x="50"/>
        <item m="1" x="324"/>
        <item x="110"/>
        <item x="128"/>
        <item x="80"/>
        <item m="1" x="274"/>
        <item m="1" x="171"/>
        <item x="81"/>
        <item m="1" x="181"/>
        <item m="1" x="222"/>
        <item m="1" x="221"/>
        <item m="1" x="220"/>
        <item m="1" x="287"/>
        <item x="33"/>
        <item m="1" x="332"/>
        <item m="1" x="299"/>
        <item m="1" x="227"/>
        <item m="1" x="309"/>
        <item m="1" x="201"/>
        <item x="22"/>
        <item m="1" x="301"/>
        <item x="94"/>
        <item m="1" x="261"/>
        <item m="1" x="219"/>
        <item m="1" x="216"/>
        <item x="124"/>
        <item m="1" x="288"/>
        <item m="1" x="269"/>
        <item x="76"/>
        <item x="147"/>
        <item m="1" x="177"/>
        <item x="78"/>
        <item x="49"/>
        <item m="1" x="187"/>
        <item x="77"/>
        <item m="1" x="300"/>
        <item m="1" x="268"/>
        <item x="111"/>
        <item x="151"/>
        <item x="83"/>
        <item m="1" x="320"/>
        <item x="86"/>
        <item m="1" x="237"/>
        <item m="1" x="290"/>
        <item m="1" x="283"/>
        <item m="1" x="244"/>
        <item x="20"/>
        <item x="18"/>
        <item m="1" x="252"/>
        <item x="98"/>
        <item m="1" x="314"/>
        <item m="1" x="267"/>
        <item x="72"/>
        <item m="1" x="247"/>
        <item m="1" x="254"/>
        <item m="1" x="241"/>
        <item m="1" x="256"/>
        <item x="52"/>
        <item x="56"/>
        <item m="1" x="205"/>
        <item x="82"/>
        <item m="1" x="185"/>
        <item m="1" x="186"/>
        <item m="1" x="233"/>
        <item m="1" x="298"/>
        <item x="23"/>
        <item m="1" x="208"/>
        <item m="1" x="249"/>
        <item x="30"/>
        <item m="1" x="272"/>
        <item m="1" x="169"/>
        <item m="1" x="176"/>
        <item m="1" x="302"/>
        <item m="1" x="296"/>
        <item m="1" x="304"/>
        <item m="1" x="276"/>
        <item m="1" x="308"/>
        <item x="5"/>
        <item x="153"/>
        <item m="1" x="297"/>
        <item m="1" x="234"/>
        <item m="1" x="180"/>
        <item x="148"/>
        <item x="149"/>
        <item x="48"/>
        <item m="1" x="315"/>
        <item m="1" x="270"/>
        <item m="1" x="217"/>
        <item m="1" x="204"/>
        <item m="1" x="328"/>
        <item m="1" x="210"/>
        <item m="1" x="192"/>
        <item m="1" x="230"/>
        <item x="69"/>
        <item x="67"/>
        <item m="1" x="306"/>
        <item m="1" x="334"/>
        <item m="1" x="311"/>
        <item m="1" x="303"/>
        <item x="75"/>
        <item m="1" x="305"/>
        <item m="1" x="232"/>
        <item x="62"/>
        <item m="1" x="225"/>
        <item m="1" x="172"/>
        <item m="1" x="236"/>
        <item m="1" x="259"/>
        <item m="1" x="245"/>
        <item m="1" x="196"/>
        <item x="166"/>
        <item m="1" x="228"/>
        <item m="1" x="179"/>
        <item m="1" x="273"/>
        <item m="1" x="313"/>
        <item m="1" x="278"/>
        <item m="1" x="319"/>
        <item m="1" x="257"/>
        <item x="35"/>
        <item m="1" x="295"/>
        <item m="1" x="193"/>
        <item m="1" x="248"/>
        <item x="104"/>
        <item m="1" x="326"/>
        <item x="8"/>
        <item x="10"/>
        <item m="1" x="291"/>
        <item x="9"/>
        <item x="21"/>
        <item x="17"/>
        <item x="159"/>
        <item x="29"/>
        <item m="1" x="265"/>
        <item m="1" x="285"/>
        <item m="1" x="194"/>
        <item m="1" x="318"/>
        <item x="37"/>
        <item x="58"/>
        <item x="54"/>
        <item x="90"/>
        <item x="13"/>
        <item x="14"/>
        <item x="158"/>
        <item x="142"/>
        <item m="1" x="317"/>
        <item x="26"/>
        <item m="1" x="251"/>
        <item x="34"/>
        <item x="44"/>
        <item x="45"/>
        <item m="1" x="246"/>
        <item m="1" x="336"/>
        <item x="91"/>
        <item m="1" x="321"/>
        <item x="162"/>
        <item x="152"/>
        <item m="1" x="168"/>
        <item m="1" x="263"/>
        <item m="1" x="209"/>
        <item m="1" x="284"/>
        <item m="1" x="325"/>
        <item x="11"/>
        <item x="140"/>
        <item x="136"/>
        <item x="144"/>
        <item m="1" x="197"/>
        <item x="143"/>
        <item m="1" x="206"/>
        <item x="126"/>
        <item x="79"/>
        <item m="1" x="240"/>
        <item x="4"/>
        <item m="1" x="235"/>
        <item x="87"/>
        <item x="3"/>
        <item m="1" x="289"/>
        <item x="103"/>
        <item m="1" x="199"/>
        <item m="1" x="264"/>
        <item x="92"/>
        <item m="1" x="331"/>
        <item m="1" x="203"/>
        <item m="1" x="258"/>
        <item x="97"/>
        <item m="1" x="189"/>
        <item m="1" x="213"/>
        <item x="119"/>
        <item x="95"/>
        <item m="1" x="277"/>
        <item x="100"/>
        <item x="101"/>
        <item x="73"/>
        <item x="105"/>
        <item m="1" x="212"/>
        <item x="107"/>
        <item x="61"/>
        <item x="109"/>
        <item x="88"/>
        <item x="114"/>
        <item m="1" x="226"/>
        <item x="164"/>
        <item m="1" x="262"/>
        <item m="1" x="167"/>
        <item x="12"/>
        <item x="15"/>
        <item x="16"/>
        <item x="19"/>
        <item x="24"/>
        <item x="31"/>
        <item x="32"/>
        <item x="38"/>
        <item x="40"/>
        <item x="55"/>
        <item x="60"/>
        <item x="63"/>
        <item x="64"/>
        <item x="65"/>
        <item x="66"/>
        <item x="70"/>
        <item x="71"/>
        <item m="1" x="323"/>
        <item x="74"/>
        <item x="84"/>
        <item x="93"/>
        <item x="96"/>
        <item x="106"/>
        <item x="108"/>
        <item x="112"/>
        <item x="115"/>
        <item x="117"/>
        <item x="118"/>
        <item x="120"/>
        <item x="121"/>
        <item x="122"/>
        <item x="125"/>
        <item x="127"/>
        <item x="129"/>
        <item x="130"/>
        <item x="131"/>
        <item x="132"/>
        <item x="134"/>
        <item x="135"/>
        <item x="137"/>
        <item x="138"/>
        <item x="139"/>
        <item x="150"/>
        <item x="154"/>
        <item x="155"/>
        <item x="157"/>
        <item x="161"/>
        <item x="163"/>
        <item x="160"/>
        <item t="default"/>
      </items>
    </pivotField>
    <pivotField axis="axisPage" compact="0" outline="0" subtotalTop="0" showAll="0" includeNewItemsInFilter="1">
      <items count="23">
        <item m="1" x="21"/>
        <item m="1" x="20"/>
        <item x="19"/>
        <item x="0"/>
        <item x="1"/>
        <item x="2"/>
        <item x="3"/>
        <item x="4"/>
        <item x="5"/>
        <item x="6"/>
        <item x="7"/>
        <item x="8"/>
        <item x="11"/>
        <item x="12"/>
        <item x="13"/>
        <item x="14"/>
        <item x="15"/>
        <item x="16"/>
        <item x="17"/>
        <item x="18"/>
        <item x="9"/>
        <item x="10"/>
        <item t="default"/>
      </items>
    </pivotField>
    <pivotField axis="axisCol" compact="0" outline="0" subtotalTop="0" showAll="0" includeNewItemsInFilter="1">
      <items count="28">
        <item m="1" x="20"/>
        <item x="7"/>
        <item x="4"/>
        <item x="3"/>
        <item m="1" x="18"/>
        <item m="1" x="24"/>
        <item m="1" x="22"/>
        <item m="1" x="19"/>
        <item m="1" x="25"/>
        <item m="1" x="23"/>
        <item m="1" x="21"/>
        <item m="1" x="26"/>
        <item x="9"/>
        <item x="1"/>
        <item x="6"/>
        <item x="0"/>
        <item x="2"/>
        <item x="10"/>
        <item x="17"/>
        <item x="11"/>
        <item x="12"/>
        <item x="13"/>
        <item x="14"/>
        <item x="15"/>
        <item x="16"/>
        <item x="8"/>
        <item x="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1">
    <i>
      <x v="18"/>
    </i>
  </rowItems>
  <colFields count="1">
    <field x="2"/>
  </colFields>
  <colItems count="18">
    <i>
      <x v="1"/>
    </i>
    <i>
      <x v="2"/>
    </i>
    <i>
      <x v="3"/>
    </i>
    <i>
      <x v="12"/>
    </i>
    <i>
      <x v="13"/>
    </i>
    <i>
      <x v="14"/>
    </i>
    <i>
      <x v="15"/>
    </i>
    <i>
      <x v="16"/>
    </i>
    <i>
      <x v="17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colItems>
  <pageFields count="1">
    <pageField fld="1" item="19" hier="-1"/>
  </pageFields>
  <dataFields count="1">
    <dataField name="Sum of Total" fld="35" baseField="0" baseItem="0"/>
  </dataFields>
  <formats count="5">
    <format dxfId="39">
      <pivotArea outline="0" collapsedLevelsAreSubtotals="1" fieldPosition="0"/>
    </format>
    <format dxfId="38">
      <pivotArea field="0" type="button" dataOnly="0" labelOnly="1" outline="0" axis="axisRow" fieldPosition="0"/>
    </format>
    <format dxfId="37">
      <pivotArea dataOnly="0" labelOnly="1" outline="0" fieldPosition="0">
        <references count="1">
          <reference field="0" count="0"/>
        </references>
      </pivotArea>
    </format>
    <format dxfId="36">
      <pivotArea dataOnly="0" labelOnly="1" outline="0" fieldPosition="0">
        <references count="1">
          <reference field="2" count="0"/>
        </references>
      </pivotArea>
    </format>
    <format dxfId="35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6000000}" name="PivotTable15" cacheId="4" dataOnRows="1" applyNumberFormats="0" applyBorderFormats="0" applyFontFormats="0" applyPatternFormats="0" applyAlignmentFormats="0" applyWidthHeightFormats="1" dataCaption="Data" updatedVersion="8" minRefreshableVersion="3" showMemberPropertyTips="0" useAutoFormatting="1" rowGrandTotals="0" itemPrintTitles="1" createdVersion="4" indent="0" compact="0" compactData="0" gridDropZones="1">
  <location ref="I590:AA596" firstHeaderRow="1" firstDataRow="2" firstDataCol="1" rowPageCount="1" colPageCount="1"/>
  <pivotFields count="38">
    <pivotField axis="axisRow" compact="0" outline="0" subtotalTop="0" showAll="0" includeNewItemsInFilter="1">
      <items count="341">
        <item m="1" x="253"/>
        <item m="1" x="330"/>
        <item m="1" x="218"/>
        <item m="1" x="293"/>
        <item m="1" x="191"/>
        <item m="1" x="271"/>
        <item m="1" x="170"/>
        <item m="1" x="242"/>
        <item m="1" x="322"/>
        <item m="1" x="211"/>
        <item m="1" x="286"/>
        <item m="1" x="182"/>
        <item m="1" x="260"/>
        <item m="1" x="280"/>
        <item m="1" x="231"/>
        <item m="1" x="310"/>
        <item m="1" x="207"/>
        <item m="1" x="279"/>
        <item m="1" x="215"/>
        <item m="1" x="292"/>
        <item m="1" x="183"/>
        <item x="145"/>
        <item x="6"/>
        <item m="1" x="223"/>
        <item m="1" x="214"/>
        <item x="1"/>
        <item x="51"/>
        <item x="2"/>
        <item m="1" x="255"/>
        <item m="1" x="266"/>
        <item x="7"/>
        <item x="165"/>
        <item m="1" x="337"/>
        <item m="1" x="202"/>
        <item x="27"/>
        <item m="1" x="174"/>
        <item m="1" x="294"/>
        <item m="1" x="224"/>
        <item m="1" x="312"/>
        <item m="1" x="190"/>
        <item m="1" x="239"/>
        <item x="113"/>
        <item m="1" x="329"/>
        <item x="116"/>
        <item m="1" x="243"/>
        <item m="1" x="327"/>
        <item x="133"/>
        <item m="1" x="338"/>
        <item m="1" x="281"/>
        <item x="85"/>
        <item m="1" x="184"/>
        <item m="1" x="335"/>
        <item x="156"/>
        <item x="68"/>
        <item x="141"/>
        <item m="1" x="198"/>
        <item m="1" x="175"/>
        <item x="99"/>
        <item x="89"/>
        <item x="28"/>
        <item x="25"/>
        <item x="39"/>
        <item m="1" x="333"/>
        <item m="1" x="229"/>
        <item x="41"/>
        <item m="1" x="316"/>
        <item x="123"/>
        <item m="1" x="275"/>
        <item m="1" x="200"/>
        <item m="1" x="250"/>
        <item x="36"/>
        <item m="1" x="195"/>
        <item m="1" x="307"/>
        <item x="43"/>
        <item x="42"/>
        <item m="1" x="188"/>
        <item x="46"/>
        <item m="1" x="282"/>
        <item x="102"/>
        <item m="1" x="178"/>
        <item x="146"/>
        <item m="1" x="339"/>
        <item x="47"/>
        <item m="1" x="173"/>
        <item x="53"/>
        <item x="59"/>
        <item m="1" x="238"/>
        <item x="57"/>
        <item x="50"/>
        <item m="1" x="324"/>
        <item x="110"/>
        <item x="128"/>
        <item x="80"/>
        <item m="1" x="274"/>
        <item m="1" x="171"/>
        <item x="81"/>
        <item m="1" x="181"/>
        <item m="1" x="222"/>
        <item m="1" x="221"/>
        <item m="1" x="220"/>
        <item m="1" x="287"/>
        <item x="33"/>
        <item m="1" x="332"/>
        <item m="1" x="299"/>
        <item m="1" x="227"/>
        <item m="1" x="309"/>
        <item m="1" x="201"/>
        <item x="22"/>
        <item m="1" x="301"/>
        <item x="94"/>
        <item m="1" x="261"/>
        <item m="1" x="219"/>
        <item m="1" x="216"/>
        <item x="124"/>
        <item m="1" x="288"/>
        <item m="1" x="269"/>
        <item x="76"/>
        <item x="147"/>
        <item m="1" x="177"/>
        <item x="78"/>
        <item x="49"/>
        <item m="1" x="187"/>
        <item x="77"/>
        <item m="1" x="300"/>
        <item m="1" x="268"/>
        <item x="111"/>
        <item x="151"/>
        <item x="83"/>
        <item m="1" x="320"/>
        <item x="86"/>
        <item m="1" x="237"/>
        <item m="1" x="290"/>
        <item m="1" x="283"/>
        <item m="1" x="244"/>
        <item x="20"/>
        <item x="18"/>
        <item m="1" x="252"/>
        <item x="98"/>
        <item m="1" x="314"/>
        <item m="1" x="267"/>
        <item x="72"/>
        <item m="1" x="247"/>
        <item m="1" x="254"/>
        <item m="1" x="241"/>
        <item m="1" x="256"/>
        <item x="52"/>
        <item x="56"/>
        <item m="1" x="205"/>
        <item x="82"/>
        <item m="1" x="185"/>
        <item m="1" x="186"/>
        <item m="1" x="233"/>
        <item m="1" x="298"/>
        <item x="23"/>
        <item m="1" x="208"/>
        <item m="1" x="249"/>
        <item x="30"/>
        <item m="1" x="272"/>
        <item m="1" x="169"/>
        <item m="1" x="176"/>
        <item m="1" x="302"/>
        <item m="1" x="296"/>
        <item m="1" x="304"/>
        <item m="1" x="276"/>
        <item m="1" x="308"/>
        <item x="5"/>
        <item x="153"/>
        <item m="1" x="297"/>
        <item m="1" x="234"/>
        <item m="1" x="180"/>
        <item x="148"/>
        <item x="149"/>
        <item x="48"/>
        <item m="1" x="315"/>
        <item m="1" x="270"/>
        <item m="1" x="217"/>
        <item m="1" x="204"/>
        <item m="1" x="328"/>
        <item m="1" x="210"/>
        <item m="1" x="192"/>
        <item m="1" x="230"/>
        <item x="69"/>
        <item x="67"/>
        <item m="1" x="306"/>
        <item m="1" x="334"/>
        <item m="1" x="311"/>
        <item m="1" x="303"/>
        <item x="75"/>
        <item m="1" x="305"/>
        <item m="1" x="232"/>
        <item x="62"/>
        <item m="1" x="225"/>
        <item m="1" x="172"/>
        <item m="1" x="236"/>
        <item m="1" x="259"/>
        <item m="1" x="245"/>
        <item m="1" x="196"/>
        <item x="166"/>
        <item m="1" x="228"/>
        <item m="1" x="179"/>
        <item m="1" x="273"/>
        <item m="1" x="313"/>
        <item m="1" x="278"/>
        <item m="1" x="319"/>
        <item m="1" x="257"/>
        <item x="35"/>
        <item m="1" x="295"/>
        <item m="1" x="193"/>
        <item m="1" x="248"/>
        <item x="104"/>
        <item m="1" x="326"/>
        <item x="8"/>
        <item x="10"/>
        <item m="1" x="291"/>
        <item x="9"/>
        <item x="21"/>
        <item x="17"/>
        <item x="159"/>
        <item x="29"/>
        <item m="1" x="265"/>
        <item m="1" x="285"/>
        <item m="1" x="194"/>
        <item m="1" x="318"/>
        <item x="37"/>
        <item x="58"/>
        <item x="54"/>
        <item x="90"/>
        <item x="13"/>
        <item x="14"/>
        <item x="158"/>
        <item x="142"/>
        <item m="1" x="317"/>
        <item x="26"/>
        <item m="1" x="251"/>
        <item x="34"/>
        <item x="44"/>
        <item x="45"/>
        <item m="1" x="246"/>
        <item m="1" x="336"/>
        <item x="91"/>
        <item m="1" x="321"/>
        <item x="162"/>
        <item x="152"/>
        <item m="1" x="168"/>
        <item m="1" x="263"/>
        <item m="1" x="209"/>
        <item m="1" x="284"/>
        <item m="1" x="325"/>
        <item x="11"/>
        <item x="140"/>
        <item x="136"/>
        <item x="144"/>
        <item m="1" x="197"/>
        <item x="143"/>
        <item m="1" x="206"/>
        <item x="126"/>
        <item x="79"/>
        <item m="1" x="240"/>
        <item x="4"/>
        <item m="1" x="235"/>
        <item x="87"/>
        <item x="3"/>
        <item m="1" x="289"/>
        <item x="103"/>
        <item m="1" x="199"/>
        <item m="1" x="264"/>
        <item x="92"/>
        <item m="1" x="331"/>
        <item m="1" x="203"/>
        <item m="1" x="258"/>
        <item x="97"/>
        <item m="1" x="189"/>
        <item m="1" x="213"/>
        <item x="119"/>
        <item x="95"/>
        <item m="1" x="277"/>
        <item x="100"/>
        <item x="101"/>
        <item x="73"/>
        <item x="105"/>
        <item m="1" x="212"/>
        <item x="107"/>
        <item x="61"/>
        <item x="109"/>
        <item x="88"/>
        <item x="114"/>
        <item m="1" x="226"/>
        <item x="164"/>
        <item m="1" x="262"/>
        <item m="1" x="167"/>
        <item x="12"/>
        <item x="15"/>
        <item x="16"/>
        <item x="19"/>
        <item x="24"/>
        <item x="31"/>
        <item x="32"/>
        <item x="38"/>
        <item x="40"/>
        <item x="55"/>
        <item x="60"/>
        <item x="63"/>
        <item x="64"/>
        <item x="65"/>
        <item x="66"/>
        <item x="70"/>
        <item x="71"/>
        <item m="1" x="323"/>
        <item x="74"/>
        <item x="84"/>
        <item x="93"/>
        <item x="96"/>
        <item x="106"/>
        <item x="108"/>
        <item x="112"/>
        <item x="115"/>
        <item x="117"/>
        <item x="118"/>
        <item x="120"/>
        <item x="121"/>
        <item x="122"/>
        <item x="125"/>
        <item x="127"/>
        <item x="129"/>
        <item x="130"/>
        <item x="131"/>
        <item x="132"/>
        <item x="134"/>
        <item x="135"/>
        <item x="137"/>
        <item x="138"/>
        <item x="139"/>
        <item x="150"/>
        <item x="154"/>
        <item x="155"/>
        <item x="157"/>
        <item x="161"/>
        <item x="163"/>
        <item x="0"/>
        <item x="160"/>
        <item t="default"/>
      </items>
    </pivotField>
    <pivotField axis="axisPage" compact="0" outline="0" subtotalTop="0" showAll="0" includeNewItemsInFilter="1">
      <items count="23">
        <item m="1" x="21"/>
        <item m="1" x="20"/>
        <item x="19"/>
        <item x="0"/>
        <item x="1"/>
        <item x="2"/>
        <item x="3"/>
        <item x="4"/>
        <item x="5"/>
        <item x="6"/>
        <item x="7"/>
        <item x="8"/>
        <item x="11"/>
        <item x="12"/>
        <item x="13"/>
        <item x="14"/>
        <item x="15"/>
        <item x="16"/>
        <item x="17"/>
        <item x="18"/>
        <item x="9"/>
        <item x="10"/>
        <item t="default"/>
      </items>
    </pivotField>
    <pivotField axis="axisCol" compact="0" outline="0" subtotalTop="0" showAll="0" includeNewItemsInFilter="1">
      <items count="28">
        <item m="1" x="20"/>
        <item x="7"/>
        <item x="4"/>
        <item x="3"/>
        <item m="1" x="18"/>
        <item m="1" x="24"/>
        <item m="1" x="22"/>
        <item m="1" x="19"/>
        <item m="1" x="25"/>
        <item m="1" x="23"/>
        <item m="1" x="21"/>
        <item m="1" x="26"/>
        <item x="9"/>
        <item x="1"/>
        <item x="6"/>
        <item x="0"/>
        <item x="2"/>
        <item x="10"/>
        <item x="17"/>
        <item x="11"/>
        <item x="12"/>
        <item x="13"/>
        <item x="14"/>
        <item x="15"/>
        <item x="16"/>
        <item x="8"/>
        <item x="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5">
    <i>
      <x v="127"/>
    </i>
    <i>
      <x v="148"/>
    </i>
    <i>
      <x v="260"/>
    </i>
    <i>
      <x v="337"/>
    </i>
    <i>
      <x v="338"/>
    </i>
  </rowItems>
  <colFields count="1">
    <field x="2"/>
  </colFields>
  <colItems count="18">
    <i>
      <x v="1"/>
    </i>
    <i>
      <x v="2"/>
    </i>
    <i>
      <x v="3"/>
    </i>
    <i>
      <x v="12"/>
    </i>
    <i>
      <x v="13"/>
    </i>
    <i>
      <x v="14"/>
    </i>
    <i>
      <x v="15"/>
    </i>
    <i>
      <x v="16"/>
    </i>
    <i>
      <x v="17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colItems>
  <pageFields count="1">
    <pageField fld="1" item="14" hier="-1"/>
  </pageFields>
  <dataFields count="1">
    <dataField name="Sum of Total" fld="35" baseField="0" baseItem="0"/>
  </dataFields>
  <formats count="5">
    <format dxfId="44">
      <pivotArea outline="0" collapsedLevelsAreSubtotals="1" fieldPosition="0"/>
    </format>
    <format dxfId="43">
      <pivotArea field="0" type="button" dataOnly="0" labelOnly="1" outline="0" axis="axisRow" fieldPosition="0"/>
    </format>
    <format dxfId="42">
      <pivotArea dataOnly="0" labelOnly="1" outline="0" fieldPosition="0">
        <references count="1">
          <reference field="0" count="0"/>
        </references>
      </pivotArea>
    </format>
    <format dxfId="41">
      <pivotArea dataOnly="0" labelOnly="1" outline="0" fieldPosition="0">
        <references count="1">
          <reference field="2" count="0"/>
        </references>
      </pivotArea>
    </format>
    <format dxfId="40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A000000}" name="PivotTable19" cacheId="4" dataOnRows="1" applyNumberFormats="0" applyBorderFormats="0" applyFontFormats="0" applyPatternFormats="0" applyAlignmentFormats="0" applyWidthHeightFormats="1" dataCaption="Data" updatedVersion="8" minRefreshableVersion="3" showMemberPropertyTips="0" useAutoFormatting="1" rowGrandTotals="0" itemPrintTitles="1" createdVersion="4" indent="0" compact="0" compactData="0" gridDropZones="1">
  <location ref="I410:AA413" firstHeaderRow="1" firstDataRow="2" firstDataCol="1" rowPageCount="1" colPageCount="1"/>
  <pivotFields count="38">
    <pivotField axis="axisRow" compact="0" outline="0" subtotalTop="0" showAll="0" includeNewItemsInFilter="1">
      <items count="341">
        <item m="1" x="253"/>
        <item m="1" x="330"/>
        <item m="1" x="218"/>
        <item m="1" x="293"/>
        <item m="1" x="191"/>
        <item m="1" x="271"/>
        <item m="1" x="170"/>
        <item m="1" x="242"/>
        <item m="1" x="322"/>
        <item m="1" x="211"/>
        <item m="1" x="286"/>
        <item m="1" x="182"/>
        <item m="1" x="260"/>
        <item m="1" x="280"/>
        <item m="1" x="231"/>
        <item m="1" x="310"/>
        <item m="1" x="207"/>
        <item m="1" x="279"/>
        <item m="1" x="215"/>
        <item m="1" x="292"/>
        <item m="1" x="183"/>
        <item x="145"/>
        <item x="6"/>
        <item m="1" x="223"/>
        <item m="1" x="214"/>
        <item x="1"/>
        <item x="51"/>
        <item x="2"/>
        <item m="1" x="255"/>
        <item m="1" x="266"/>
        <item x="7"/>
        <item x="165"/>
        <item m="1" x="337"/>
        <item m="1" x="202"/>
        <item x="27"/>
        <item m="1" x="174"/>
        <item m="1" x="294"/>
        <item m="1" x="224"/>
        <item m="1" x="312"/>
        <item m="1" x="190"/>
        <item m="1" x="239"/>
        <item x="113"/>
        <item m="1" x="329"/>
        <item x="116"/>
        <item m="1" x="243"/>
        <item m="1" x="327"/>
        <item x="133"/>
        <item m="1" x="338"/>
        <item m="1" x="281"/>
        <item x="85"/>
        <item m="1" x="184"/>
        <item m="1" x="335"/>
        <item x="156"/>
        <item x="68"/>
        <item x="141"/>
        <item m="1" x="198"/>
        <item m="1" x="175"/>
        <item x="99"/>
        <item x="89"/>
        <item x="28"/>
        <item x="25"/>
        <item x="39"/>
        <item m="1" x="333"/>
        <item m="1" x="229"/>
        <item x="41"/>
        <item m="1" x="316"/>
        <item x="123"/>
        <item m="1" x="275"/>
        <item m="1" x="200"/>
        <item m="1" x="250"/>
        <item x="36"/>
        <item m="1" x="195"/>
        <item m="1" x="307"/>
        <item x="43"/>
        <item x="42"/>
        <item m="1" x="188"/>
        <item x="46"/>
        <item m="1" x="282"/>
        <item x="102"/>
        <item m="1" x="178"/>
        <item x="146"/>
        <item m="1" x="339"/>
        <item x="47"/>
        <item m="1" x="173"/>
        <item x="53"/>
        <item x="59"/>
        <item m="1" x="238"/>
        <item x="57"/>
        <item x="50"/>
        <item m="1" x="324"/>
        <item x="110"/>
        <item x="128"/>
        <item x="80"/>
        <item m="1" x="274"/>
        <item m="1" x="171"/>
        <item x="81"/>
        <item m="1" x="181"/>
        <item m="1" x="222"/>
        <item m="1" x="221"/>
        <item m="1" x="220"/>
        <item m="1" x="287"/>
        <item x="33"/>
        <item m="1" x="332"/>
        <item m="1" x="299"/>
        <item m="1" x="227"/>
        <item m="1" x="309"/>
        <item m="1" x="201"/>
        <item x="22"/>
        <item m="1" x="301"/>
        <item x="94"/>
        <item m="1" x="261"/>
        <item m="1" x="219"/>
        <item m="1" x="216"/>
        <item x="124"/>
        <item m="1" x="288"/>
        <item m="1" x="269"/>
        <item x="76"/>
        <item x="147"/>
        <item m="1" x="177"/>
        <item x="78"/>
        <item x="49"/>
        <item m="1" x="187"/>
        <item x="77"/>
        <item m="1" x="300"/>
        <item m="1" x="268"/>
        <item x="111"/>
        <item x="151"/>
        <item x="83"/>
        <item m="1" x="320"/>
        <item x="86"/>
        <item m="1" x="237"/>
        <item m="1" x="290"/>
        <item m="1" x="283"/>
        <item m="1" x="244"/>
        <item x="20"/>
        <item x="18"/>
        <item m="1" x="252"/>
        <item x="98"/>
        <item m="1" x="314"/>
        <item m="1" x="267"/>
        <item x="72"/>
        <item m="1" x="247"/>
        <item m="1" x="254"/>
        <item m="1" x="241"/>
        <item m="1" x="256"/>
        <item x="52"/>
        <item x="56"/>
        <item m="1" x="205"/>
        <item x="82"/>
        <item m="1" x="185"/>
        <item m="1" x="186"/>
        <item m="1" x="233"/>
        <item m="1" x="298"/>
        <item x="23"/>
        <item m="1" x="208"/>
        <item m="1" x="249"/>
        <item x="30"/>
        <item m="1" x="272"/>
        <item m="1" x="169"/>
        <item m="1" x="176"/>
        <item m="1" x="302"/>
        <item m="1" x="296"/>
        <item m="1" x="304"/>
        <item m="1" x="276"/>
        <item m="1" x="308"/>
        <item x="5"/>
        <item x="153"/>
        <item m="1" x="297"/>
        <item m="1" x="234"/>
        <item m="1" x="180"/>
        <item x="148"/>
        <item x="149"/>
        <item x="48"/>
        <item m="1" x="315"/>
        <item m="1" x="270"/>
        <item m="1" x="217"/>
        <item x="0"/>
        <item m="1" x="204"/>
        <item m="1" x="328"/>
        <item m="1" x="210"/>
        <item m="1" x="192"/>
        <item m="1" x="230"/>
        <item x="69"/>
        <item x="67"/>
        <item m="1" x="306"/>
        <item m="1" x="334"/>
        <item m="1" x="311"/>
        <item m="1" x="303"/>
        <item x="75"/>
        <item m="1" x="305"/>
        <item m="1" x="232"/>
        <item x="62"/>
        <item m="1" x="225"/>
        <item m="1" x="172"/>
        <item m="1" x="236"/>
        <item m="1" x="259"/>
        <item m="1" x="245"/>
        <item m="1" x="196"/>
        <item x="166"/>
        <item m="1" x="228"/>
        <item m="1" x="179"/>
        <item m="1" x="273"/>
        <item m="1" x="313"/>
        <item m="1" x="278"/>
        <item m="1" x="319"/>
        <item m="1" x="257"/>
        <item x="35"/>
        <item m="1" x="295"/>
        <item m="1" x="193"/>
        <item m="1" x="248"/>
        <item x="104"/>
        <item m="1" x="326"/>
        <item x="8"/>
        <item x="10"/>
        <item m="1" x="291"/>
        <item x="9"/>
        <item x="21"/>
        <item x="17"/>
        <item x="159"/>
        <item x="29"/>
        <item m="1" x="265"/>
        <item m="1" x="285"/>
        <item m="1" x="194"/>
        <item m="1" x="318"/>
        <item x="37"/>
        <item x="58"/>
        <item x="54"/>
        <item x="90"/>
        <item x="13"/>
        <item x="14"/>
        <item x="158"/>
        <item x="142"/>
        <item m="1" x="317"/>
        <item x="26"/>
        <item m="1" x="251"/>
        <item x="34"/>
        <item x="44"/>
        <item x="45"/>
        <item m="1" x="246"/>
        <item m="1" x="336"/>
        <item x="91"/>
        <item m="1" x="321"/>
        <item x="162"/>
        <item x="152"/>
        <item m="1" x="168"/>
        <item m="1" x="263"/>
        <item m="1" x="209"/>
        <item m="1" x="284"/>
        <item m="1" x="325"/>
        <item x="11"/>
        <item x="140"/>
        <item x="136"/>
        <item x="144"/>
        <item m="1" x="197"/>
        <item x="143"/>
        <item m="1" x="206"/>
        <item x="126"/>
        <item x="79"/>
        <item m="1" x="240"/>
        <item x="4"/>
        <item m="1" x="235"/>
        <item x="87"/>
        <item x="3"/>
        <item m="1" x="289"/>
        <item x="103"/>
        <item m="1" x="199"/>
        <item m="1" x="264"/>
        <item x="92"/>
        <item m="1" x="331"/>
        <item m="1" x="203"/>
        <item m="1" x="258"/>
        <item x="97"/>
        <item m="1" x="189"/>
        <item m="1" x="213"/>
        <item x="119"/>
        <item x="95"/>
        <item m="1" x="277"/>
        <item x="100"/>
        <item x="101"/>
        <item x="73"/>
        <item x="105"/>
        <item m="1" x="212"/>
        <item x="107"/>
        <item x="61"/>
        <item x="109"/>
        <item x="88"/>
        <item x="114"/>
        <item m="1" x="226"/>
        <item x="164"/>
        <item m="1" x="262"/>
        <item m="1" x="167"/>
        <item x="12"/>
        <item x="15"/>
        <item x="16"/>
        <item x="19"/>
        <item x="24"/>
        <item x="31"/>
        <item x="32"/>
        <item x="38"/>
        <item x="40"/>
        <item x="55"/>
        <item x="60"/>
        <item x="63"/>
        <item x="64"/>
        <item x="65"/>
        <item x="66"/>
        <item x="70"/>
        <item x="71"/>
        <item m="1" x="323"/>
        <item x="74"/>
        <item x="84"/>
        <item x="93"/>
        <item x="96"/>
        <item x="106"/>
        <item x="108"/>
        <item x="112"/>
        <item x="115"/>
        <item x="117"/>
        <item x="118"/>
        <item x="120"/>
        <item x="121"/>
        <item x="122"/>
        <item x="125"/>
        <item x="127"/>
        <item x="129"/>
        <item x="130"/>
        <item x="131"/>
        <item x="132"/>
        <item x="134"/>
        <item x="135"/>
        <item x="137"/>
        <item x="138"/>
        <item x="139"/>
        <item x="150"/>
        <item x="154"/>
        <item x="155"/>
        <item x="157"/>
        <item x="161"/>
        <item x="163"/>
        <item x="160"/>
        <item t="default"/>
      </items>
    </pivotField>
    <pivotField axis="axisPage" compact="0" outline="0" subtotalTop="0" showAll="0" includeNewItemsInFilter="1">
      <items count="23">
        <item m="1" x="21"/>
        <item m="1" x="20"/>
        <item x="19"/>
        <item x="0"/>
        <item x="1"/>
        <item x="2"/>
        <item x="3"/>
        <item x="4"/>
        <item x="5"/>
        <item x="6"/>
        <item x="7"/>
        <item x="8"/>
        <item x="11"/>
        <item x="12"/>
        <item x="13"/>
        <item x="14"/>
        <item x="15"/>
        <item x="16"/>
        <item x="17"/>
        <item x="18"/>
        <item x="9"/>
        <item x="10"/>
        <item t="default"/>
      </items>
    </pivotField>
    <pivotField axis="axisCol" compact="0" outline="0" subtotalTop="0" showAll="0" includeNewItemsInFilter="1">
      <items count="28">
        <item m="1" x="20"/>
        <item x="7"/>
        <item x="4"/>
        <item x="3"/>
        <item m="1" x="18"/>
        <item m="1" x="24"/>
        <item m="1" x="22"/>
        <item m="1" x="19"/>
        <item m="1" x="25"/>
        <item m="1" x="23"/>
        <item m="1" x="21"/>
        <item m="1" x="26"/>
        <item x="9"/>
        <item x="1"/>
        <item x="6"/>
        <item x="0"/>
        <item x="2"/>
        <item x="10"/>
        <item x="17"/>
        <item x="11"/>
        <item x="12"/>
        <item x="13"/>
        <item x="14"/>
        <item x="15"/>
        <item x="16"/>
        <item x="8"/>
        <item x="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2">
    <i>
      <x v="27"/>
    </i>
    <i>
      <x v="176"/>
    </i>
  </rowItems>
  <colFields count="1">
    <field x="2"/>
  </colFields>
  <colItems count="18">
    <i>
      <x v="1"/>
    </i>
    <i>
      <x v="2"/>
    </i>
    <i>
      <x v="3"/>
    </i>
    <i>
      <x v="12"/>
    </i>
    <i>
      <x v="13"/>
    </i>
    <i>
      <x v="14"/>
    </i>
    <i>
      <x v="15"/>
    </i>
    <i>
      <x v="16"/>
    </i>
    <i>
      <x v="17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colItems>
  <pageFields count="1">
    <pageField fld="1" item="20" hier="-1"/>
  </pageFields>
  <dataFields count="1">
    <dataField name="Sum of Total" fld="35" baseField="0" baseItem="0"/>
  </dataFields>
  <formats count="5">
    <format dxfId="49">
      <pivotArea outline="0" collapsedLevelsAreSubtotals="1" fieldPosition="0"/>
    </format>
    <format dxfId="48">
      <pivotArea field="0" type="button" dataOnly="0" labelOnly="1" outline="0" axis="axisRow" fieldPosition="0"/>
    </format>
    <format dxfId="47">
      <pivotArea dataOnly="0" labelOnly="1" outline="0" fieldPosition="0">
        <references count="1">
          <reference field="0" count="0"/>
        </references>
      </pivotArea>
    </format>
    <format dxfId="46">
      <pivotArea dataOnly="0" labelOnly="1" outline="0" fieldPosition="0">
        <references count="1">
          <reference field="2" count="0"/>
        </references>
      </pivotArea>
    </format>
    <format dxfId="45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ivotTable" Target="../pivotTables/pivotTable13.xml"/><Relationship Id="rId18" Type="http://schemas.openxmlformats.org/officeDocument/2006/relationships/pivotTable" Target="../pivotTables/pivotTable1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17" Type="http://schemas.openxmlformats.org/officeDocument/2006/relationships/pivotTable" Target="../pivotTables/pivotTable17.xml"/><Relationship Id="rId2" Type="http://schemas.openxmlformats.org/officeDocument/2006/relationships/pivotTable" Target="../pivotTables/pivotTable2.xml"/><Relationship Id="rId16" Type="http://schemas.openxmlformats.org/officeDocument/2006/relationships/pivotTable" Target="../pivotTables/pivotTable16.xml"/><Relationship Id="rId20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5" Type="http://schemas.openxmlformats.org/officeDocument/2006/relationships/pivotTable" Target="../pivotTables/pivotTable15.xml"/><Relationship Id="rId10" Type="http://schemas.openxmlformats.org/officeDocument/2006/relationships/pivotTable" Target="../pivotTables/pivotTable10.xml"/><Relationship Id="rId19" Type="http://schemas.openxmlformats.org/officeDocument/2006/relationships/pivotTable" Target="../pivotTables/pivotTable19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pivotTable" Target="../pivotTables/pivotTable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0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43"/>
  <sheetViews>
    <sheetView workbookViewId="0">
      <pane xSplit="5" ySplit="4" topLeftCell="F796" activePane="bottomRight" state="frozen"/>
      <selection pane="topRight" activeCell="F1" sqref="F1"/>
      <selection pane="bottomLeft" activeCell="A4" sqref="A4"/>
      <selection pane="bottomRight" activeCell="G805" sqref="G805"/>
    </sheetView>
  </sheetViews>
  <sheetFormatPr baseColWidth="10" defaultColWidth="8.83203125" defaultRowHeight="15" x14ac:dyDescent="0.2"/>
  <cols>
    <col min="1" max="1" width="21.33203125" customWidth="1"/>
    <col min="2" max="2" width="7.1640625" customWidth="1"/>
    <col min="3" max="3" width="14.1640625" bestFit="1" customWidth="1"/>
    <col min="4" max="4" width="7.1640625" hidden="1" customWidth="1"/>
    <col min="5" max="34" width="7.1640625" customWidth="1"/>
    <col min="35" max="35" width="7.1640625" style="12" customWidth="1"/>
    <col min="36" max="36" width="9.1640625" style="28" bestFit="1" customWidth="1"/>
    <col min="37" max="260" width="7.1640625" customWidth="1"/>
  </cols>
  <sheetData>
    <row r="1" spans="1:38" ht="19" x14ac:dyDescent="0.25">
      <c r="A1" s="22" t="s">
        <v>127</v>
      </c>
    </row>
    <row r="3" spans="1:38" x14ac:dyDescent="0.2">
      <c r="F3" s="53" t="s">
        <v>84</v>
      </c>
      <c r="G3" s="54"/>
      <c r="H3" s="54"/>
      <c r="I3" s="54"/>
      <c r="J3" s="54"/>
      <c r="K3" s="54"/>
      <c r="L3" s="55"/>
      <c r="M3" s="53" t="s">
        <v>53</v>
      </c>
      <c r="N3" s="54"/>
      <c r="O3" s="54"/>
      <c r="P3" s="54"/>
      <c r="Q3" s="54"/>
      <c r="R3" s="55"/>
      <c r="S3" s="27"/>
      <c r="T3" s="53" t="s">
        <v>55</v>
      </c>
      <c r="U3" s="54"/>
      <c r="V3" s="54"/>
      <c r="W3" s="54"/>
      <c r="X3" s="54"/>
      <c r="Y3" s="54"/>
      <c r="Z3" s="55"/>
      <c r="AA3" s="27"/>
      <c r="AB3" s="53" t="s">
        <v>56</v>
      </c>
      <c r="AC3" s="54"/>
      <c r="AD3" s="54"/>
      <c r="AE3" s="54"/>
      <c r="AF3" s="54"/>
      <c r="AG3" s="55"/>
    </row>
    <row r="4" spans="1:38" x14ac:dyDescent="0.2">
      <c r="A4" s="3" t="s">
        <v>24</v>
      </c>
      <c r="B4" s="3" t="s">
        <v>25</v>
      </c>
      <c r="C4" s="1" t="s">
        <v>26</v>
      </c>
      <c r="D4" s="1" t="s">
        <v>27</v>
      </c>
      <c r="E4" s="7" t="s">
        <v>28</v>
      </c>
      <c r="F4" s="1" t="s">
        <v>29</v>
      </c>
      <c r="G4" s="1" t="s">
        <v>31</v>
      </c>
      <c r="H4" s="1" t="s">
        <v>32</v>
      </c>
      <c r="I4" s="1" t="s">
        <v>33</v>
      </c>
      <c r="J4" s="1" t="s">
        <v>34</v>
      </c>
      <c r="K4" s="1" t="s">
        <v>35</v>
      </c>
      <c r="L4" s="1" t="s">
        <v>109</v>
      </c>
      <c r="M4" s="1" t="s">
        <v>30</v>
      </c>
      <c r="N4" s="1" t="s">
        <v>36</v>
      </c>
      <c r="O4" s="1" t="s">
        <v>37</v>
      </c>
      <c r="P4" s="1" t="s">
        <v>38</v>
      </c>
      <c r="Q4" s="1" t="s">
        <v>39</v>
      </c>
      <c r="R4" s="1" t="s">
        <v>110</v>
      </c>
      <c r="S4" s="1" t="s">
        <v>40</v>
      </c>
      <c r="T4" s="1" t="s">
        <v>41</v>
      </c>
      <c r="U4" s="1" t="s">
        <v>42</v>
      </c>
      <c r="V4" s="1" t="s">
        <v>43</v>
      </c>
      <c r="W4" s="1" t="s">
        <v>44</v>
      </c>
      <c r="X4" s="1" t="s">
        <v>45</v>
      </c>
      <c r="Y4" s="1" t="s">
        <v>111</v>
      </c>
      <c r="Z4" s="1" t="s">
        <v>57</v>
      </c>
      <c r="AA4" s="1" t="s">
        <v>46</v>
      </c>
      <c r="AB4" s="1" t="s">
        <v>47</v>
      </c>
      <c r="AC4" s="1" t="s">
        <v>48</v>
      </c>
      <c r="AD4" s="1" t="s">
        <v>49</v>
      </c>
      <c r="AE4" s="1" t="s">
        <v>50</v>
      </c>
      <c r="AF4" s="1" t="s">
        <v>112</v>
      </c>
      <c r="AG4" s="1" t="s">
        <v>58</v>
      </c>
      <c r="AH4" s="11" t="s">
        <v>51</v>
      </c>
      <c r="AI4" s="11" t="s">
        <v>66</v>
      </c>
      <c r="AJ4" s="29" t="s">
        <v>52</v>
      </c>
      <c r="AK4" s="1" t="s">
        <v>59</v>
      </c>
      <c r="AL4" s="1" t="s">
        <v>59</v>
      </c>
    </row>
    <row r="5" spans="1:38" x14ac:dyDescent="0.2">
      <c r="A5" s="9"/>
      <c r="B5" s="9" t="s">
        <v>80</v>
      </c>
      <c r="C5" s="9" t="s">
        <v>64</v>
      </c>
      <c r="D5" s="3"/>
      <c r="E5" s="9">
        <v>64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8">
        <f>IF(F5="",0,VLOOKUP(E5,'Points Allocation'!$B$7:$F$18,2+F5,0))</f>
        <v>0</v>
      </c>
      <c r="T5" s="8">
        <f>IF(G5="",0,VLOOKUP(E5,'Points Allocation'!$B$22:$F$33,2+G5,0))</f>
        <v>0</v>
      </c>
      <c r="U5" s="8">
        <f>IF(H5="",0,VLOOKUP(E5,'Points Allocation'!$B$37:$F$50,2+H5,0))</f>
        <v>0</v>
      </c>
      <c r="V5" s="8">
        <f>IF(I5="",0,VLOOKUP(E5,'Points Allocation'!$B$52:$F$63,2+I5,0))</f>
        <v>0</v>
      </c>
      <c r="W5" s="8">
        <f>IF(J5="",0,VLOOKUP(E5,'Points Allocation'!$B$67:$F$78,2+J5,0))</f>
        <v>0</v>
      </c>
      <c r="X5" s="8">
        <f>IF(K5="",0,VLOOKUP(E5,'Points Allocation'!$B$82:$F$93,2+K5,0))</f>
        <v>0</v>
      </c>
      <c r="Y5" s="8">
        <f>IF(L5="",0,VLOOKUP(E5,'Points Allocation'!$B$97:$F$108,2+L5,0))</f>
        <v>0</v>
      </c>
      <c r="Z5" s="23">
        <f>SUM(S5:Y5)</f>
        <v>0</v>
      </c>
      <c r="AA5" s="8">
        <f>IF(M5="",0,VLOOKUP(E5,'Points Allocation'!$I$7:$M$18,2+M5,0))</f>
        <v>0</v>
      </c>
      <c r="AB5" s="8">
        <f>IF(N5="",0,VLOOKUP(E5,'Points Allocation'!$I$22:$M$33,2+N5,0))</f>
        <v>0</v>
      </c>
      <c r="AC5" s="8">
        <f>IF(O5="",0,VLOOKUP(E5,'Points Allocation'!$I$37:$M$48,2+O5,0))</f>
        <v>0</v>
      </c>
      <c r="AD5" s="8">
        <f>IF(P5="",0,VLOOKUP(E5,'Points Allocation'!$I$52:$M$63,2+P5,0))</f>
        <v>0</v>
      </c>
      <c r="AE5" s="8">
        <f>IF(Q5="",0,VLOOKUP(E5,'Points Allocation'!$I$67:$M$78,2+Q5,0))</f>
        <v>0</v>
      </c>
      <c r="AF5" s="8">
        <f>IF(R5="",0,VLOOKUP(E5,'Points Allocation'!$I$82:$M$93,2+R5,0))</f>
        <v>0</v>
      </c>
      <c r="AG5" s="23">
        <f>SUM(AA5:AF5)</f>
        <v>0</v>
      </c>
      <c r="AH5" s="10">
        <f>IF(AK5="False",0,-AL5)</f>
        <v>0</v>
      </c>
      <c r="AI5" s="13">
        <f t="shared" ref="AI5:AI68" si="0">IF(OR(C5="British nationals",C5="British Open",C5="Nationals"),1.5,1)</f>
        <v>1</v>
      </c>
      <c r="AJ5" s="30">
        <f>(SUM(Z5,AG5,AH5))*AI5</f>
        <v>0</v>
      </c>
      <c r="AK5" s="3" t="str">
        <f t="shared" ref="AK5:AK72" si="1">IF(AND(COUNT(M5:R5)&gt;0,COUNT(F5:L5)&gt;1),"True","False")</f>
        <v>False</v>
      </c>
      <c r="AL5" s="3">
        <f>IF(AG5&gt;U5,U5,AG5)</f>
        <v>0</v>
      </c>
    </row>
    <row r="6" spans="1:38" x14ac:dyDescent="0.2">
      <c r="A6" s="9"/>
      <c r="B6" s="9" t="s">
        <v>80</v>
      </c>
      <c r="C6" s="9" t="s">
        <v>63</v>
      </c>
      <c r="D6" s="3"/>
      <c r="E6" s="9">
        <v>64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8">
        <f>IF(F6="",0,VLOOKUP(E6,'Points Allocation'!$B$7:$F$18,2+F6,0))</f>
        <v>0</v>
      </c>
      <c r="T6" s="8">
        <f>IF(G6="",0,VLOOKUP(E6,'Points Allocation'!$B$22:$F$33,2+G6,0))</f>
        <v>0</v>
      </c>
      <c r="U6" s="8">
        <f>IF(H6="",0,VLOOKUP(E6,'Points Allocation'!$B$37:$F$50,2+H6,0))</f>
        <v>0</v>
      </c>
      <c r="V6" s="8">
        <f>IF(I6="",0,VLOOKUP(E6,'Points Allocation'!$B$52:$F$63,2+I6,0))</f>
        <v>0</v>
      </c>
      <c r="W6" s="8">
        <f>IF(J6="",0,VLOOKUP(E6,'Points Allocation'!$B$67:$F$78,2+J6,0))</f>
        <v>0</v>
      </c>
      <c r="X6" s="8">
        <f>IF(K6="",0,VLOOKUP(E6,'Points Allocation'!$B$82:$F$93,2+K6,0))</f>
        <v>0</v>
      </c>
      <c r="Y6" s="8">
        <f>IF(L6="",0,VLOOKUP(E6,'Points Allocation'!$B$97:$F$108,2+L6,0))</f>
        <v>0</v>
      </c>
      <c r="Z6" s="23">
        <f t="shared" ref="Z6:Z73" si="2">SUM(S6:Y6)</f>
        <v>0</v>
      </c>
      <c r="AA6" s="8">
        <f>IF(M6="",0,VLOOKUP(E6,'Points Allocation'!$I$7:$M$18,2+M6,0))</f>
        <v>0</v>
      </c>
      <c r="AB6" s="8">
        <f>IF(N6="",0,VLOOKUP(E6,'Points Allocation'!$I$22:$M$33,2+N6,0))</f>
        <v>0</v>
      </c>
      <c r="AC6" s="8">
        <f>IF(O6="",0,VLOOKUP(E6,'Points Allocation'!$I$37:$M$48,2+O6,0))</f>
        <v>0</v>
      </c>
      <c r="AD6" s="8">
        <f>IF(P6="",0,VLOOKUP(E6,'Points Allocation'!$I$52:$M$63,2+P6,0))</f>
        <v>0</v>
      </c>
      <c r="AE6" s="8">
        <f>IF(Q6="",0,VLOOKUP(E6,'Points Allocation'!$I$67:$M$78,2+Q6,0))</f>
        <v>0</v>
      </c>
      <c r="AF6" s="8">
        <f>IF(R6="",0,VLOOKUP(E6,'Points Allocation'!$I$82:$M$93,2+R6,0))</f>
        <v>0</v>
      </c>
      <c r="AG6" s="23">
        <f t="shared" ref="AG6:AG73" si="3">SUM(AA6:AF6)</f>
        <v>0</v>
      </c>
      <c r="AH6" s="10">
        <f t="shared" ref="AH6:AH20" si="4">IF(AK6="False",0,-AL6)</f>
        <v>0</v>
      </c>
      <c r="AI6" s="13">
        <f t="shared" si="0"/>
        <v>1</v>
      </c>
      <c r="AJ6" s="30">
        <f t="shared" ref="AJ6:AJ38" si="5">(SUM(Z6,AG6,AH6))*AI6</f>
        <v>0</v>
      </c>
      <c r="AK6" s="3" t="str">
        <f t="shared" si="1"/>
        <v>False</v>
      </c>
      <c r="AL6" s="3">
        <f t="shared" ref="AL6:AL38" si="6">IF(AG6&gt;U6,U6,AG6)</f>
        <v>0</v>
      </c>
    </row>
    <row r="7" spans="1:38" x14ac:dyDescent="0.2">
      <c r="A7" s="9"/>
      <c r="B7" s="9" t="s">
        <v>80</v>
      </c>
      <c r="C7" s="9" t="s">
        <v>61</v>
      </c>
      <c r="D7" s="3"/>
      <c r="E7" s="9">
        <v>64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8">
        <f>IF(F7="",0,VLOOKUP(E7,'Points Allocation'!$B$7:$F$18,2+F7,0))</f>
        <v>0</v>
      </c>
      <c r="T7" s="8">
        <f>IF(G7="",0,VLOOKUP(E7,'Points Allocation'!$B$22:$F$33,2+G7,0))</f>
        <v>0</v>
      </c>
      <c r="U7" s="8">
        <f>IF(H7="",0,VLOOKUP(E7,'Points Allocation'!$B$37:$F$50,2+H7,0))</f>
        <v>0</v>
      </c>
      <c r="V7" s="8">
        <f>IF(I7="",0,VLOOKUP(E7,'Points Allocation'!$B$52:$F$63,2+I7,0))</f>
        <v>0</v>
      </c>
      <c r="W7" s="8">
        <f>IF(J7="",0,VLOOKUP(E7,'Points Allocation'!$B$67:$F$78,2+J7,0))</f>
        <v>0</v>
      </c>
      <c r="X7" s="8">
        <f>IF(K7="",0,VLOOKUP(E7,'Points Allocation'!$B$82:$F$93,2+K7,0))</f>
        <v>0</v>
      </c>
      <c r="Y7" s="8">
        <f>IF(L7="",0,VLOOKUP(E7,'Points Allocation'!$B$97:$F$108,2+L7,0))</f>
        <v>0</v>
      </c>
      <c r="Z7" s="23">
        <f t="shared" si="2"/>
        <v>0</v>
      </c>
      <c r="AA7" s="8">
        <f>IF(M7="",0,VLOOKUP(E7,'Points Allocation'!$I$7:$M$18,2+M7,0))</f>
        <v>0</v>
      </c>
      <c r="AB7" s="8">
        <f>IF(N7="",0,VLOOKUP(E7,'Points Allocation'!$I$22:$M$33,2+N7,0))</f>
        <v>0</v>
      </c>
      <c r="AC7" s="8">
        <f>IF(O7="",0,VLOOKUP(E7,'Points Allocation'!$I$37:$M$48,2+O7,0))</f>
        <v>0</v>
      </c>
      <c r="AD7" s="8">
        <f>IF(P7="",0,VLOOKUP(E7,'Points Allocation'!$I$52:$M$63,2+P7,0))</f>
        <v>0</v>
      </c>
      <c r="AE7" s="8">
        <f>IF(Q7="",0,VLOOKUP(E7,'Points Allocation'!$I$67:$M$78,2+Q7,0))</f>
        <v>0</v>
      </c>
      <c r="AF7" s="8">
        <f>IF(R7="",0,VLOOKUP(E7,'Points Allocation'!$I$82:$M$93,2+R7,0))</f>
        <v>0</v>
      </c>
      <c r="AG7" s="23">
        <f t="shared" si="3"/>
        <v>0</v>
      </c>
      <c r="AH7" s="10">
        <f t="shared" si="4"/>
        <v>0</v>
      </c>
      <c r="AI7" s="13">
        <f t="shared" si="0"/>
        <v>1</v>
      </c>
      <c r="AJ7" s="30">
        <f t="shared" si="5"/>
        <v>0</v>
      </c>
      <c r="AK7" s="3" t="str">
        <f t="shared" si="1"/>
        <v>False</v>
      </c>
      <c r="AL7" s="3">
        <f t="shared" si="6"/>
        <v>0</v>
      </c>
    </row>
    <row r="8" spans="1:38" x14ac:dyDescent="0.2">
      <c r="A8" s="9"/>
      <c r="B8" s="9" t="s">
        <v>80</v>
      </c>
      <c r="C8" s="9" t="s">
        <v>60</v>
      </c>
      <c r="D8" s="3"/>
      <c r="E8" s="9">
        <v>64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8">
        <f>IF(F8="",0,VLOOKUP(E8,'Points Allocation'!$B$7:$F$18,2+F8,0))</f>
        <v>0</v>
      </c>
      <c r="T8" s="8">
        <f>IF(G8="",0,VLOOKUP(E8,'Points Allocation'!$B$22:$F$33,2+G8,0))</f>
        <v>0</v>
      </c>
      <c r="U8" s="8">
        <f>IF(H8="",0,VLOOKUP(E8,'Points Allocation'!$B$37:$F$50,2+H8,0))</f>
        <v>0</v>
      </c>
      <c r="V8" s="8">
        <f>IF(I8="",0,VLOOKUP(E8,'Points Allocation'!$B$52:$F$63,2+I8,0))</f>
        <v>0</v>
      </c>
      <c r="W8" s="8">
        <f>IF(J8="",0,VLOOKUP(E8,'Points Allocation'!$B$67:$F$78,2+J8,0))</f>
        <v>0</v>
      </c>
      <c r="X8" s="8">
        <f>IF(K8="",0,VLOOKUP(E8,'Points Allocation'!$B$82:$F$93,2+K8,0))</f>
        <v>0</v>
      </c>
      <c r="Y8" s="8">
        <f>IF(L8="",0,VLOOKUP(E8,'Points Allocation'!$B$97:$F$108,2+L8,0))</f>
        <v>0</v>
      </c>
      <c r="Z8" s="23">
        <f t="shared" si="2"/>
        <v>0</v>
      </c>
      <c r="AA8" s="8">
        <f>IF(M8="",0,VLOOKUP(E8,'Points Allocation'!$I$7:$M$18,2+M8,0))</f>
        <v>0</v>
      </c>
      <c r="AB8" s="8">
        <f>IF(N8="",0,VLOOKUP(E8,'Points Allocation'!$I$22:$M$33,2+N8,0))</f>
        <v>0</v>
      </c>
      <c r="AC8" s="8">
        <f>IF(O8="",0,VLOOKUP(E8,'Points Allocation'!$I$37:$M$48,2+O8,0))</f>
        <v>0</v>
      </c>
      <c r="AD8" s="8">
        <f>IF(P8="",0,VLOOKUP(E8,'Points Allocation'!$I$52:$M$63,2+P8,0))</f>
        <v>0</v>
      </c>
      <c r="AE8" s="8">
        <f>IF(Q8="",0,VLOOKUP(E8,'Points Allocation'!$I$67:$M$78,2+Q8,0))</f>
        <v>0</v>
      </c>
      <c r="AF8" s="8">
        <f>IF(R8="",0,VLOOKUP(E8,'Points Allocation'!$I$82:$M$93,2+R8,0))</f>
        <v>0</v>
      </c>
      <c r="AG8" s="23">
        <f t="shared" si="3"/>
        <v>0</v>
      </c>
      <c r="AH8" s="10">
        <f t="shared" si="4"/>
        <v>0</v>
      </c>
      <c r="AI8" s="13">
        <f t="shared" si="0"/>
        <v>1</v>
      </c>
      <c r="AJ8" s="30">
        <f t="shared" si="5"/>
        <v>0</v>
      </c>
      <c r="AK8" s="3" t="str">
        <f t="shared" si="1"/>
        <v>False</v>
      </c>
      <c r="AL8" s="3">
        <f t="shared" si="6"/>
        <v>0</v>
      </c>
    </row>
    <row r="9" spans="1:38" x14ac:dyDescent="0.2">
      <c r="A9" s="9"/>
      <c r="B9" s="9" t="s">
        <v>80</v>
      </c>
      <c r="C9" s="9" t="s">
        <v>62</v>
      </c>
      <c r="D9" s="3"/>
      <c r="E9" s="9">
        <v>64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8">
        <f>IF(F9="",0,VLOOKUP(E9,'Points Allocation'!$B$7:$F$18,2+F9,0))</f>
        <v>0</v>
      </c>
      <c r="T9" s="8">
        <f>IF(G9="",0,VLOOKUP(E9,'Points Allocation'!$B$22:$F$33,2+G9,0))</f>
        <v>0</v>
      </c>
      <c r="U9" s="8">
        <f>IF(H9="",0,VLOOKUP(E9,'Points Allocation'!$B$37:$F$50,2+H9,0))</f>
        <v>0</v>
      </c>
      <c r="V9" s="8">
        <f>IF(I9="",0,VLOOKUP(E9,'Points Allocation'!$B$52:$F$63,2+I9,0))</f>
        <v>0</v>
      </c>
      <c r="W9" s="8">
        <f>IF(J9="",0,VLOOKUP(E9,'Points Allocation'!$B$67:$F$78,2+J9,0))</f>
        <v>0</v>
      </c>
      <c r="X9" s="8">
        <f>IF(K9="",0,VLOOKUP(E9,'Points Allocation'!$B$82:$F$93,2+K9,0))</f>
        <v>0</v>
      </c>
      <c r="Y9" s="8">
        <f>IF(L9="",0,VLOOKUP(E9,'Points Allocation'!$B$97:$F$108,2+L9,0))</f>
        <v>0</v>
      </c>
      <c r="Z9" s="23">
        <f t="shared" si="2"/>
        <v>0</v>
      </c>
      <c r="AA9" s="8">
        <f>IF(M9="",0,VLOOKUP(E9,'Points Allocation'!$I$7:$M$18,2+M9,0))</f>
        <v>0</v>
      </c>
      <c r="AB9" s="8">
        <f>IF(N9="",0,VLOOKUP(E9,'Points Allocation'!$I$22:$M$33,2+N9,0))</f>
        <v>0</v>
      </c>
      <c r="AC9" s="8">
        <f>IF(O9="",0,VLOOKUP(E9,'Points Allocation'!$I$37:$M$48,2+O9,0))</f>
        <v>0</v>
      </c>
      <c r="AD9" s="8">
        <f>IF(P9="",0,VLOOKUP(E9,'Points Allocation'!$I$52:$M$63,2+P9,0))</f>
        <v>0</v>
      </c>
      <c r="AE9" s="8">
        <f>IF(Q9="",0,VLOOKUP(E9,'Points Allocation'!$I$67:$M$78,2+Q9,0))</f>
        <v>0</v>
      </c>
      <c r="AF9" s="8">
        <f>IF(R9="",0,VLOOKUP(E9,'Points Allocation'!$I$82:$M$93,2+R9,0))</f>
        <v>0</v>
      </c>
      <c r="AG9" s="23">
        <f t="shared" si="3"/>
        <v>0</v>
      </c>
      <c r="AH9" s="10">
        <f t="shared" si="4"/>
        <v>0</v>
      </c>
      <c r="AI9" s="13">
        <f t="shared" si="0"/>
        <v>1</v>
      </c>
      <c r="AJ9" s="30">
        <f t="shared" si="5"/>
        <v>0</v>
      </c>
      <c r="AK9" s="3" t="str">
        <f t="shared" si="1"/>
        <v>False</v>
      </c>
      <c r="AL9" s="3">
        <f t="shared" si="6"/>
        <v>0</v>
      </c>
    </row>
    <row r="10" spans="1:38" x14ac:dyDescent="0.2">
      <c r="A10" s="9"/>
      <c r="B10" s="9" t="s">
        <v>80</v>
      </c>
      <c r="C10" s="9" t="s">
        <v>125</v>
      </c>
      <c r="D10" s="3"/>
      <c r="E10" s="9">
        <v>64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8">
        <f>IF(F10="",0,VLOOKUP(E10,'Points Allocation'!$B$7:$F$18,2+F10,0))</f>
        <v>0</v>
      </c>
      <c r="T10" s="8">
        <f>IF(G10="",0,VLOOKUP(E10,'Points Allocation'!$B$22:$F$33,2+G10,0))</f>
        <v>0</v>
      </c>
      <c r="U10" s="8">
        <f>IF(H10="",0,VLOOKUP(E10,'Points Allocation'!$B$37:$F$50,2+H10,0))</f>
        <v>0</v>
      </c>
      <c r="V10" s="8">
        <f>IF(I10="",0,VLOOKUP(E10,'Points Allocation'!$B$52:$F$63,2+I10,0))</f>
        <v>0</v>
      </c>
      <c r="W10" s="8">
        <f>IF(J10="",0,VLOOKUP(E10,'Points Allocation'!$B$67:$F$78,2+J10,0))</f>
        <v>0</v>
      </c>
      <c r="X10" s="8">
        <f>IF(K10="",0,VLOOKUP(E10,'Points Allocation'!$B$82:$F$93,2+K10,0))</f>
        <v>0</v>
      </c>
      <c r="Y10" s="8">
        <f>IF(L10="",0,VLOOKUP(E10,'Points Allocation'!$B$97:$F$108,2+L10,0))</f>
        <v>0</v>
      </c>
      <c r="Z10" s="23">
        <f t="shared" ref="Z10" si="7">SUM(S10:Y10)</f>
        <v>0</v>
      </c>
      <c r="AA10" s="8">
        <f>IF(M10="",0,VLOOKUP(E10,'Points Allocation'!$I$7:$M$18,2+M10,0))</f>
        <v>0</v>
      </c>
      <c r="AB10" s="8">
        <f>IF(N10="",0,VLOOKUP(E10,'Points Allocation'!$I$22:$M$33,2+N10,0))</f>
        <v>0</v>
      </c>
      <c r="AC10" s="8">
        <f>IF(O10="",0,VLOOKUP(E10,'Points Allocation'!$I$37:$M$48,2+O10,0))</f>
        <v>0</v>
      </c>
      <c r="AD10" s="8">
        <f>IF(P10="",0,VLOOKUP(E10,'Points Allocation'!$I$52:$M$63,2+P10,0))</f>
        <v>0</v>
      </c>
      <c r="AE10" s="8">
        <f>IF(Q10="",0,VLOOKUP(E10,'Points Allocation'!$I$67:$M$78,2+Q10,0))</f>
        <v>0</v>
      </c>
      <c r="AF10" s="8">
        <f>IF(R10="",0,VLOOKUP(E10,'Points Allocation'!$I$82:$M$93,2+R10,0))</f>
        <v>0</v>
      </c>
      <c r="AG10" s="23">
        <f t="shared" ref="AG10" si="8">SUM(AA10:AF10)</f>
        <v>0</v>
      </c>
      <c r="AH10" s="10">
        <f t="shared" ref="AH10" si="9">IF(AK10="False",0,-AL10)</f>
        <v>0</v>
      </c>
      <c r="AI10" s="13">
        <f t="shared" si="0"/>
        <v>1</v>
      </c>
      <c r="AJ10" s="30">
        <f t="shared" ref="AJ10" si="10">(SUM(Z10,AG10,AH10))*AI10</f>
        <v>0</v>
      </c>
      <c r="AK10" s="3" t="str">
        <f t="shared" ref="AK10" si="11">IF(AND(COUNT(M10:R10)&gt;0,COUNT(F10:L10)&gt;1),"True","False")</f>
        <v>False</v>
      </c>
      <c r="AL10" s="3">
        <f t="shared" ref="AL10" si="12">IF(AG10&gt;U10,U10,AG10)</f>
        <v>0</v>
      </c>
    </row>
    <row r="11" spans="1:38" x14ac:dyDescent="0.2">
      <c r="A11" s="9"/>
      <c r="B11" s="9" t="s">
        <v>80</v>
      </c>
      <c r="C11" s="9" t="s">
        <v>65</v>
      </c>
      <c r="D11" s="3"/>
      <c r="E11" s="9">
        <v>64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8">
        <f>IF(F11="",0,VLOOKUP(E11,'Points Allocation'!$B$7:$F$18,2+F11,0))</f>
        <v>0</v>
      </c>
      <c r="T11" s="8">
        <f>IF(G11="",0,VLOOKUP(E11,'Points Allocation'!$B$22:$F$33,2+G11,0))</f>
        <v>0</v>
      </c>
      <c r="U11" s="8">
        <f>IF(H11="",0,VLOOKUP(E11,'Points Allocation'!$B$37:$F$50,2+H11,0))</f>
        <v>0</v>
      </c>
      <c r="V11" s="8">
        <f>IF(I11="",0,VLOOKUP(E11,'Points Allocation'!$B$52:$F$63,2+I11,0))</f>
        <v>0</v>
      </c>
      <c r="W11" s="8">
        <f>IF(J11="",0,VLOOKUP(E11,'Points Allocation'!$B$67:$F$78,2+J11,0))</f>
        <v>0</v>
      </c>
      <c r="X11" s="8">
        <f>IF(K11="",0,VLOOKUP(E11,'Points Allocation'!$B$82:$F$93,2+K11,0))</f>
        <v>0</v>
      </c>
      <c r="Y11" s="8">
        <f>IF(L11="",0,VLOOKUP(E11,'Points Allocation'!$B$97:$F$108,2+L11,0))</f>
        <v>0</v>
      </c>
      <c r="Z11" s="23">
        <f t="shared" si="2"/>
        <v>0</v>
      </c>
      <c r="AA11" s="8">
        <f>IF(M11="",0,VLOOKUP(E11,'Points Allocation'!$I$7:$M$18,2+M11,0))</f>
        <v>0</v>
      </c>
      <c r="AB11" s="8">
        <f>IF(N11="",0,VLOOKUP(E11,'Points Allocation'!$I$22:$M$33,2+N11,0))</f>
        <v>0</v>
      </c>
      <c r="AC11" s="8">
        <f>IF(O11="",0,VLOOKUP(E11,'Points Allocation'!$I$37:$M$48,2+O11,0))</f>
        <v>0</v>
      </c>
      <c r="AD11" s="8">
        <f>IF(P11="",0,VLOOKUP(E11,'Points Allocation'!$I$52:$M$63,2+P11,0))</f>
        <v>0</v>
      </c>
      <c r="AE11" s="8">
        <f>IF(Q11="",0,VLOOKUP(E11,'Points Allocation'!$I$67:$M$78,2+Q11,0))</f>
        <v>0</v>
      </c>
      <c r="AF11" s="8">
        <f>IF(R11="",0,VLOOKUP(E11,'Points Allocation'!$I$82:$M$93,2+R11,0))</f>
        <v>0</v>
      </c>
      <c r="AG11" s="23">
        <f t="shared" si="3"/>
        <v>0</v>
      </c>
      <c r="AH11" s="10">
        <f t="shared" si="4"/>
        <v>0</v>
      </c>
      <c r="AI11" s="13">
        <f t="shared" si="0"/>
        <v>1.5</v>
      </c>
      <c r="AJ11" s="30">
        <f t="shared" si="5"/>
        <v>0</v>
      </c>
      <c r="AK11" s="3" t="str">
        <f t="shared" si="1"/>
        <v>False</v>
      </c>
      <c r="AL11" s="3">
        <f t="shared" si="6"/>
        <v>0</v>
      </c>
    </row>
    <row r="12" spans="1:38" x14ac:dyDescent="0.2">
      <c r="A12" s="9"/>
      <c r="B12" s="9" t="s">
        <v>80</v>
      </c>
      <c r="C12" s="9" t="s">
        <v>67</v>
      </c>
      <c r="D12" s="3"/>
      <c r="E12" s="9">
        <v>64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8">
        <f>IF(F12="",0,VLOOKUP(E12,'Points Allocation'!$B$7:$F$18,2+F12,0))</f>
        <v>0</v>
      </c>
      <c r="T12" s="8">
        <f>IF(G12="",0,VLOOKUP(E12,'Points Allocation'!$B$22:$F$33,2+G12,0))</f>
        <v>0</v>
      </c>
      <c r="U12" s="8">
        <f>IF(H12="",0,VLOOKUP(E12,'Points Allocation'!$B$37:$F$50,2+H12,0))</f>
        <v>0</v>
      </c>
      <c r="V12" s="8">
        <f>IF(I12="",0,VLOOKUP(E12,'Points Allocation'!$B$52:$F$63,2+I12,0))</f>
        <v>0</v>
      </c>
      <c r="W12" s="8">
        <f>IF(J12="",0,VLOOKUP(E12,'Points Allocation'!$B$67:$F$78,2+J12,0))</f>
        <v>0</v>
      </c>
      <c r="X12" s="8">
        <f>IF(K12="",0,VLOOKUP(E12,'Points Allocation'!$B$82:$F$93,2+K12,0))</f>
        <v>0</v>
      </c>
      <c r="Y12" s="8">
        <f>IF(L12="",0,VLOOKUP(E12,'Points Allocation'!$B$97:$F$108,2+L12,0))</f>
        <v>0</v>
      </c>
      <c r="Z12" s="23">
        <f t="shared" si="2"/>
        <v>0</v>
      </c>
      <c r="AA12" s="8">
        <f>IF(M12="",0,VLOOKUP(E12,'Points Allocation'!$I$7:$M$18,2+M12,0))</f>
        <v>0</v>
      </c>
      <c r="AB12" s="8">
        <f>IF(N12="",0,VLOOKUP(E12,'Points Allocation'!$I$22:$M$33,2+N12,0))</f>
        <v>0</v>
      </c>
      <c r="AC12" s="8">
        <f>IF(O12="",0,VLOOKUP(E12,'Points Allocation'!$I$37:$M$48,2+O12,0))</f>
        <v>0</v>
      </c>
      <c r="AD12" s="8">
        <f>IF(P12="",0,VLOOKUP(E12,'Points Allocation'!$I$52:$M$63,2+P12,0))</f>
        <v>0</v>
      </c>
      <c r="AE12" s="8">
        <f>IF(Q12="",0,VLOOKUP(E12,'Points Allocation'!$I$67:$M$78,2+Q12,0))</f>
        <v>0</v>
      </c>
      <c r="AF12" s="8">
        <f>IF(R12="",0,VLOOKUP(E12,'Points Allocation'!$I$82:$M$93,2+R12,0))</f>
        <v>0</v>
      </c>
      <c r="AG12" s="23">
        <f t="shared" si="3"/>
        <v>0</v>
      </c>
      <c r="AH12" s="10">
        <f t="shared" si="4"/>
        <v>0</v>
      </c>
      <c r="AI12" s="13">
        <f t="shared" si="0"/>
        <v>1.5</v>
      </c>
      <c r="AJ12" s="30">
        <f t="shared" si="5"/>
        <v>0</v>
      </c>
      <c r="AK12" s="3" t="str">
        <f t="shared" si="1"/>
        <v>False</v>
      </c>
      <c r="AL12" s="3">
        <f t="shared" si="6"/>
        <v>0</v>
      </c>
    </row>
    <row r="13" spans="1:38" x14ac:dyDescent="0.2">
      <c r="A13" s="9"/>
      <c r="B13" s="9" t="s">
        <v>80</v>
      </c>
      <c r="C13" s="9" t="s">
        <v>106</v>
      </c>
      <c r="D13" s="3"/>
      <c r="E13" s="9">
        <v>64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8">
        <f>IF(F13="",0,VLOOKUP(E13,'Points Allocation'!$B$7:$F$18,2+F13,0))</f>
        <v>0</v>
      </c>
      <c r="T13" s="8">
        <f>IF(G13="",0,VLOOKUP(E13,'Points Allocation'!$B$22:$F$33,2+G13,0))</f>
        <v>0</v>
      </c>
      <c r="U13" s="8">
        <f>IF(H13="",0,VLOOKUP(E13,'Points Allocation'!$B$37:$F$50,2+H13,0))</f>
        <v>0</v>
      </c>
      <c r="V13" s="8">
        <f>IF(I13="",0,VLOOKUP(E13,'Points Allocation'!$B$52:$F$63,2+I13,0))</f>
        <v>0</v>
      </c>
      <c r="W13" s="8">
        <f>IF(J13="",0,VLOOKUP(E13,'Points Allocation'!$B$67:$F$78,2+J13,0))</f>
        <v>0</v>
      </c>
      <c r="X13" s="8">
        <f>IF(K13="",0,VLOOKUP(E13,'Points Allocation'!$B$82:$F$93,2+K13,0))</f>
        <v>0</v>
      </c>
      <c r="Y13" s="8">
        <f>IF(L13="",0,VLOOKUP(E13,'Points Allocation'!$B$97:$F$108,2+L13,0))</f>
        <v>0</v>
      </c>
      <c r="Z13" s="23">
        <f t="shared" si="2"/>
        <v>0</v>
      </c>
      <c r="AA13" s="8">
        <f>IF(M13="",0,VLOOKUP(E13,'Points Allocation'!$I$7:$M$18,2+M13,0))</f>
        <v>0</v>
      </c>
      <c r="AB13" s="8">
        <f>IF(N13="",0,VLOOKUP(E13,'Points Allocation'!$I$22:$M$33,2+N13,0))</f>
        <v>0</v>
      </c>
      <c r="AC13" s="8">
        <f>IF(O13="",0,VLOOKUP(E13,'Points Allocation'!$I$37:$M$48,2+O13,0))</f>
        <v>0</v>
      </c>
      <c r="AD13" s="8">
        <f>IF(P13="",0,VLOOKUP(E13,'Points Allocation'!$I$52:$M$63,2+P13,0))</f>
        <v>0</v>
      </c>
      <c r="AE13" s="8">
        <f>IF(Q13="",0,VLOOKUP(E13,'Points Allocation'!$I$67:$M$78,2+Q13,0))</f>
        <v>0</v>
      </c>
      <c r="AF13" s="8">
        <f>IF(R13="",0,VLOOKUP(E13,'Points Allocation'!$I$82:$M$93,2+R13,0))</f>
        <v>0</v>
      </c>
      <c r="AG13" s="23">
        <f t="shared" si="3"/>
        <v>0</v>
      </c>
      <c r="AH13" s="10">
        <f t="shared" si="4"/>
        <v>0</v>
      </c>
      <c r="AI13" s="13">
        <f t="shared" si="0"/>
        <v>1.5</v>
      </c>
      <c r="AJ13" s="30">
        <f t="shared" si="5"/>
        <v>0</v>
      </c>
      <c r="AK13" s="3" t="str">
        <f t="shared" si="1"/>
        <v>False</v>
      </c>
      <c r="AL13" s="3">
        <f t="shared" si="6"/>
        <v>0</v>
      </c>
    </row>
    <row r="14" spans="1:38" x14ac:dyDescent="0.2">
      <c r="A14" s="9"/>
      <c r="B14" s="9" t="s">
        <v>80</v>
      </c>
      <c r="C14" s="9" t="s">
        <v>68</v>
      </c>
      <c r="D14" s="3"/>
      <c r="E14" s="9">
        <v>64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8">
        <f>IF(F14="",0,VLOOKUP(E14,'Points Allocation'!$B$7:$F$18,2+F14,0))</f>
        <v>0</v>
      </c>
      <c r="T14" s="8">
        <f>IF(G14="",0,VLOOKUP(E14,'Points Allocation'!$B$22:$F$33,2+G14,0))</f>
        <v>0</v>
      </c>
      <c r="U14" s="8">
        <f>IF(H14="",0,VLOOKUP(E14,'Points Allocation'!$B$37:$F$50,2+H14,0))</f>
        <v>0</v>
      </c>
      <c r="V14" s="8">
        <f>IF(I14="",0,VLOOKUP(E14,'Points Allocation'!$B$52:$F$63,2+I14,0))</f>
        <v>0</v>
      </c>
      <c r="W14" s="8">
        <f>IF(J14="",0,VLOOKUP(E14,'Points Allocation'!$B$67:$F$78,2+J14,0))</f>
        <v>0</v>
      </c>
      <c r="X14" s="8">
        <f>IF(K14="",0,VLOOKUP(E14,'Points Allocation'!$B$82:$F$93,2+K14,0))</f>
        <v>0</v>
      </c>
      <c r="Y14" s="8">
        <f>IF(L14="",0,VLOOKUP(E14,'Points Allocation'!$B$97:$F$108,2+L14,0))</f>
        <v>0</v>
      </c>
      <c r="Z14" s="23">
        <f t="shared" si="2"/>
        <v>0</v>
      </c>
      <c r="AA14" s="8">
        <f>IF(M14="",0,VLOOKUP(E14,'Points Allocation'!$I$7:$M$18,2+M14,0))</f>
        <v>0</v>
      </c>
      <c r="AB14" s="8">
        <f>IF(N14="",0,VLOOKUP(E14,'Points Allocation'!$I$22:$M$33,2+N14,0))</f>
        <v>0</v>
      </c>
      <c r="AC14" s="8">
        <f>IF(O14="",0,VLOOKUP(E14,'Points Allocation'!$I$37:$M$48,2+O14,0))</f>
        <v>0</v>
      </c>
      <c r="AD14" s="8">
        <f>IF(P14="",0,VLOOKUP(E14,'Points Allocation'!$I$52:$M$63,2+P14,0))</f>
        <v>0</v>
      </c>
      <c r="AE14" s="8">
        <f>IF(Q14="",0,VLOOKUP(E14,'Points Allocation'!$I$67:$M$78,2+Q14,0))</f>
        <v>0</v>
      </c>
      <c r="AF14" s="8">
        <f>IF(R14="",0,VLOOKUP(E14,'Points Allocation'!$I$82:$M$93,2+R14,0))</f>
        <v>0</v>
      </c>
      <c r="AG14" s="23">
        <f t="shared" si="3"/>
        <v>0</v>
      </c>
      <c r="AH14" s="10">
        <f t="shared" si="4"/>
        <v>0</v>
      </c>
      <c r="AI14" s="13">
        <f t="shared" si="0"/>
        <v>1</v>
      </c>
      <c r="AJ14" s="30">
        <f t="shared" si="5"/>
        <v>0</v>
      </c>
      <c r="AK14" s="3" t="str">
        <f t="shared" si="1"/>
        <v>False</v>
      </c>
      <c r="AL14" s="3">
        <f t="shared" si="6"/>
        <v>0</v>
      </c>
    </row>
    <row r="15" spans="1:38" x14ac:dyDescent="0.2">
      <c r="A15" s="9"/>
      <c r="B15" s="9" t="s">
        <v>80</v>
      </c>
      <c r="C15" s="9" t="s">
        <v>69</v>
      </c>
      <c r="D15" s="3"/>
      <c r="E15" s="9">
        <v>64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8">
        <f>IF(F15="",0,VLOOKUP(E15,'Points Allocation'!$B$7:$F$18,2+F15,0))</f>
        <v>0</v>
      </c>
      <c r="T15" s="8">
        <f>IF(G15="",0,VLOOKUP(E15,'Points Allocation'!$B$22:$F$33,2+G15,0))</f>
        <v>0</v>
      </c>
      <c r="U15" s="8">
        <f>IF(H15="",0,VLOOKUP(E15,'Points Allocation'!$B$37:$F$50,2+H15,0))</f>
        <v>0</v>
      </c>
      <c r="V15" s="8">
        <f>IF(I15="",0,VLOOKUP(E15,'Points Allocation'!$B$52:$F$63,2+I15,0))</f>
        <v>0</v>
      </c>
      <c r="W15" s="8">
        <f>IF(J15="",0,VLOOKUP(E15,'Points Allocation'!$B$67:$F$78,2+J15,0))</f>
        <v>0</v>
      </c>
      <c r="X15" s="8">
        <f>IF(K15="",0,VLOOKUP(E15,'Points Allocation'!$B$82:$F$93,2+K15,0))</f>
        <v>0</v>
      </c>
      <c r="Y15" s="8">
        <f>IF(L15="",0,VLOOKUP(E15,'Points Allocation'!$B$97:$F$108,2+L15,0))</f>
        <v>0</v>
      </c>
      <c r="Z15" s="23">
        <f t="shared" si="2"/>
        <v>0</v>
      </c>
      <c r="AA15" s="8">
        <f>IF(M15="",0,VLOOKUP(E15,'Points Allocation'!$I$7:$M$18,2+M15,0))</f>
        <v>0</v>
      </c>
      <c r="AB15" s="8">
        <f>IF(N15="",0,VLOOKUP(E15,'Points Allocation'!$I$22:$M$33,2+N15,0))</f>
        <v>0</v>
      </c>
      <c r="AC15" s="8">
        <f>IF(O15="",0,VLOOKUP(E15,'Points Allocation'!$I$37:$M$48,2+O15,0))</f>
        <v>0</v>
      </c>
      <c r="AD15" s="8">
        <f>IF(P15="",0,VLOOKUP(E15,'Points Allocation'!$I$52:$M$63,2+P15,0))</f>
        <v>0</v>
      </c>
      <c r="AE15" s="8">
        <f>IF(Q15="",0,VLOOKUP(E15,'Points Allocation'!$I$67:$M$78,2+Q15,0))</f>
        <v>0</v>
      </c>
      <c r="AF15" s="8">
        <f>IF(R15="",0,VLOOKUP(E15,'Points Allocation'!$I$82:$M$93,2+R15,0))</f>
        <v>0</v>
      </c>
      <c r="AG15" s="23">
        <f t="shared" si="3"/>
        <v>0</v>
      </c>
      <c r="AH15" s="10">
        <f t="shared" si="4"/>
        <v>0</v>
      </c>
      <c r="AI15" s="13">
        <f t="shared" si="0"/>
        <v>1</v>
      </c>
      <c r="AJ15" s="30">
        <f t="shared" si="5"/>
        <v>0</v>
      </c>
      <c r="AK15" s="3" t="str">
        <f t="shared" si="1"/>
        <v>False</v>
      </c>
      <c r="AL15" s="3">
        <f t="shared" si="6"/>
        <v>0</v>
      </c>
    </row>
    <row r="16" spans="1:38" x14ac:dyDescent="0.2">
      <c r="A16" s="9"/>
      <c r="B16" s="9" t="s">
        <v>80</v>
      </c>
      <c r="C16" s="9" t="s">
        <v>85</v>
      </c>
      <c r="D16" s="3"/>
      <c r="E16" s="9">
        <v>64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8">
        <f>IF(F16="",0,VLOOKUP(E16,'Points Allocation'!$B$7:$F$18,2+F16,0))</f>
        <v>0</v>
      </c>
      <c r="T16" s="8">
        <f>IF(G16="",0,VLOOKUP(E16,'Points Allocation'!$B$22:$F$33,2+G16,0))</f>
        <v>0</v>
      </c>
      <c r="U16" s="8">
        <f>IF(H16="",0,VLOOKUP(E16,'Points Allocation'!$B$37:$F$50,2+H16,0))</f>
        <v>0</v>
      </c>
      <c r="V16" s="8">
        <f>IF(I16="",0,VLOOKUP(E16,'Points Allocation'!$B$52:$F$63,2+I16,0))</f>
        <v>0</v>
      </c>
      <c r="W16" s="8">
        <f>IF(J16="",0,VLOOKUP(E16,'Points Allocation'!$B$67:$F$78,2+J16,0))</f>
        <v>0</v>
      </c>
      <c r="X16" s="8">
        <f>IF(K16="",0,VLOOKUP(E16,'Points Allocation'!$B$82:$F$93,2+K16,0))</f>
        <v>0</v>
      </c>
      <c r="Y16" s="8">
        <f>IF(L16="",0,VLOOKUP(E16,'Points Allocation'!$B$97:$F$108,2+L16,0))</f>
        <v>0</v>
      </c>
      <c r="Z16" s="23">
        <f t="shared" si="2"/>
        <v>0</v>
      </c>
      <c r="AA16" s="8">
        <f>IF(M16="",0,VLOOKUP(E16,'Points Allocation'!$I$7:$M$18,2+M16,0))</f>
        <v>0</v>
      </c>
      <c r="AB16" s="8">
        <f>IF(N16="",0,VLOOKUP(E16,'Points Allocation'!$I$22:$M$33,2+N16,0))</f>
        <v>0</v>
      </c>
      <c r="AC16" s="8">
        <f>IF(O16="",0,VLOOKUP(E16,'Points Allocation'!$I$37:$M$48,2+O16,0))</f>
        <v>0</v>
      </c>
      <c r="AD16" s="8">
        <f>IF(P16="",0,VLOOKUP(E16,'Points Allocation'!$I$52:$M$63,2+P16,0))</f>
        <v>0</v>
      </c>
      <c r="AE16" s="8">
        <f>IF(Q16="",0,VLOOKUP(E16,'Points Allocation'!$I$67:$M$78,2+Q16,0))</f>
        <v>0</v>
      </c>
      <c r="AF16" s="8">
        <f>IF(R16="",0,VLOOKUP(E16,'Points Allocation'!$I$82:$M$93,2+R16,0))</f>
        <v>0</v>
      </c>
      <c r="AG16" s="23">
        <f t="shared" si="3"/>
        <v>0</v>
      </c>
      <c r="AH16" s="10">
        <f t="shared" si="4"/>
        <v>0</v>
      </c>
      <c r="AI16" s="13">
        <f t="shared" si="0"/>
        <v>1</v>
      </c>
      <c r="AJ16" s="30">
        <f t="shared" si="5"/>
        <v>0</v>
      </c>
      <c r="AK16" s="3" t="str">
        <f t="shared" si="1"/>
        <v>False</v>
      </c>
      <c r="AL16" s="3">
        <f t="shared" si="6"/>
        <v>0</v>
      </c>
    </row>
    <row r="17" spans="1:38" x14ac:dyDescent="0.2">
      <c r="A17" s="9"/>
      <c r="B17" s="9" t="s">
        <v>80</v>
      </c>
      <c r="C17" s="9" t="s">
        <v>86</v>
      </c>
      <c r="D17" s="3"/>
      <c r="E17" s="9">
        <v>64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8">
        <f>IF(F17="",0,VLOOKUP(E17,'Points Allocation'!$B$7:$F$18,2+F17,0))</f>
        <v>0</v>
      </c>
      <c r="T17" s="8">
        <f>IF(G17="",0,VLOOKUP(E17,'Points Allocation'!$B$22:$F$33,2+G17,0))</f>
        <v>0</v>
      </c>
      <c r="U17" s="8">
        <f>IF(H17="",0,VLOOKUP(E17,'Points Allocation'!$B$37:$F$50,2+H17,0))</f>
        <v>0</v>
      </c>
      <c r="V17" s="8">
        <f>IF(I17="",0,VLOOKUP(E17,'Points Allocation'!$B$52:$F$63,2+I17,0))</f>
        <v>0</v>
      </c>
      <c r="W17" s="8">
        <f>IF(J17="",0,VLOOKUP(E17,'Points Allocation'!$B$67:$F$78,2+J17,0))</f>
        <v>0</v>
      </c>
      <c r="X17" s="8">
        <f>IF(K17="",0,VLOOKUP(E17,'Points Allocation'!$B$82:$F$93,2+K17,0))</f>
        <v>0</v>
      </c>
      <c r="Y17" s="8">
        <f>IF(L17="",0,VLOOKUP(E17,'Points Allocation'!$B$97:$F$108,2+L17,0))</f>
        <v>0</v>
      </c>
      <c r="Z17" s="23">
        <f t="shared" si="2"/>
        <v>0</v>
      </c>
      <c r="AA17" s="8">
        <f>IF(M17="",0,VLOOKUP(E17,'Points Allocation'!$I$7:$M$18,2+M17,0))</f>
        <v>0</v>
      </c>
      <c r="AB17" s="8">
        <f>IF(N17="",0,VLOOKUP(E17,'Points Allocation'!$I$22:$M$33,2+N17,0))</f>
        <v>0</v>
      </c>
      <c r="AC17" s="8">
        <f>IF(O17="",0,VLOOKUP(E17,'Points Allocation'!$I$37:$M$48,2+O17,0))</f>
        <v>0</v>
      </c>
      <c r="AD17" s="8">
        <f>IF(P17="",0,VLOOKUP(E17,'Points Allocation'!$I$52:$M$63,2+P17,0))</f>
        <v>0</v>
      </c>
      <c r="AE17" s="8">
        <f>IF(Q17="",0,VLOOKUP(E17,'Points Allocation'!$I$67:$M$78,2+Q17,0))</f>
        <v>0</v>
      </c>
      <c r="AF17" s="8">
        <f>IF(R17="",0,VLOOKUP(E17,'Points Allocation'!$I$82:$M$93,2+R17,0))</f>
        <v>0</v>
      </c>
      <c r="AG17" s="23">
        <f t="shared" si="3"/>
        <v>0</v>
      </c>
      <c r="AH17" s="10">
        <f t="shared" si="4"/>
        <v>0</v>
      </c>
      <c r="AI17" s="13">
        <f t="shared" si="0"/>
        <v>1</v>
      </c>
      <c r="AJ17" s="30">
        <f t="shared" si="5"/>
        <v>0</v>
      </c>
      <c r="AK17" s="3" t="str">
        <f t="shared" si="1"/>
        <v>False</v>
      </c>
      <c r="AL17" s="3">
        <f t="shared" si="6"/>
        <v>0</v>
      </c>
    </row>
    <row r="18" spans="1:38" x14ac:dyDescent="0.2">
      <c r="A18" s="9"/>
      <c r="B18" s="9" t="s">
        <v>80</v>
      </c>
      <c r="C18" s="9" t="s">
        <v>87</v>
      </c>
      <c r="D18" s="3"/>
      <c r="E18" s="9">
        <v>64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8">
        <f>IF(F18="",0,VLOOKUP(E18,'Points Allocation'!$B$7:$F$18,2+F18,0))</f>
        <v>0</v>
      </c>
      <c r="T18" s="8">
        <f>IF(G18="",0,VLOOKUP(E18,'Points Allocation'!$B$22:$F$33,2+G18,0))</f>
        <v>0</v>
      </c>
      <c r="U18" s="8">
        <f>IF(H18="",0,VLOOKUP(E18,'Points Allocation'!$B$37:$F$50,2+H18,0))</f>
        <v>0</v>
      </c>
      <c r="V18" s="8">
        <f>IF(I18="",0,VLOOKUP(E18,'Points Allocation'!$B$52:$F$63,2+I18,0))</f>
        <v>0</v>
      </c>
      <c r="W18" s="8">
        <f>IF(J18="",0,VLOOKUP(E18,'Points Allocation'!$B$67:$F$78,2+J18,0))</f>
        <v>0</v>
      </c>
      <c r="X18" s="8">
        <f>IF(K18="",0,VLOOKUP(E18,'Points Allocation'!$B$82:$F$93,2+K18,0))</f>
        <v>0</v>
      </c>
      <c r="Y18" s="8">
        <f>IF(L18="",0,VLOOKUP(E18,'Points Allocation'!$B$97:$F$108,2+L18,0))</f>
        <v>0</v>
      </c>
      <c r="Z18" s="23">
        <f t="shared" si="2"/>
        <v>0</v>
      </c>
      <c r="AA18" s="8">
        <f>IF(M18="",0,VLOOKUP(E18,'Points Allocation'!$I$7:$M$18,2+M18,0))</f>
        <v>0</v>
      </c>
      <c r="AB18" s="8">
        <f>IF(N18="",0,VLOOKUP(E18,'Points Allocation'!$I$22:$M$33,2+N18,0))</f>
        <v>0</v>
      </c>
      <c r="AC18" s="8">
        <f>IF(O18="",0,VLOOKUP(E18,'Points Allocation'!$I$37:$M$48,2+O18,0))</f>
        <v>0</v>
      </c>
      <c r="AD18" s="8">
        <f>IF(P18="",0,VLOOKUP(E18,'Points Allocation'!$I$52:$M$63,2+P18,0))</f>
        <v>0</v>
      </c>
      <c r="AE18" s="8">
        <f>IF(Q18="",0,VLOOKUP(E18,'Points Allocation'!$I$67:$M$78,2+Q18,0))</f>
        <v>0</v>
      </c>
      <c r="AF18" s="8">
        <f>IF(R18="",0,VLOOKUP(E18,'Points Allocation'!$I$82:$M$93,2+R18,0))</f>
        <v>0</v>
      </c>
      <c r="AG18" s="23">
        <f t="shared" si="3"/>
        <v>0</v>
      </c>
      <c r="AH18" s="10">
        <f t="shared" si="4"/>
        <v>0</v>
      </c>
      <c r="AI18" s="13">
        <f t="shared" si="0"/>
        <v>1</v>
      </c>
      <c r="AJ18" s="30">
        <f t="shared" si="5"/>
        <v>0</v>
      </c>
      <c r="AK18" s="3" t="str">
        <f t="shared" si="1"/>
        <v>False</v>
      </c>
      <c r="AL18" s="3">
        <f t="shared" si="6"/>
        <v>0</v>
      </c>
    </row>
    <row r="19" spans="1:38" x14ac:dyDescent="0.2">
      <c r="A19" s="9"/>
      <c r="B19" s="9" t="s">
        <v>80</v>
      </c>
      <c r="C19" s="9" t="s">
        <v>88</v>
      </c>
      <c r="D19" s="3"/>
      <c r="E19" s="9">
        <v>64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8">
        <f>IF(F19="",0,VLOOKUP(E19,'Points Allocation'!$B$7:$F$18,2+F19,0))</f>
        <v>0</v>
      </c>
      <c r="T19" s="8">
        <f>IF(G19="",0,VLOOKUP(E19,'Points Allocation'!$B$22:$F$33,2+G19,0))</f>
        <v>0</v>
      </c>
      <c r="U19" s="8">
        <f>IF(H19="",0,VLOOKUP(E19,'Points Allocation'!$B$37:$F$50,2+H19,0))</f>
        <v>0</v>
      </c>
      <c r="V19" s="8">
        <f>IF(I19="",0,VLOOKUP(E19,'Points Allocation'!$B$52:$F$63,2+I19,0))</f>
        <v>0</v>
      </c>
      <c r="W19" s="8">
        <f>IF(J19="",0,VLOOKUP(E19,'Points Allocation'!$B$67:$F$78,2+J19,0))</f>
        <v>0</v>
      </c>
      <c r="X19" s="8">
        <f>IF(K19="",0,VLOOKUP(E19,'Points Allocation'!$B$82:$F$93,2+K19,0))</f>
        <v>0</v>
      </c>
      <c r="Y19" s="8">
        <f>IF(L19="",0,VLOOKUP(E19,'Points Allocation'!$B$97:$F$108,2+L19,0))</f>
        <v>0</v>
      </c>
      <c r="Z19" s="23">
        <f t="shared" si="2"/>
        <v>0</v>
      </c>
      <c r="AA19" s="8">
        <f>IF(M19="",0,VLOOKUP(E19,'Points Allocation'!$I$7:$M$18,2+M19,0))</f>
        <v>0</v>
      </c>
      <c r="AB19" s="8">
        <f>IF(N19="",0,VLOOKUP(E19,'Points Allocation'!$I$22:$M$33,2+N19,0))</f>
        <v>0</v>
      </c>
      <c r="AC19" s="8">
        <f>IF(O19="",0,VLOOKUP(E19,'Points Allocation'!$I$37:$M$48,2+O19,0))</f>
        <v>0</v>
      </c>
      <c r="AD19" s="8">
        <f>IF(P19="",0,VLOOKUP(E19,'Points Allocation'!$I$52:$M$63,2+P19,0))</f>
        <v>0</v>
      </c>
      <c r="AE19" s="8">
        <f>IF(Q19="",0,VLOOKUP(E19,'Points Allocation'!$I$67:$M$78,2+Q19,0))</f>
        <v>0</v>
      </c>
      <c r="AF19" s="8">
        <f>IF(R19="",0,VLOOKUP(E19,'Points Allocation'!$I$82:$M$93,2+R19,0))</f>
        <v>0</v>
      </c>
      <c r="AG19" s="23">
        <f t="shared" si="3"/>
        <v>0</v>
      </c>
      <c r="AH19" s="10">
        <f t="shared" si="4"/>
        <v>0</v>
      </c>
      <c r="AI19" s="13">
        <f t="shared" si="0"/>
        <v>1</v>
      </c>
      <c r="AJ19" s="30">
        <f t="shared" si="5"/>
        <v>0</v>
      </c>
      <c r="AK19" s="3" t="str">
        <f t="shared" si="1"/>
        <v>False</v>
      </c>
      <c r="AL19" s="3">
        <f t="shared" si="6"/>
        <v>0</v>
      </c>
    </row>
    <row r="20" spans="1:38" x14ac:dyDescent="0.2">
      <c r="A20" s="9"/>
      <c r="B20" s="9" t="s">
        <v>80</v>
      </c>
      <c r="C20" s="9" t="s">
        <v>89</v>
      </c>
      <c r="D20" s="3"/>
      <c r="E20" s="9">
        <v>64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8">
        <f>IF(F20="",0,VLOOKUP(E20,'Points Allocation'!$B$7:$F$18,2+F20,0))</f>
        <v>0</v>
      </c>
      <c r="T20" s="8">
        <f>IF(G20="",0,VLOOKUP(E20,'Points Allocation'!$B$22:$F$33,2+G20,0))</f>
        <v>0</v>
      </c>
      <c r="U20" s="8">
        <f>IF(H20="",0,VLOOKUP(E20,'Points Allocation'!$B$37:$F$50,2+H20,0))</f>
        <v>0</v>
      </c>
      <c r="V20" s="8">
        <f>IF(I20="",0,VLOOKUP(E20,'Points Allocation'!$B$52:$F$63,2+I20,0))</f>
        <v>0</v>
      </c>
      <c r="W20" s="8">
        <f>IF(J20="",0,VLOOKUP(E20,'Points Allocation'!$B$67:$F$78,2+J20,0))</f>
        <v>0</v>
      </c>
      <c r="X20" s="8">
        <f>IF(K20="",0,VLOOKUP(E20,'Points Allocation'!$B$82:$F$93,2+K20,0))</f>
        <v>0</v>
      </c>
      <c r="Y20" s="8">
        <f>IF(L20="",0,VLOOKUP(E20,'Points Allocation'!$B$97:$F$108,2+L20,0))</f>
        <v>0</v>
      </c>
      <c r="Z20" s="23">
        <f t="shared" si="2"/>
        <v>0</v>
      </c>
      <c r="AA20" s="8">
        <f>IF(M20="",0,VLOOKUP(E20,'Points Allocation'!$I$7:$M$18,2+M20,0))</f>
        <v>0</v>
      </c>
      <c r="AB20" s="8">
        <f>IF(N20="",0,VLOOKUP(E20,'Points Allocation'!$I$22:$M$33,2+N20,0))</f>
        <v>0</v>
      </c>
      <c r="AC20" s="8">
        <f>IF(O20="",0,VLOOKUP(E20,'Points Allocation'!$I$37:$M$48,2+O20,0))</f>
        <v>0</v>
      </c>
      <c r="AD20" s="8">
        <f>IF(P20="",0,VLOOKUP(E20,'Points Allocation'!$I$52:$M$63,2+P20,0))</f>
        <v>0</v>
      </c>
      <c r="AE20" s="8">
        <f>IF(Q20="",0,VLOOKUP(E20,'Points Allocation'!$I$67:$M$78,2+Q20,0))</f>
        <v>0</v>
      </c>
      <c r="AF20" s="8">
        <f>IF(R20="",0,VLOOKUP(E20,'Points Allocation'!$I$82:$M$93,2+R20,0))</f>
        <v>0</v>
      </c>
      <c r="AG20" s="23">
        <f t="shared" si="3"/>
        <v>0</v>
      </c>
      <c r="AH20" s="10">
        <f t="shared" si="4"/>
        <v>0</v>
      </c>
      <c r="AI20" s="13">
        <f t="shared" si="0"/>
        <v>1</v>
      </c>
      <c r="AJ20" s="30">
        <f t="shared" si="5"/>
        <v>0</v>
      </c>
      <c r="AK20" s="3" t="str">
        <f t="shared" si="1"/>
        <v>False</v>
      </c>
      <c r="AL20" s="3">
        <f t="shared" si="6"/>
        <v>0</v>
      </c>
    </row>
    <row r="21" spans="1:38" x14ac:dyDescent="0.2">
      <c r="A21" s="9"/>
      <c r="B21" s="9" t="s">
        <v>80</v>
      </c>
      <c r="C21" s="9" t="s">
        <v>90</v>
      </c>
      <c r="D21" s="3"/>
      <c r="E21" s="9">
        <v>64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8">
        <f>IF(F21="",0,VLOOKUP(E21,'Points Allocation'!$B$7:$F$18,2+F21,0))</f>
        <v>0</v>
      </c>
      <c r="T21" s="8">
        <f>IF(G21="",0,VLOOKUP(E21,'Points Allocation'!$B$22:$F$33,2+G21,0))</f>
        <v>0</v>
      </c>
      <c r="U21" s="8">
        <f>IF(H21="",0,VLOOKUP(E21,'Points Allocation'!$B$37:$F$50,2+H21,0))</f>
        <v>0</v>
      </c>
      <c r="V21" s="8">
        <f>IF(I21="",0,VLOOKUP(E21,'Points Allocation'!$B$52:$F$63,2+I21,0))</f>
        <v>0</v>
      </c>
      <c r="W21" s="8">
        <f>IF(J21="",0,VLOOKUP(E21,'Points Allocation'!$B$67:$F$78,2+J21,0))</f>
        <v>0</v>
      </c>
      <c r="X21" s="8">
        <f>IF(K21="",0,VLOOKUP(E21,'Points Allocation'!$B$82:$F$93,2+K21,0))</f>
        <v>0</v>
      </c>
      <c r="Y21" s="8">
        <f>IF(L21="",0,VLOOKUP(E21,'Points Allocation'!$B$97:$F$108,2+L21,0))</f>
        <v>0</v>
      </c>
      <c r="Z21" s="23">
        <f t="shared" si="2"/>
        <v>0</v>
      </c>
      <c r="AA21" s="8">
        <f>IF(M21="",0,VLOOKUP(E21,'Points Allocation'!$I$7:$M$18,2+M21,0))</f>
        <v>0</v>
      </c>
      <c r="AB21" s="8">
        <f>IF(N21="",0,VLOOKUP(E21,'Points Allocation'!$I$22:$M$33,2+N21,0))</f>
        <v>0</v>
      </c>
      <c r="AC21" s="8">
        <f>IF(O21="",0,VLOOKUP(E21,'Points Allocation'!$I$37:$M$48,2+O21,0))</f>
        <v>0</v>
      </c>
      <c r="AD21" s="8">
        <f>IF(P21="",0,VLOOKUP(E21,'Points Allocation'!$I$52:$M$63,2+P21,0))</f>
        <v>0</v>
      </c>
      <c r="AE21" s="8">
        <f>IF(Q21="",0,VLOOKUP(E21,'Points Allocation'!$I$67:$M$78,2+Q21,0))</f>
        <v>0</v>
      </c>
      <c r="AF21" s="8">
        <f>IF(R21="",0,VLOOKUP(E21,'Points Allocation'!$I$82:$M$93,2+R21,0))</f>
        <v>0</v>
      </c>
      <c r="AG21" s="23">
        <f t="shared" si="3"/>
        <v>0</v>
      </c>
      <c r="AH21" s="10">
        <f t="shared" ref="AH21" si="13">IF(AK21="False",0,-AL21)</f>
        <v>0</v>
      </c>
      <c r="AI21" s="13">
        <f t="shared" si="0"/>
        <v>1</v>
      </c>
      <c r="AJ21" s="30">
        <f t="shared" si="5"/>
        <v>0</v>
      </c>
      <c r="AK21" s="3" t="str">
        <f t="shared" si="1"/>
        <v>False</v>
      </c>
      <c r="AL21" s="3">
        <f t="shared" si="6"/>
        <v>0</v>
      </c>
    </row>
    <row r="22" spans="1:38" x14ac:dyDescent="0.2">
      <c r="A22" s="9"/>
      <c r="B22" s="9" t="s">
        <v>81</v>
      </c>
      <c r="C22" s="9" t="s">
        <v>64</v>
      </c>
      <c r="D22" s="3"/>
      <c r="E22" s="9">
        <v>64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8">
        <f>IF(F22="",0,VLOOKUP(E22,'Points Allocation'!$B$7:$F$18,2+F22,0))</f>
        <v>0</v>
      </c>
      <c r="T22" s="8">
        <f>IF(G22="",0,VLOOKUP(E22,'Points Allocation'!$B$22:$F$33,2+G22,0))</f>
        <v>0</v>
      </c>
      <c r="U22" s="8">
        <f>IF(H22="",0,VLOOKUP(E22,'Points Allocation'!$B$37:$F$50,2+H22,0))</f>
        <v>0</v>
      </c>
      <c r="V22" s="8">
        <f>IF(I22="",0,VLOOKUP(E22,'Points Allocation'!$B$52:$F$63,2+I22,0))</f>
        <v>0</v>
      </c>
      <c r="W22" s="8">
        <f>IF(J22="",0,VLOOKUP(E22,'Points Allocation'!$B$67:$F$78,2+J22,0))</f>
        <v>0</v>
      </c>
      <c r="X22" s="8">
        <f>IF(K22="",0,VLOOKUP(E22,'Points Allocation'!$B$82:$F$93,2+K22,0))</f>
        <v>0</v>
      </c>
      <c r="Y22" s="8">
        <f>IF(L22="",0,VLOOKUP(E22,'Points Allocation'!$B$97:$F$108,2+L22,0))</f>
        <v>0</v>
      </c>
      <c r="Z22" s="23">
        <f t="shared" si="2"/>
        <v>0</v>
      </c>
      <c r="AA22" s="8">
        <f>IF(M22="",0,VLOOKUP(E22,'Points Allocation'!$I$7:$M$18,2+M22,0))</f>
        <v>0</v>
      </c>
      <c r="AB22" s="8">
        <f>IF(N22="",0,VLOOKUP(E22,'Points Allocation'!$I$22:$M$33,2+N22,0))</f>
        <v>0</v>
      </c>
      <c r="AC22" s="8">
        <f>IF(O22="",0,VLOOKUP(E22,'Points Allocation'!$I$37:$M$48,2+O22,0))</f>
        <v>0</v>
      </c>
      <c r="AD22" s="8">
        <f>IF(P22="",0,VLOOKUP(E22,'Points Allocation'!$I$52:$M$63,2+P22,0))</f>
        <v>0</v>
      </c>
      <c r="AE22" s="8">
        <f>IF(Q22="",0,VLOOKUP(E22,'Points Allocation'!$I$67:$M$78,2+Q22,0))</f>
        <v>0</v>
      </c>
      <c r="AF22" s="8">
        <f>IF(R22="",0,VLOOKUP(E22,'Points Allocation'!$I$82:$M$93,2+R22,0))</f>
        <v>0</v>
      </c>
      <c r="AG22" s="23">
        <f t="shared" si="3"/>
        <v>0</v>
      </c>
      <c r="AH22" s="10">
        <f>IF(AK22="False",0,-AL22)</f>
        <v>0</v>
      </c>
      <c r="AI22" s="13">
        <f t="shared" si="0"/>
        <v>1</v>
      </c>
      <c r="AJ22" s="30">
        <f t="shared" si="5"/>
        <v>0</v>
      </c>
      <c r="AK22" s="3" t="str">
        <f t="shared" si="1"/>
        <v>False</v>
      </c>
      <c r="AL22" s="3">
        <f t="shared" si="6"/>
        <v>0</v>
      </c>
    </row>
    <row r="23" spans="1:38" x14ac:dyDescent="0.2">
      <c r="A23" s="9"/>
      <c r="B23" s="9" t="s">
        <v>81</v>
      </c>
      <c r="C23" s="9" t="s">
        <v>63</v>
      </c>
      <c r="D23" s="3"/>
      <c r="E23" s="9">
        <v>64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8">
        <f>IF(F23="",0,VLOOKUP(E23,'Points Allocation'!$B$7:$F$18,2+F23,0))</f>
        <v>0</v>
      </c>
      <c r="T23" s="8">
        <f>IF(G23="",0,VLOOKUP(E23,'Points Allocation'!$B$22:$F$33,2+G23,0))</f>
        <v>0</v>
      </c>
      <c r="U23" s="8">
        <f>IF(H23="",0,VLOOKUP(E23,'Points Allocation'!$B$37:$F$50,2+H23,0))</f>
        <v>0</v>
      </c>
      <c r="V23" s="8">
        <f>IF(I23="",0,VLOOKUP(E23,'Points Allocation'!$B$52:$F$63,2+I23,0))</f>
        <v>0</v>
      </c>
      <c r="W23" s="8">
        <f>IF(J23="",0,VLOOKUP(E23,'Points Allocation'!$B$67:$F$78,2+J23,0))</f>
        <v>0</v>
      </c>
      <c r="X23" s="8">
        <f>IF(K23="",0,VLOOKUP(E23,'Points Allocation'!$B$82:$F$93,2+K23,0))</f>
        <v>0</v>
      </c>
      <c r="Y23" s="8">
        <f>IF(L23="",0,VLOOKUP(E23,'Points Allocation'!$B$97:$F$108,2+L23,0))</f>
        <v>0</v>
      </c>
      <c r="Z23" s="23">
        <f t="shared" si="2"/>
        <v>0</v>
      </c>
      <c r="AA23" s="8">
        <f>IF(M23="",0,VLOOKUP(E23,'Points Allocation'!$I$7:$M$18,2+M23,0))</f>
        <v>0</v>
      </c>
      <c r="AB23" s="8">
        <f>IF(N23="",0,VLOOKUP(E23,'Points Allocation'!$I$22:$M$33,2+N23,0))</f>
        <v>0</v>
      </c>
      <c r="AC23" s="8">
        <f>IF(O23="",0,VLOOKUP(E23,'Points Allocation'!$I$37:$M$48,2+O23,0))</f>
        <v>0</v>
      </c>
      <c r="AD23" s="8">
        <f>IF(P23="",0,VLOOKUP(E23,'Points Allocation'!$I$52:$M$63,2+P23,0))</f>
        <v>0</v>
      </c>
      <c r="AE23" s="8">
        <f>IF(Q23="",0,VLOOKUP(E23,'Points Allocation'!$I$67:$M$78,2+Q23,0))</f>
        <v>0</v>
      </c>
      <c r="AF23" s="8">
        <f>IF(R23="",0,VLOOKUP(E23,'Points Allocation'!$I$82:$M$93,2+R23,0))</f>
        <v>0</v>
      </c>
      <c r="AG23" s="23">
        <f t="shared" si="3"/>
        <v>0</v>
      </c>
      <c r="AH23" s="10">
        <f t="shared" ref="AH23:AH38" si="14">IF(AK23="False",0,-AL23)</f>
        <v>0</v>
      </c>
      <c r="AI23" s="13">
        <f t="shared" si="0"/>
        <v>1</v>
      </c>
      <c r="AJ23" s="30">
        <f t="shared" si="5"/>
        <v>0</v>
      </c>
      <c r="AK23" s="3" t="str">
        <f t="shared" si="1"/>
        <v>False</v>
      </c>
      <c r="AL23" s="3">
        <f t="shared" si="6"/>
        <v>0</v>
      </c>
    </row>
    <row r="24" spans="1:38" x14ac:dyDescent="0.2">
      <c r="A24" s="9"/>
      <c r="B24" s="9" t="s">
        <v>81</v>
      </c>
      <c r="C24" s="9" t="s">
        <v>61</v>
      </c>
      <c r="D24" s="3"/>
      <c r="E24" s="9">
        <v>64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8">
        <f>IF(F24="",0,VLOOKUP(E24,'Points Allocation'!$B$7:$F$18,2+F24,0))</f>
        <v>0</v>
      </c>
      <c r="T24" s="8">
        <f>IF(G24="",0,VLOOKUP(E24,'Points Allocation'!$B$22:$F$33,2+G24,0))</f>
        <v>0</v>
      </c>
      <c r="U24" s="8">
        <f>IF(H24="",0,VLOOKUP(E24,'Points Allocation'!$B$37:$F$50,2+H24,0))</f>
        <v>0</v>
      </c>
      <c r="V24" s="8">
        <f>IF(I24="",0,VLOOKUP(E24,'Points Allocation'!$B$52:$F$63,2+I24,0))</f>
        <v>0</v>
      </c>
      <c r="W24" s="8">
        <f>IF(J24="",0,VLOOKUP(E24,'Points Allocation'!$B$67:$F$78,2+J24,0))</f>
        <v>0</v>
      </c>
      <c r="X24" s="8">
        <f>IF(K24="",0,VLOOKUP(E24,'Points Allocation'!$B$82:$F$93,2+K24,0))</f>
        <v>0</v>
      </c>
      <c r="Y24" s="8">
        <f>IF(L24="",0,VLOOKUP(E24,'Points Allocation'!$B$97:$F$108,2+L24,0))</f>
        <v>0</v>
      </c>
      <c r="Z24" s="23">
        <f t="shared" si="2"/>
        <v>0</v>
      </c>
      <c r="AA24" s="8">
        <f>IF(M24="",0,VLOOKUP(E24,'Points Allocation'!$I$7:$M$18,2+M24,0))</f>
        <v>0</v>
      </c>
      <c r="AB24" s="8">
        <f>IF(N24="",0,VLOOKUP(E24,'Points Allocation'!$I$22:$M$33,2+N24,0))</f>
        <v>0</v>
      </c>
      <c r="AC24" s="8">
        <f>IF(O24="",0,VLOOKUP(E24,'Points Allocation'!$I$37:$M$48,2+O24,0))</f>
        <v>0</v>
      </c>
      <c r="AD24" s="8">
        <f>IF(P24="",0,VLOOKUP(E24,'Points Allocation'!$I$52:$M$63,2+P24,0))</f>
        <v>0</v>
      </c>
      <c r="AE24" s="8">
        <f>IF(Q24="",0,VLOOKUP(E24,'Points Allocation'!$I$67:$M$78,2+Q24,0))</f>
        <v>0</v>
      </c>
      <c r="AF24" s="8">
        <f>IF(R24="",0,VLOOKUP(E24,'Points Allocation'!$I$82:$M$93,2+R24,0))</f>
        <v>0</v>
      </c>
      <c r="AG24" s="23">
        <f t="shared" si="3"/>
        <v>0</v>
      </c>
      <c r="AH24" s="10">
        <f t="shared" si="14"/>
        <v>0</v>
      </c>
      <c r="AI24" s="13">
        <f t="shared" si="0"/>
        <v>1</v>
      </c>
      <c r="AJ24" s="30">
        <f t="shared" si="5"/>
        <v>0</v>
      </c>
      <c r="AK24" s="3" t="str">
        <f t="shared" si="1"/>
        <v>False</v>
      </c>
      <c r="AL24" s="3">
        <f t="shared" si="6"/>
        <v>0</v>
      </c>
    </row>
    <row r="25" spans="1:38" x14ac:dyDescent="0.2">
      <c r="A25" s="9"/>
      <c r="B25" s="9" t="s">
        <v>81</v>
      </c>
      <c r="C25" s="9" t="s">
        <v>60</v>
      </c>
      <c r="D25" s="3"/>
      <c r="E25" s="9">
        <v>64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8">
        <f>IF(F25="",0,VLOOKUP(E25,'Points Allocation'!$B$7:$F$18,2+F25,0))</f>
        <v>0</v>
      </c>
      <c r="T25" s="8">
        <f>IF(G25="",0,VLOOKUP(E25,'Points Allocation'!$B$22:$F$33,2+G25,0))</f>
        <v>0</v>
      </c>
      <c r="U25" s="8">
        <f>IF(H25="",0,VLOOKUP(E25,'Points Allocation'!$B$37:$F$50,2+H25,0))</f>
        <v>0</v>
      </c>
      <c r="V25" s="8">
        <f>IF(I25="",0,VLOOKUP(E25,'Points Allocation'!$B$52:$F$63,2+I25,0))</f>
        <v>0</v>
      </c>
      <c r="W25" s="8">
        <f>IF(J25="",0,VLOOKUP(E25,'Points Allocation'!$B$67:$F$78,2+J25,0))</f>
        <v>0</v>
      </c>
      <c r="X25" s="8">
        <f>IF(K25="",0,VLOOKUP(E25,'Points Allocation'!$B$82:$F$93,2+K25,0))</f>
        <v>0</v>
      </c>
      <c r="Y25" s="8">
        <f>IF(L25="",0,VLOOKUP(E25,'Points Allocation'!$B$97:$F$108,2+L25,0))</f>
        <v>0</v>
      </c>
      <c r="Z25" s="23">
        <f t="shared" si="2"/>
        <v>0</v>
      </c>
      <c r="AA25" s="8">
        <f>IF(M25="",0,VLOOKUP(E25,'Points Allocation'!$I$7:$M$18,2+M25,0))</f>
        <v>0</v>
      </c>
      <c r="AB25" s="8">
        <f>IF(N25="",0,VLOOKUP(E25,'Points Allocation'!$I$22:$M$33,2+N25,0))</f>
        <v>0</v>
      </c>
      <c r="AC25" s="8">
        <f>IF(O25="",0,VLOOKUP(E25,'Points Allocation'!$I$37:$M$48,2+O25,0))</f>
        <v>0</v>
      </c>
      <c r="AD25" s="8">
        <f>IF(P25="",0,VLOOKUP(E25,'Points Allocation'!$I$52:$M$63,2+P25,0))</f>
        <v>0</v>
      </c>
      <c r="AE25" s="8">
        <f>IF(Q25="",0,VLOOKUP(E25,'Points Allocation'!$I$67:$M$78,2+Q25,0))</f>
        <v>0</v>
      </c>
      <c r="AF25" s="8">
        <f>IF(R25="",0,VLOOKUP(E25,'Points Allocation'!$I$82:$M$93,2+R25,0))</f>
        <v>0</v>
      </c>
      <c r="AG25" s="23">
        <f t="shared" si="3"/>
        <v>0</v>
      </c>
      <c r="AH25" s="10">
        <f t="shared" si="14"/>
        <v>0</v>
      </c>
      <c r="AI25" s="13">
        <f t="shared" si="0"/>
        <v>1</v>
      </c>
      <c r="AJ25" s="30">
        <f t="shared" si="5"/>
        <v>0</v>
      </c>
      <c r="AK25" s="3" t="str">
        <f t="shared" si="1"/>
        <v>False</v>
      </c>
      <c r="AL25" s="3">
        <f t="shared" si="6"/>
        <v>0</v>
      </c>
    </row>
    <row r="26" spans="1:38" x14ac:dyDescent="0.2">
      <c r="A26" s="9"/>
      <c r="B26" s="9" t="s">
        <v>81</v>
      </c>
      <c r="C26" s="9" t="s">
        <v>62</v>
      </c>
      <c r="D26" s="3"/>
      <c r="E26" s="9">
        <v>64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8">
        <f>IF(F26="",0,VLOOKUP(E26,'Points Allocation'!$B$7:$F$18,2+F26,0))</f>
        <v>0</v>
      </c>
      <c r="T26" s="8">
        <f>IF(G26="",0,VLOOKUP(E26,'Points Allocation'!$B$22:$F$33,2+G26,0))</f>
        <v>0</v>
      </c>
      <c r="U26" s="8">
        <f>IF(H26="",0,VLOOKUP(E26,'Points Allocation'!$B$37:$F$50,2+H26,0))</f>
        <v>0</v>
      </c>
      <c r="V26" s="8">
        <f>IF(I26="",0,VLOOKUP(E26,'Points Allocation'!$B$52:$F$63,2+I26,0))</f>
        <v>0</v>
      </c>
      <c r="W26" s="8">
        <f>IF(J26="",0,VLOOKUP(E26,'Points Allocation'!$B$67:$F$78,2+J26,0))</f>
        <v>0</v>
      </c>
      <c r="X26" s="8">
        <f>IF(K26="",0,VLOOKUP(E26,'Points Allocation'!$B$82:$F$93,2+K26,0))</f>
        <v>0</v>
      </c>
      <c r="Y26" s="8">
        <f>IF(L26="",0,VLOOKUP(E26,'Points Allocation'!$B$97:$F$108,2+L26,0))</f>
        <v>0</v>
      </c>
      <c r="Z26" s="23">
        <f t="shared" si="2"/>
        <v>0</v>
      </c>
      <c r="AA26" s="8">
        <f>IF(M26="",0,VLOOKUP(E26,'Points Allocation'!$I$7:$M$18,2+M26,0))</f>
        <v>0</v>
      </c>
      <c r="AB26" s="8">
        <f>IF(N26="",0,VLOOKUP(E26,'Points Allocation'!$I$22:$M$33,2+N26,0))</f>
        <v>0</v>
      </c>
      <c r="AC26" s="8">
        <f>IF(O26="",0,VLOOKUP(E26,'Points Allocation'!$I$37:$M$48,2+O26,0))</f>
        <v>0</v>
      </c>
      <c r="AD26" s="8">
        <f>IF(P26="",0,VLOOKUP(E26,'Points Allocation'!$I$52:$M$63,2+P26,0))</f>
        <v>0</v>
      </c>
      <c r="AE26" s="8">
        <f>IF(Q26="",0,VLOOKUP(E26,'Points Allocation'!$I$67:$M$78,2+Q26,0))</f>
        <v>0</v>
      </c>
      <c r="AF26" s="8">
        <f>IF(R26="",0,VLOOKUP(E26,'Points Allocation'!$I$82:$M$93,2+R26,0))</f>
        <v>0</v>
      </c>
      <c r="AG26" s="23">
        <f t="shared" si="3"/>
        <v>0</v>
      </c>
      <c r="AH26" s="10">
        <f t="shared" si="14"/>
        <v>0</v>
      </c>
      <c r="AI26" s="13">
        <f t="shared" si="0"/>
        <v>1</v>
      </c>
      <c r="AJ26" s="30">
        <f t="shared" si="5"/>
        <v>0</v>
      </c>
      <c r="AK26" s="3" t="str">
        <f t="shared" si="1"/>
        <v>False</v>
      </c>
      <c r="AL26" s="3">
        <f t="shared" si="6"/>
        <v>0</v>
      </c>
    </row>
    <row r="27" spans="1:38" x14ac:dyDescent="0.2">
      <c r="A27" s="9"/>
      <c r="B27" s="9" t="s">
        <v>81</v>
      </c>
      <c r="C27" s="9" t="s">
        <v>125</v>
      </c>
      <c r="D27" s="3"/>
      <c r="E27" s="9">
        <v>64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8">
        <f>IF(F27="",0,VLOOKUP(E27,'Points Allocation'!$B$7:$F$18,2+F27,0))</f>
        <v>0</v>
      </c>
      <c r="T27" s="8">
        <f>IF(G27="",0,VLOOKUP(E27,'Points Allocation'!$B$22:$F$33,2+G27,0))</f>
        <v>0</v>
      </c>
      <c r="U27" s="8">
        <f>IF(H27="",0,VLOOKUP(E27,'Points Allocation'!$B$37:$F$50,2+H27,0))</f>
        <v>0</v>
      </c>
      <c r="V27" s="8">
        <f>IF(I27="",0,VLOOKUP(E27,'Points Allocation'!$B$52:$F$63,2+I27,0))</f>
        <v>0</v>
      </c>
      <c r="W27" s="8">
        <f>IF(J27="",0,VLOOKUP(E27,'Points Allocation'!$B$67:$F$78,2+J27,0))</f>
        <v>0</v>
      </c>
      <c r="X27" s="8">
        <f>IF(K27="",0,VLOOKUP(E27,'Points Allocation'!$B$82:$F$93,2+K27,0))</f>
        <v>0</v>
      </c>
      <c r="Y27" s="8">
        <f>IF(L27="",0,VLOOKUP(E27,'Points Allocation'!$B$97:$F$108,2+L27,0))</f>
        <v>0</v>
      </c>
      <c r="Z27" s="23">
        <f t="shared" si="2"/>
        <v>0</v>
      </c>
      <c r="AA27" s="8">
        <f>IF(M27="",0,VLOOKUP(E27,'Points Allocation'!$I$7:$M$18,2+M27,0))</f>
        <v>0</v>
      </c>
      <c r="AB27" s="8">
        <f>IF(N27="",0,VLOOKUP(E27,'Points Allocation'!$I$22:$M$33,2+N27,0))</f>
        <v>0</v>
      </c>
      <c r="AC27" s="8">
        <f>IF(O27="",0,VLOOKUP(E27,'Points Allocation'!$I$37:$M$48,2+O27,0))</f>
        <v>0</v>
      </c>
      <c r="AD27" s="8">
        <f>IF(P27="",0,VLOOKUP(E27,'Points Allocation'!$I$52:$M$63,2+P27,0))</f>
        <v>0</v>
      </c>
      <c r="AE27" s="8">
        <f>IF(Q27="",0,VLOOKUP(E27,'Points Allocation'!$I$67:$M$78,2+Q27,0))</f>
        <v>0</v>
      </c>
      <c r="AF27" s="8">
        <f>IF(R27="",0,VLOOKUP(E27,'Points Allocation'!$I$82:$M$93,2+R27,0))</f>
        <v>0</v>
      </c>
      <c r="AG27" s="23">
        <f t="shared" si="3"/>
        <v>0</v>
      </c>
      <c r="AH27" s="10">
        <f t="shared" si="14"/>
        <v>0</v>
      </c>
      <c r="AI27" s="13">
        <f t="shared" si="0"/>
        <v>1</v>
      </c>
      <c r="AJ27" s="30">
        <f t="shared" si="5"/>
        <v>0</v>
      </c>
      <c r="AK27" s="3" t="str">
        <f t="shared" si="1"/>
        <v>False</v>
      </c>
      <c r="AL27" s="3">
        <f t="shared" si="6"/>
        <v>0</v>
      </c>
    </row>
    <row r="28" spans="1:38" x14ac:dyDescent="0.2">
      <c r="A28" s="9"/>
      <c r="B28" s="9" t="s">
        <v>81</v>
      </c>
      <c r="C28" s="9" t="s">
        <v>65</v>
      </c>
      <c r="D28" s="3"/>
      <c r="E28" s="9">
        <v>64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8">
        <f>IF(F28="",0,VLOOKUP(E28,'Points Allocation'!$B$7:$F$18,2+F28,0))</f>
        <v>0</v>
      </c>
      <c r="T28" s="8">
        <f>IF(G28="",0,VLOOKUP(E28,'Points Allocation'!$B$22:$F$33,2+G28,0))</f>
        <v>0</v>
      </c>
      <c r="U28" s="8">
        <f>IF(H28="",0,VLOOKUP(E28,'Points Allocation'!$B$37:$F$50,2+H28,0))</f>
        <v>0</v>
      </c>
      <c r="V28" s="8">
        <f>IF(I28="",0,VLOOKUP(E28,'Points Allocation'!$B$52:$F$63,2+I28,0))</f>
        <v>0</v>
      </c>
      <c r="W28" s="8">
        <f>IF(J28="",0,VLOOKUP(E28,'Points Allocation'!$B$67:$F$78,2+J28,0))</f>
        <v>0</v>
      </c>
      <c r="X28" s="8">
        <f>IF(K28="",0,VLOOKUP(E28,'Points Allocation'!$B$82:$F$93,2+K28,0))</f>
        <v>0</v>
      </c>
      <c r="Y28" s="8">
        <f>IF(L28="",0,VLOOKUP(E28,'Points Allocation'!$B$97:$F$108,2+L28,0))</f>
        <v>0</v>
      </c>
      <c r="Z28" s="23">
        <f t="shared" ref="Z28" si="15">SUM(S28:Y28)</f>
        <v>0</v>
      </c>
      <c r="AA28" s="8">
        <f>IF(M28="",0,VLOOKUP(E28,'Points Allocation'!$I$7:$M$18,2+M28,0))</f>
        <v>0</v>
      </c>
      <c r="AB28" s="8">
        <f>IF(N28="",0,VLOOKUP(E28,'Points Allocation'!$I$22:$M$33,2+N28,0))</f>
        <v>0</v>
      </c>
      <c r="AC28" s="8">
        <f>IF(O28="",0,VLOOKUP(E28,'Points Allocation'!$I$37:$M$48,2+O28,0))</f>
        <v>0</v>
      </c>
      <c r="AD28" s="8">
        <f>IF(P28="",0,VLOOKUP(E28,'Points Allocation'!$I$52:$M$63,2+P28,0))</f>
        <v>0</v>
      </c>
      <c r="AE28" s="8">
        <f>IF(Q28="",0,VLOOKUP(E28,'Points Allocation'!$I$67:$M$78,2+Q28,0))</f>
        <v>0</v>
      </c>
      <c r="AF28" s="8">
        <f>IF(R28="",0,VLOOKUP(E28,'Points Allocation'!$I$82:$M$93,2+R28,0))</f>
        <v>0</v>
      </c>
      <c r="AG28" s="23">
        <f t="shared" ref="AG28" si="16">SUM(AA28:AF28)</f>
        <v>0</v>
      </c>
      <c r="AH28" s="10">
        <f t="shared" si="14"/>
        <v>0</v>
      </c>
      <c r="AI28" s="13">
        <f t="shared" si="0"/>
        <v>1.5</v>
      </c>
      <c r="AJ28" s="30">
        <f t="shared" ref="AJ28" si="17">(SUM(Z28,AG28,AH28))*AI28</f>
        <v>0</v>
      </c>
      <c r="AK28" s="3" t="str">
        <f t="shared" ref="AK28" si="18">IF(AND(COUNT(M28:R28)&gt;0,COUNT(F28:L28)&gt;1),"True","False")</f>
        <v>False</v>
      </c>
      <c r="AL28" s="3">
        <f t="shared" ref="AL28" si="19">IF(AG28&gt;U28,U28,AG28)</f>
        <v>0</v>
      </c>
    </row>
    <row r="29" spans="1:38" x14ac:dyDescent="0.2">
      <c r="A29" s="9"/>
      <c r="B29" s="9" t="s">
        <v>81</v>
      </c>
      <c r="C29" s="9" t="s">
        <v>67</v>
      </c>
      <c r="D29" s="3"/>
      <c r="E29" s="9">
        <v>64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8">
        <f>IF(F29="",0,VLOOKUP(E29,'Points Allocation'!$B$7:$F$18,2+F29,0))</f>
        <v>0</v>
      </c>
      <c r="T29" s="8">
        <f>IF(G29="",0,VLOOKUP(E29,'Points Allocation'!$B$22:$F$33,2+G29,0))</f>
        <v>0</v>
      </c>
      <c r="U29" s="8">
        <f>IF(H29="",0,VLOOKUP(E29,'Points Allocation'!$B$37:$F$50,2+H29,0))</f>
        <v>0</v>
      </c>
      <c r="V29" s="8">
        <f>IF(I29="",0,VLOOKUP(E29,'Points Allocation'!$B$52:$F$63,2+I29,0))</f>
        <v>0</v>
      </c>
      <c r="W29" s="8">
        <f>IF(J29="",0,VLOOKUP(E29,'Points Allocation'!$B$67:$F$78,2+J29,0))</f>
        <v>0</v>
      </c>
      <c r="X29" s="8">
        <f>IF(K29="",0,VLOOKUP(E29,'Points Allocation'!$B$82:$F$93,2+K29,0))</f>
        <v>0</v>
      </c>
      <c r="Y29" s="8">
        <f>IF(L29="",0,VLOOKUP(E29,'Points Allocation'!$B$97:$F$108,2+L29,0))</f>
        <v>0</v>
      </c>
      <c r="Z29" s="23">
        <f t="shared" si="2"/>
        <v>0</v>
      </c>
      <c r="AA29" s="8">
        <f>IF(M29="",0,VLOOKUP(E29,'Points Allocation'!$I$7:$M$18,2+M29,0))</f>
        <v>0</v>
      </c>
      <c r="AB29" s="8">
        <f>IF(N29="",0,VLOOKUP(E29,'Points Allocation'!$I$22:$M$33,2+N29,0))</f>
        <v>0</v>
      </c>
      <c r="AC29" s="8">
        <f>IF(O29="",0,VLOOKUP(E29,'Points Allocation'!$I$37:$M$48,2+O29,0))</f>
        <v>0</v>
      </c>
      <c r="AD29" s="8">
        <f>IF(P29="",0,VLOOKUP(E29,'Points Allocation'!$I$52:$M$63,2+P29,0))</f>
        <v>0</v>
      </c>
      <c r="AE29" s="8">
        <f>IF(Q29="",0,VLOOKUP(E29,'Points Allocation'!$I$67:$M$78,2+Q29,0))</f>
        <v>0</v>
      </c>
      <c r="AF29" s="8">
        <f>IF(R29="",0,VLOOKUP(E29,'Points Allocation'!$I$82:$M$93,2+R29,0))</f>
        <v>0</v>
      </c>
      <c r="AG29" s="23">
        <f t="shared" si="3"/>
        <v>0</v>
      </c>
      <c r="AH29" s="10">
        <f t="shared" si="14"/>
        <v>0</v>
      </c>
      <c r="AI29" s="13">
        <f t="shared" si="0"/>
        <v>1.5</v>
      </c>
      <c r="AJ29" s="30">
        <f t="shared" si="5"/>
        <v>0</v>
      </c>
      <c r="AK29" s="3" t="str">
        <f t="shared" si="1"/>
        <v>False</v>
      </c>
      <c r="AL29" s="3">
        <f t="shared" si="6"/>
        <v>0</v>
      </c>
    </row>
    <row r="30" spans="1:38" x14ac:dyDescent="0.2">
      <c r="A30" s="9"/>
      <c r="B30" s="9" t="s">
        <v>81</v>
      </c>
      <c r="C30" s="9" t="s">
        <v>106</v>
      </c>
      <c r="D30" s="3"/>
      <c r="E30" s="9">
        <v>64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8">
        <f>IF(F30="",0,VLOOKUP(E30,'Points Allocation'!$B$7:$F$18,2+F30,0))</f>
        <v>0</v>
      </c>
      <c r="T30" s="8">
        <f>IF(G30="",0,VLOOKUP(E30,'Points Allocation'!$B$22:$F$33,2+G30,0))</f>
        <v>0</v>
      </c>
      <c r="U30" s="8">
        <f>IF(H30="",0,VLOOKUP(E30,'Points Allocation'!$B$37:$F$50,2+H30,0))</f>
        <v>0</v>
      </c>
      <c r="V30" s="8">
        <f>IF(I30="",0,VLOOKUP(E30,'Points Allocation'!$B$52:$F$63,2+I30,0))</f>
        <v>0</v>
      </c>
      <c r="W30" s="8">
        <f>IF(J30="",0,VLOOKUP(E30,'Points Allocation'!$B$67:$F$78,2+J30,0))</f>
        <v>0</v>
      </c>
      <c r="X30" s="8">
        <f>IF(K30="",0,VLOOKUP(E30,'Points Allocation'!$B$82:$F$93,2+K30,0))</f>
        <v>0</v>
      </c>
      <c r="Y30" s="8">
        <f>IF(L30="",0,VLOOKUP(E30,'Points Allocation'!$B$97:$F$108,2+L30,0))</f>
        <v>0</v>
      </c>
      <c r="Z30" s="23">
        <f t="shared" si="2"/>
        <v>0</v>
      </c>
      <c r="AA30" s="8">
        <f>IF(M30="",0,VLOOKUP(E30,'Points Allocation'!$I$7:$M$18,2+M30,0))</f>
        <v>0</v>
      </c>
      <c r="AB30" s="8">
        <f>IF(N30="",0,VLOOKUP(E30,'Points Allocation'!$I$22:$M$33,2+N30,0))</f>
        <v>0</v>
      </c>
      <c r="AC30" s="8">
        <f>IF(O30="",0,VLOOKUP(E30,'Points Allocation'!$I$37:$M$48,2+O30,0))</f>
        <v>0</v>
      </c>
      <c r="AD30" s="8">
        <f>IF(P30="",0,VLOOKUP(E30,'Points Allocation'!$I$52:$M$63,2+P30,0))</f>
        <v>0</v>
      </c>
      <c r="AE30" s="8">
        <f>IF(Q30="",0,VLOOKUP(E30,'Points Allocation'!$I$67:$M$78,2+Q30,0))</f>
        <v>0</v>
      </c>
      <c r="AF30" s="8">
        <f>IF(R30="",0,VLOOKUP(E30,'Points Allocation'!$I$82:$M$93,2+R30,0))</f>
        <v>0</v>
      </c>
      <c r="AG30" s="23">
        <f t="shared" si="3"/>
        <v>0</v>
      </c>
      <c r="AH30" s="10">
        <f t="shared" si="14"/>
        <v>0</v>
      </c>
      <c r="AI30" s="13">
        <f t="shared" si="0"/>
        <v>1.5</v>
      </c>
      <c r="AJ30" s="30">
        <f t="shared" si="5"/>
        <v>0</v>
      </c>
      <c r="AK30" s="3" t="str">
        <f t="shared" si="1"/>
        <v>False</v>
      </c>
      <c r="AL30" s="3">
        <f t="shared" si="6"/>
        <v>0</v>
      </c>
    </row>
    <row r="31" spans="1:38" x14ac:dyDescent="0.2">
      <c r="A31" s="9"/>
      <c r="B31" s="9" t="s">
        <v>81</v>
      </c>
      <c r="C31" s="9" t="s">
        <v>68</v>
      </c>
      <c r="D31" s="3"/>
      <c r="E31" s="9">
        <v>64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8">
        <f>IF(F31="",0,VLOOKUP(E31,'Points Allocation'!$B$7:$F$18,2+F31,0))</f>
        <v>0</v>
      </c>
      <c r="T31" s="8">
        <f>IF(G31="",0,VLOOKUP(E31,'Points Allocation'!$B$22:$F$33,2+G31,0))</f>
        <v>0</v>
      </c>
      <c r="U31" s="8">
        <f>IF(H31="",0,VLOOKUP(E31,'Points Allocation'!$B$37:$F$50,2+H31,0))</f>
        <v>0</v>
      </c>
      <c r="V31" s="8">
        <f>IF(I31="",0,VLOOKUP(E31,'Points Allocation'!$B$52:$F$63,2+I31,0))</f>
        <v>0</v>
      </c>
      <c r="W31" s="8">
        <f>IF(J31="",0,VLOOKUP(E31,'Points Allocation'!$B$67:$F$78,2+J31,0))</f>
        <v>0</v>
      </c>
      <c r="X31" s="8">
        <f>IF(K31="",0,VLOOKUP(E31,'Points Allocation'!$B$82:$F$93,2+K31,0))</f>
        <v>0</v>
      </c>
      <c r="Y31" s="8">
        <f>IF(L31="",0,VLOOKUP(E31,'Points Allocation'!$B$97:$F$108,2+L31,0))</f>
        <v>0</v>
      </c>
      <c r="Z31" s="23">
        <f t="shared" si="2"/>
        <v>0</v>
      </c>
      <c r="AA31" s="8">
        <f>IF(M31="",0,VLOOKUP(E31,'Points Allocation'!$I$7:$M$18,2+M31,0))</f>
        <v>0</v>
      </c>
      <c r="AB31" s="8">
        <f>IF(N31="",0,VLOOKUP(E31,'Points Allocation'!$I$22:$M$33,2+N31,0))</f>
        <v>0</v>
      </c>
      <c r="AC31" s="8">
        <f>IF(O31="",0,VLOOKUP(E31,'Points Allocation'!$I$37:$M$48,2+O31,0))</f>
        <v>0</v>
      </c>
      <c r="AD31" s="8">
        <f>IF(P31="",0,VLOOKUP(E31,'Points Allocation'!$I$52:$M$63,2+P31,0))</f>
        <v>0</v>
      </c>
      <c r="AE31" s="8">
        <f>IF(Q31="",0,VLOOKUP(E31,'Points Allocation'!$I$67:$M$78,2+Q31,0))</f>
        <v>0</v>
      </c>
      <c r="AF31" s="8">
        <f>IF(R31="",0,VLOOKUP(E31,'Points Allocation'!$I$82:$M$93,2+R31,0))</f>
        <v>0</v>
      </c>
      <c r="AG31" s="23">
        <f t="shared" si="3"/>
        <v>0</v>
      </c>
      <c r="AH31" s="10">
        <f t="shared" si="14"/>
        <v>0</v>
      </c>
      <c r="AI31" s="13">
        <f t="shared" si="0"/>
        <v>1</v>
      </c>
      <c r="AJ31" s="30">
        <f t="shared" si="5"/>
        <v>0</v>
      </c>
      <c r="AK31" s="3" t="str">
        <f t="shared" si="1"/>
        <v>False</v>
      </c>
      <c r="AL31" s="3">
        <f t="shared" si="6"/>
        <v>0</v>
      </c>
    </row>
    <row r="32" spans="1:38" x14ac:dyDescent="0.2">
      <c r="A32" s="9"/>
      <c r="B32" s="9" t="s">
        <v>81</v>
      </c>
      <c r="C32" s="9" t="s">
        <v>69</v>
      </c>
      <c r="D32" s="3"/>
      <c r="E32" s="9">
        <v>64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8">
        <f>IF(F32="",0,VLOOKUP(E32,'Points Allocation'!$B$7:$F$18,2+F32,0))</f>
        <v>0</v>
      </c>
      <c r="T32" s="8">
        <f>IF(G32="",0,VLOOKUP(E32,'Points Allocation'!$B$22:$F$33,2+G32,0))</f>
        <v>0</v>
      </c>
      <c r="U32" s="8">
        <f>IF(H32="",0,VLOOKUP(E32,'Points Allocation'!$B$37:$F$50,2+H32,0))</f>
        <v>0</v>
      </c>
      <c r="V32" s="8">
        <f>IF(I32="",0,VLOOKUP(E32,'Points Allocation'!$B$52:$F$63,2+I32,0))</f>
        <v>0</v>
      </c>
      <c r="W32" s="8">
        <f>IF(J32="",0,VLOOKUP(E32,'Points Allocation'!$B$67:$F$78,2+J32,0))</f>
        <v>0</v>
      </c>
      <c r="X32" s="8">
        <f>IF(K32="",0,VLOOKUP(E32,'Points Allocation'!$B$82:$F$93,2+K32,0))</f>
        <v>0</v>
      </c>
      <c r="Y32" s="8">
        <f>IF(L32="",0,VLOOKUP(E32,'Points Allocation'!$B$97:$F$108,2+L32,0))</f>
        <v>0</v>
      </c>
      <c r="Z32" s="23">
        <f t="shared" si="2"/>
        <v>0</v>
      </c>
      <c r="AA32" s="8">
        <f>IF(M32="",0,VLOOKUP(E32,'Points Allocation'!$I$7:$M$18,2+M32,0))</f>
        <v>0</v>
      </c>
      <c r="AB32" s="8">
        <f>IF(N32="",0,VLOOKUP(E32,'Points Allocation'!$I$22:$M$33,2+N32,0))</f>
        <v>0</v>
      </c>
      <c r="AC32" s="8">
        <f>IF(O32="",0,VLOOKUP(E32,'Points Allocation'!$I$37:$M$48,2+O32,0))</f>
        <v>0</v>
      </c>
      <c r="AD32" s="8">
        <f>IF(P32="",0,VLOOKUP(E32,'Points Allocation'!$I$52:$M$63,2+P32,0))</f>
        <v>0</v>
      </c>
      <c r="AE32" s="8">
        <f>IF(Q32="",0,VLOOKUP(E32,'Points Allocation'!$I$67:$M$78,2+Q32,0))</f>
        <v>0</v>
      </c>
      <c r="AF32" s="8">
        <f>IF(R32="",0,VLOOKUP(E32,'Points Allocation'!$I$82:$M$93,2+R32,0))</f>
        <v>0</v>
      </c>
      <c r="AG32" s="23">
        <f t="shared" si="3"/>
        <v>0</v>
      </c>
      <c r="AH32" s="10">
        <f t="shared" si="14"/>
        <v>0</v>
      </c>
      <c r="AI32" s="13">
        <f t="shared" si="0"/>
        <v>1</v>
      </c>
      <c r="AJ32" s="30">
        <f t="shared" si="5"/>
        <v>0</v>
      </c>
      <c r="AK32" s="3" t="str">
        <f t="shared" si="1"/>
        <v>False</v>
      </c>
      <c r="AL32" s="3">
        <f t="shared" si="6"/>
        <v>0</v>
      </c>
    </row>
    <row r="33" spans="1:38" x14ac:dyDescent="0.2">
      <c r="A33" s="9"/>
      <c r="B33" s="9" t="s">
        <v>81</v>
      </c>
      <c r="C33" s="9" t="s">
        <v>85</v>
      </c>
      <c r="D33" s="3"/>
      <c r="E33" s="9">
        <v>64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8">
        <f>IF(F33="",0,VLOOKUP(E33,'Points Allocation'!$B$7:$F$18,2+F33,0))</f>
        <v>0</v>
      </c>
      <c r="T33" s="8">
        <f>IF(G33="",0,VLOOKUP(E33,'Points Allocation'!$B$22:$F$33,2+G33,0))</f>
        <v>0</v>
      </c>
      <c r="U33" s="8">
        <f>IF(H33="",0,VLOOKUP(E33,'Points Allocation'!$B$37:$F$50,2+H33,0))</f>
        <v>0</v>
      </c>
      <c r="V33" s="8">
        <f>IF(I33="",0,VLOOKUP(E33,'Points Allocation'!$B$52:$F$63,2+I33,0))</f>
        <v>0</v>
      </c>
      <c r="W33" s="8">
        <f>IF(J33="",0,VLOOKUP(E33,'Points Allocation'!$B$67:$F$78,2+J33,0))</f>
        <v>0</v>
      </c>
      <c r="X33" s="8">
        <f>IF(K33="",0,VLOOKUP(E33,'Points Allocation'!$B$82:$F$93,2+K33,0))</f>
        <v>0</v>
      </c>
      <c r="Y33" s="8">
        <f>IF(L33="",0,VLOOKUP(E33,'Points Allocation'!$B$97:$F$108,2+L33,0))</f>
        <v>0</v>
      </c>
      <c r="Z33" s="23">
        <f t="shared" si="2"/>
        <v>0</v>
      </c>
      <c r="AA33" s="8">
        <f>IF(M33="",0,VLOOKUP(E33,'Points Allocation'!$I$7:$M$18,2+M33,0))</f>
        <v>0</v>
      </c>
      <c r="AB33" s="8">
        <f>IF(N33="",0,VLOOKUP(E33,'Points Allocation'!$I$22:$M$33,2+N33,0))</f>
        <v>0</v>
      </c>
      <c r="AC33" s="8">
        <f>IF(O33="",0,VLOOKUP(E33,'Points Allocation'!$I$37:$M$48,2+O33,0))</f>
        <v>0</v>
      </c>
      <c r="AD33" s="8">
        <f>IF(P33="",0,VLOOKUP(E33,'Points Allocation'!$I$52:$M$63,2+P33,0))</f>
        <v>0</v>
      </c>
      <c r="AE33" s="8">
        <f>IF(Q33="",0,VLOOKUP(E33,'Points Allocation'!$I$67:$M$78,2+Q33,0))</f>
        <v>0</v>
      </c>
      <c r="AF33" s="8">
        <f>IF(R33="",0,VLOOKUP(E33,'Points Allocation'!$I$82:$M$93,2+R33,0))</f>
        <v>0</v>
      </c>
      <c r="AG33" s="23">
        <f t="shared" si="3"/>
        <v>0</v>
      </c>
      <c r="AH33" s="10">
        <f t="shared" si="14"/>
        <v>0</v>
      </c>
      <c r="AI33" s="13">
        <f t="shared" si="0"/>
        <v>1</v>
      </c>
      <c r="AJ33" s="30">
        <f t="shared" si="5"/>
        <v>0</v>
      </c>
      <c r="AK33" s="3" t="str">
        <f t="shared" si="1"/>
        <v>False</v>
      </c>
      <c r="AL33" s="3">
        <f t="shared" si="6"/>
        <v>0</v>
      </c>
    </row>
    <row r="34" spans="1:38" x14ac:dyDescent="0.2">
      <c r="A34" s="9"/>
      <c r="B34" s="9" t="s">
        <v>81</v>
      </c>
      <c r="C34" s="9" t="s">
        <v>86</v>
      </c>
      <c r="D34" s="3"/>
      <c r="E34" s="9">
        <v>64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8">
        <f>IF(F34="",0,VLOOKUP(E34,'Points Allocation'!$B$7:$F$18,2+F34,0))</f>
        <v>0</v>
      </c>
      <c r="T34" s="8">
        <f>IF(G34="",0,VLOOKUP(E34,'Points Allocation'!$B$22:$F$33,2+G34,0))</f>
        <v>0</v>
      </c>
      <c r="U34" s="8">
        <f>IF(H34="",0,VLOOKUP(E34,'Points Allocation'!$B$37:$F$50,2+H34,0))</f>
        <v>0</v>
      </c>
      <c r="V34" s="8">
        <f>IF(I34="",0,VLOOKUP(E34,'Points Allocation'!$B$52:$F$63,2+I34,0))</f>
        <v>0</v>
      </c>
      <c r="W34" s="8">
        <f>IF(J34="",0,VLOOKUP(E34,'Points Allocation'!$B$67:$F$78,2+J34,0))</f>
        <v>0</v>
      </c>
      <c r="X34" s="8">
        <f>IF(K34="",0,VLOOKUP(E34,'Points Allocation'!$B$82:$F$93,2+K34,0))</f>
        <v>0</v>
      </c>
      <c r="Y34" s="8">
        <f>IF(L34="",0,VLOOKUP(E34,'Points Allocation'!$B$97:$F$108,2+L34,0))</f>
        <v>0</v>
      </c>
      <c r="Z34" s="23">
        <f t="shared" si="2"/>
        <v>0</v>
      </c>
      <c r="AA34" s="8">
        <f>IF(M34="",0,VLOOKUP(E34,'Points Allocation'!$I$7:$M$18,2+M34,0))</f>
        <v>0</v>
      </c>
      <c r="AB34" s="8">
        <f>IF(N34="",0,VLOOKUP(E34,'Points Allocation'!$I$22:$M$33,2+N34,0))</f>
        <v>0</v>
      </c>
      <c r="AC34" s="8">
        <f>IF(O34="",0,VLOOKUP(E34,'Points Allocation'!$I$37:$M$48,2+O34,0))</f>
        <v>0</v>
      </c>
      <c r="AD34" s="8">
        <f>IF(P34="",0,VLOOKUP(E34,'Points Allocation'!$I$52:$M$63,2+P34,0))</f>
        <v>0</v>
      </c>
      <c r="AE34" s="8">
        <f>IF(Q34="",0,VLOOKUP(E34,'Points Allocation'!$I$67:$M$78,2+Q34,0))</f>
        <v>0</v>
      </c>
      <c r="AF34" s="8">
        <f>IF(R34="",0,VLOOKUP(E34,'Points Allocation'!$I$82:$M$93,2+R34,0))</f>
        <v>0</v>
      </c>
      <c r="AG34" s="23">
        <f t="shared" si="3"/>
        <v>0</v>
      </c>
      <c r="AH34" s="10">
        <f t="shared" si="14"/>
        <v>0</v>
      </c>
      <c r="AI34" s="13">
        <f t="shared" si="0"/>
        <v>1</v>
      </c>
      <c r="AJ34" s="30">
        <f t="shared" si="5"/>
        <v>0</v>
      </c>
      <c r="AK34" s="3" t="str">
        <f t="shared" si="1"/>
        <v>False</v>
      </c>
      <c r="AL34" s="3">
        <f t="shared" si="6"/>
        <v>0</v>
      </c>
    </row>
    <row r="35" spans="1:38" x14ac:dyDescent="0.2">
      <c r="A35" s="9"/>
      <c r="B35" s="9" t="s">
        <v>81</v>
      </c>
      <c r="C35" s="9" t="s">
        <v>87</v>
      </c>
      <c r="D35" s="3"/>
      <c r="E35" s="9">
        <v>64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8">
        <f>IF(F35="",0,VLOOKUP(E35,'Points Allocation'!$B$7:$F$18,2+F35,0))</f>
        <v>0</v>
      </c>
      <c r="T35" s="8">
        <f>IF(G35="",0,VLOOKUP(E35,'Points Allocation'!$B$22:$F$33,2+G35,0))</f>
        <v>0</v>
      </c>
      <c r="U35" s="8">
        <f>IF(H35="",0,VLOOKUP(E35,'Points Allocation'!$B$37:$F$50,2+H35,0))</f>
        <v>0</v>
      </c>
      <c r="V35" s="8">
        <f>IF(I35="",0,VLOOKUP(E35,'Points Allocation'!$B$52:$F$63,2+I35,0))</f>
        <v>0</v>
      </c>
      <c r="W35" s="8">
        <f>IF(J35="",0,VLOOKUP(E35,'Points Allocation'!$B$67:$F$78,2+J35,0))</f>
        <v>0</v>
      </c>
      <c r="X35" s="8">
        <f>IF(K35="",0,VLOOKUP(E35,'Points Allocation'!$B$82:$F$93,2+K35,0))</f>
        <v>0</v>
      </c>
      <c r="Y35" s="8">
        <f>IF(L35="",0,VLOOKUP(E35,'Points Allocation'!$B$97:$F$108,2+L35,0))</f>
        <v>0</v>
      </c>
      <c r="Z35" s="23">
        <f t="shared" si="2"/>
        <v>0</v>
      </c>
      <c r="AA35" s="8">
        <f>IF(M35="",0,VLOOKUP(E35,'Points Allocation'!$I$7:$M$18,2+M35,0))</f>
        <v>0</v>
      </c>
      <c r="AB35" s="8">
        <f>IF(N35="",0,VLOOKUP(E35,'Points Allocation'!$I$22:$M$33,2+N35,0))</f>
        <v>0</v>
      </c>
      <c r="AC35" s="8">
        <f>IF(O35="",0,VLOOKUP(E35,'Points Allocation'!$I$37:$M$48,2+O35,0))</f>
        <v>0</v>
      </c>
      <c r="AD35" s="8">
        <f>IF(P35="",0,VLOOKUP(E35,'Points Allocation'!$I$52:$M$63,2+P35,0))</f>
        <v>0</v>
      </c>
      <c r="AE35" s="8">
        <f>IF(Q35="",0,VLOOKUP(E35,'Points Allocation'!$I$67:$M$78,2+Q35,0))</f>
        <v>0</v>
      </c>
      <c r="AF35" s="8">
        <f>IF(R35="",0,VLOOKUP(E35,'Points Allocation'!$I$82:$M$93,2+R35,0))</f>
        <v>0</v>
      </c>
      <c r="AG35" s="23">
        <f t="shared" si="3"/>
        <v>0</v>
      </c>
      <c r="AH35" s="10">
        <f t="shared" si="14"/>
        <v>0</v>
      </c>
      <c r="AI35" s="13">
        <f t="shared" si="0"/>
        <v>1</v>
      </c>
      <c r="AJ35" s="30">
        <f t="shared" si="5"/>
        <v>0</v>
      </c>
      <c r="AK35" s="3" t="str">
        <f t="shared" si="1"/>
        <v>False</v>
      </c>
      <c r="AL35" s="3">
        <f t="shared" si="6"/>
        <v>0</v>
      </c>
    </row>
    <row r="36" spans="1:38" x14ac:dyDescent="0.2">
      <c r="A36" s="9"/>
      <c r="B36" s="9" t="s">
        <v>81</v>
      </c>
      <c r="C36" s="9" t="s">
        <v>88</v>
      </c>
      <c r="D36" s="3"/>
      <c r="E36" s="9">
        <v>64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8">
        <f>IF(F36="",0,VLOOKUP(E36,'Points Allocation'!$B$7:$F$18,2+F36,0))</f>
        <v>0</v>
      </c>
      <c r="T36" s="8">
        <f>IF(G36="",0,VLOOKUP(E36,'Points Allocation'!$B$22:$F$33,2+G36,0))</f>
        <v>0</v>
      </c>
      <c r="U36" s="8">
        <f>IF(H36="",0,VLOOKUP(E36,'Points Allocation'!$B$37:$F$50,2+H36,0))</f>
        <v>0</v>
      </c>
      <c r="V36" s="8">
        <f>IF(I36="",0,VLOOKUP(E36,'Points Allocation'!$B$52:$F$63,2+I36,0))</f>
        <v>0</v>
      </c>
      <c r="W36" s="8">
        <f>IF(J36="",0,VLOOKUP(E36,'Points Allocation'!$B$67:$F$78,2+J36,0))</f>
        <v>0</v>
      </c>
      <c r="X36" s="8">
        <f>IF(K36="",0,VLOOKUP(E36,'Points Allocation'!$B$82:$F$93,2+K36,0))</f>
        <v>0</v>
      </c>
      <c r="Y36" s="8">
        <f>IF(L36="",0,VLOOKUP(E36,'Points Allocation'!$B$97:$F$108,2+L36,0))</f>
        <v>0</v>
      </c>
      <c r="Z36" s="23">
        <f t="shared" si="2"/>
        <v>0</v>
      </c>
      <c r="AA36" s="8">
        <f>IF(M36="",0,VLOOKUP(E36,'Points Allocation'!$I$7:$M$18,2+M36,0))</f>
        <v>0</v>
      </c>
      <c r="AB36" s="8">
        <f>IF(N36="",0,VLOOKUP(E36,'Points Allocation'!$I$22:$M$33,2+N36,0))</f>
        <v>0</v>
      </c>
      <c r="AC36" s="8">
        <f>IF(O36="",0,VLOOKUP(E36,'Points Allocation'!$I$37:$M$48,2+O36,0))</f>
        <v>0</v>
      </c>
      <c r="AD36" s="8">
        <f>IF(P36="",0,VLOOKUP(E36,'Points Allocation'!$I$52:$M$63,2+P36,0))</f>
        <v>0</v>
      </c>
      <c r="AE36" s="8">
        <f>IF(Q36="",0,VLOOKUP(E36,'Points Allocation'!$I$67:$M$78,2+Q36,0))</f>
        <v>0</v>
      </c>
      <c r="AF36" s="8">
        <f>IF(R36="",0,VLOOKUP(E36,'Points Allocation'!$I$82:$M$93,2+R36,0))</f>
        <v>0</v>
      </c>
      <c r="AG36" s="23">
        <f t="shared" si="3"/>
        <v>0</v>
      </c>
      <c r="AH36" s="10">
        <f t="shared" si="14"/>
        <v>0</v>
      </c>
      <c r="AI36" s="13">
        <f t="shared" si="0"/>
        <v>1</v>
      </c>
      <c r="AJ36" s="30">
        <f t="shared" si="5"/>
        <v>0</v>
      </c>
      <c r="AK36" s="3" t="str">
        <f t="shared" si="1"/>
        <v>False</v>
      </c>
      <c r="AL36" s="3">
        <f t="shared" si="6"/>
        <v>0</v>
      </c>
    </row>
    <row r="37" spans="1:38" x14ac:dyDescent="0.2">
      <c r="A37" s="9"/>
      <c r="B37" s="9" t="s">
        <v>81</v>
      </c>
      <c r="C37" s="9" t="s">
        <v>89</v>
      </c>
      <c r="D37" s="3"/>
      <c r="E37" s="9">
        <v>64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8">
        <f>IF(F37="",0,VLOOKUP(E37,'Points Allocation'!$B$7:$F$18,2+F37,0))</f>
        <v>0</v>
      </c>
      <c r="T37" s="8">
        <f>IF(G37="",0,VLOOKUP(E37,'Points Allocation'!$B$22:$F$33,2+G37,0))</f>
        <v>0</v>
      </c>
      <c r="U37" s="8">
        <f>IF(H37="",0,VLOOKUP(E37,'Points Allocation'!$B$37:$F$50,2+H37,0))</f>
        <v>0</v>
      </c>
      <c r="V37" s="8">
        <f>IF(I37="",0,VLOOKUP(E37,'Points Allocation'!$B$52:$F$63,2+I37,0))</f>
        <v>0</v>
      </c>
      <c r="W37" s="8">
        <f>IF(J37="",0,VLOOKUP(E37,'Points Allocation'!$B$67:$F$78,2+J37,0))</f>
        <v>0</v>
      </c>
      <c r="X37" s="8">
        <f>IF(K37="",0,VLOOKUP(E37,'Points Allocation'!$B$82:$F$93,2+K37,0))</f>
        <v>0</v>
      </c>
      <c r="Y37" s="8">
        <f>IF(L37="",0,VLOOKUP(E37,'Points Allocation'!$B$97:$F$108,2+L37,0))</f>
        <v>0</v>
      </c>
      <c r="Z37" s="23">
        <f t="shared" si="2"/>
        <v>0</v>
      </c>
      <c r="AA37" s="8">
        <f>IF(M37="",0,VLOOKUP(E37,'Points Allocation'!$I$7:$M$18,2+M37,0))</f>
        <v>0</v>
      </c>
      <c r="AB37" s="8">
        <f>IF(N37="",0,VLOOKUP(E37,'Points Allocation'!$I$22:$M$33,2+N37,0))</f>
        <v>0</v>
      </c>
      <c r="AC37" s="8">
        <f>IF(O37="",0,VLOOKUP(E37,'Points Allocation'!$I$37:$M$48,2+O37,0))</f>
        <v>0</v>
      </c>
      <c r="AD37" s="8">
        <f>IF(P37="",0,VLOOKUP(E37,'Points Allocation'!$I$52:$M$63,2+P37,0))</f>
        <v>0</v>
      </c>
      <c r="AE37" s="8">
        <f>IF(Q37="",0,VLOOKUP(E37,'Points Allocation'!$I$67:$M$78,2+Q37,0))</f>
        <v>0</v>
      </c>
      <c r="AF37" s="8">
        <f>IF(R37="",0,VLOOKUP(E37,'Points Allocation'!$I$82:$M$93,2+R37,0))</f>
        <v>0</v>
      </c>
      <c r="AG37" s="23">
        <f t="shared" si="3"/>
        <v>0</v>
      </c>
      <c r="AH37" s="10">
        <f t="shared" si="14"/>
        <v>0</v>
      </c>
      <c r="AI37" s="13">
        <f t="shared" si="0"/>
        <v>1</v>
      </c>
      <c r="AJ37" s="30">
        <f t="shared" si="5"/>
        <v>0</v>
      </c>
      <c r="AK37" s="3" t="str">
        <f t="shared" si="1"/>
        <v>False</v>
      </c>
      <c r="AL37" s="3">
        <f t="shared" si="6"/>
        <v>0</v>
      </c>
    </row>
    <row r="38" spans="1:38" x14ac:dyDescent="0.2">
      <c r="A38" s="9"/>
      <c r="B38" s="9" t="s">
        <v>81</v>
      </c>
      <c r="C38" s="9" t="s">
        <v>90</v>
      </c>
      <c r="D38" s="3"/>
      <c r="E38" s="9">
        <v>64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8">
        <f>IF(F38="",0,VLOOKUP(E38,'Points Allocation'!$B$7:$F$18,2+F38,0))</f>
        <v>0</v>
      </c>
      <c r="T38" s="8">
        <f>IF(G38="",0,VLOOKUP(E38,'Points Allocation'!$B$22:$F$33,2+G38,0))</f>
        <v>0</v>
      </c>
      <c r="U38" s="8">
        <f>IF(H38="",0,VLOOKUP(E38,'Points Allocation'!$B$37:$F$50,2+H38,0))</f>
        <v>0</v>
      </c>
      <c r="V38" s="8">
        <f>IF(I38="",0,VLOOKUP(E38,'Points Allocation'!$B$52:$F$63,2+I38,0))</f>
        <v>0</v>
      </c>
      <c r="W38" s="8">
        <f>IF(J38="",0,VLOOKUP(E38,'Points Allocation'!$B$67:$F$78,2+J38,0))</f>
        <v>0</v>
      </c>
      <c r="X38" s="8">
        <f>IF(K38="",0,VLOOKUP(E38,'Points Allocation'!$B$82:$F$93,2+K38,0))</f>
        <v>0</v>
      </c>
      <c r="Y38" s="8">
        <f>IF(L38="",0,VLOOKUP(E38,'Points Allocation'!$B$97:$F$108,2+L38,0))</f>
        <v>0</v>
      </c>
      <c r="Z38" s="23">
        <f t="shared" si="2"/>
        <v>0</v>
      </c>
      <c r="AA38" s="8">
        <f>IF(M38="",0,VLOOKUP(E38,'Points Allocation'!$I$7:$M$18,2+M38,0))</f>
        <v>0</v>
      </c>
      <c r="AB38" s="8">
        <f>IF(N38="",0,VLOOKUP(E38,'Points Allocation'!$I$22:$M$33,2+N38,0))</f>
        <v>0</v>
      </c>
      <c r="AC38" s="8">
        <f>IF(O38="",0,VLOOKUP(E38,'Points Allocation'!$I$37:$M$48,2+O38,0))</f>
        <v>0</v>
      </c>
      <c r="AD38" s="8">
        <f>IF(P38="",0,VLOOKUP(E38,'Points Allocation'!$I$52:$M$63,2+P38,0))</f>
        <v>0</v>
      </c>
      <c r="AE38" s="8">
        <f>IF(Q38="",0,VLOOKUP(E38,'Points Allocation'!$I$67:$M$78,2+Q38,0))</f>
        <v>0</v>
      </c>
      <c r="AF38" s="8">
        <f>IF(R38="",0,VLOOKUP(E38,'Points Allocation'!$I$82:$M$93,2+R38,0))</f>
        <v>0</v>
      </c>
      <c r="AG38" s="23">
        <f t="shared" si="3"/>
        <v>0</v>
      </c>
      <c r="AH38" s="10">
        <f t="shared" si="14"/>
        <v>0</v>
      </c>
      <c r="AI38" s="13">
        <f t="shared" si="0"/>
        <v>1</v>
      </c>
      <c r="AJ38" s="30">
        <f t="shared" si="5"/>
        <v>0</v>
      </c>
      <c r="AK38" s="3" t="str">
        <f t="shared" si="1"/>
        <v>False</v>
      </c>
      <c r="AL38" s="3">
        <f t="shared" si="6"/>
        <v>0</v>
      </c>
    </row>
    <row r="39" spans="1:38" x14ac:dyDescent="0.2">
      <c r="A39" s="9"/>
      <c r="B39" s="9" t="s">
        <v>91</v>
      </c>
      <c r="C39" s="9" t="s">
        <v>64</v>
      </c>
      <c r="D39" s="3"/>
      <c r="E39" s="9">
        <v>64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8">
        <f>IF(F39="",0,VLOOKUP(E39,'Points Allocation'!$B$7:$F$18,2+F39,0))</f>
        <v>0</v>
      </c>
      <c r="T39" s="8">
        <f>IF(G39="",0,VLOOKUP(E39,'Points Allocation'!$B$22:$F$33,2+G39,0))</f>
        <v>0</v>
      </c>
      <c r="U39" s="8">
        <f>IF(H39="",0,VLOOKUP(E39,'Points Allocation'!$B$37:$F$50,2+H39,0))</f>
        <v>0</v>
      </c>
      <c r="V39" s="8">
        <f>IF(I39="",0,VLOOKUP(E39,'Points Allocation'!$B$52:$F$63,2+I39,0))</f>
        <v>0</v>
      </c>
      <c r="W39" s="8">
        <f>IF(J39="",0,VLOOKUP(E39,'Points Allocation'!$B$67:$F$78,2+J39,0))</f>
        <v>0</v>
      </c>
      <c r="X39" s="8">
        <f>IF(K39="",0,VLOOKUP(E39,'Points Allocation'!$B$82:$F$93,2+K39,0))</f>
        <v>0</v>
      </c>
      <c r="Y39" s="8">
        <f>IF(L39="",0,VLOOKUP(E39,'Points Allocation'!$B$97:$F$108,2+L39,0))</f>
        <v>0</v>
      </c>
      <c r="Z39" s="23">
        <f t="shared" si="2"/>
        <v>0</v>
      </c>
      <c r="AA39" s="8">
        <f>IF(M39="",0,VLOOKUP(E39,'Points Allocation'!$I$7:$M$18,2+M39,0))</f>
        <v>0</v>
      </c>
      <c r="AB39" s="8">
        <f>IF(N39="",0,VLOOKUP(E39,'Points Allocation'!$I$22:$M$33,2+N39,0))</f>
        <v>0</v>
      </c>
      <c r="AC39" s="8">
        <f>IF(O39="",0,VLOOKUP(E39,'Points Allocation'!$I$37:$M$48,2+O39,0))</f>
        <v>0</v>
      </c>
      <c r="AD39" s="8">
        <f>IF(P39="",0,VLOOKUP(E39,'Points Allocation'!$I$52:$M$63,2+P39,0))</f>
        <v>0</v>
      </c>
      <c r="AE39" s="8">
        <f>IF(Q39="",0,VLOOKUP(E39,'Points Allocation'!$I$67:$M$78,2+Q39,0))</f>
        <v>0</v>
      </c>
      <c r="AF39" s="8">
        <f>IF(R39="",0,VLOOKUP(E39,'Points Allocation'!$I$82:$M$93,2+R39,0))</f>
        <v>0</v>
      </c>
      <c r="AG39" s="23">
        <f t="shared" si="3"/>
        <v>0</v>
      </c>
      <c r="AH39" s="10">
        <f>IF(AK39="False",0,-AL39)</f>
        <v>0</v>
      </c>
      <c r="AI39" s="13">
        <f t="shared" si="0"/>
        <v>1</v>
      </c>
      <c r="AJ39" s="30">
        <f t="shared" ref="AJ39:AJ55" si="20">(SUM(Z39,AG39,AH39))*AI39</f>
        <v>0</v>
      </c>
      <c r="AK39" s="3" t="str">
        <f t="shared" si="1"/>
        <v>False</v>
      </c>
      <c r="AL39" s="3">
        <f t="shared" ref="AL39:AL55" si="21">IF(AG39&gt;U39,U39,AG39)</f>
        <v>0</v>
      </c>
    </row>
    <row r="40" spans="1:38" x14ac:dyDescent="0.2">
      <c r="A40" s="9"/>
      <c r="B40" s="9" t="s">
        <v>91</v>
      </c>
      <c r="C40" s="9" t="s">
        <v>63</v>
      </c>
      <c r="D40" s="3"/>
      <c r="E40" s="9">
        <v>64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8">
        <f>IF(F40="",0,VLOOKUP(E40,'Points Allocation'!$B$7:$F$18,2+F40,0))</f>
        <v>0</v>
      </c>
      <c r="T40" s="8">
        <f>IF(G40="",0,VLOOKUP(E40,'Points Allocation'!$B$22:$F$33,2+G40,0))</f>
        <v>0</v>
      </c>
      <c r="U40" s="8">
        <f>IF(H40="",0,VLOOKUP(E40,'Points Allocation'!$B$37:$F$50,2+H40,0))</f>
        <v>0</v>
      </c>
      <c r="V40" s="8">
        <f>IF(I40="",0,VLOOKUP(E40,'Points Allocation'!$B$52:$F$63,2+I40,0))</f>
        <v>0</v>
      </c>
      <c r="W40" s="8">
        <f>IF(J40="",0,VLOOKUP(E40,'Points Allocation'!$B$67:$F$78,2+J40,0))</f>
        <v>0</v>
      </c>
      <c r="X40" s="8">
        <f>IF(K40="",0,VLOOKUP(E40,'Points Allocation'!$B$82:$F$93,2+K40,0))</f>
        <v>0</v>
      </c>
      <c r="Y40" s="8">
        <f>IF(L40="",0,VLOOKUP(E40,'Points Allocation'!$B$97:$F$108,2+L40,0))</f>
        <v>0</v>
      </c>
      <c r="Z40" s="23">
        <f t="shared" si="2"/>
        <v>0</v>
      </c>
      <c r="AA40" s="8">
        <f>IF(M40="",0,VLOOKUP(E40,'Points Allocation'!$I$7:$M$18,2+M40,0))</f>
        <v>0</v>
      </c>
      <c r="AB40" s="8">
        <f>IF(N40="",0,VLOOKUP(E40,'Points Allocation'!$I$22:$M$33,2+N40,0))</f>
        <v>0</v>
      </c>
      <c r="AC40" s="8">
        <f>IF(O40="",0,VLOOKUP(E40,'Points Allocation'!$I$37:$M$48,2+O40,0))</f>
        <v>0</v>
      </c>
      <c r="AD40" s="8">
        <f>IF(P40="",0,VLOOKUP(E40,'Points Allocation'!$I$52:$M$63,2+P40,0))</f>
        <v>0</v>
      </c>
      <c r="AE40" s="8">
        <f>IF(Q40="",0,VLOOKUP(E40,'Points Allocation'!$I$67:$M$78,2+Q40,0))</f>
        <v>0</v>
      </c>
      <c r="AF40" s="8">
        <f>IF(R40="",0,VLOOKUP(E40,'Points Allocation'!$I$82:$M$93,2+R40,0))</f>
        <v>0</v>
      </c>
      <c r="AG40" s="23">
        <f t="shared" si="3"/>
        <v>0</v>
      </c>
      <c r="AH40" s="10">
        <f t="shared" ref="AH40:AH55" si="22">IF(AK40="False",0,-AL40)</f>
        <v>0</v>
      </c>
      <c r="AI40" s="13">
        <f t="shared" si="0"/>
        <v>1</v>
      </c>
      <c r="AJ40" s="30">
        <f t="shared" si="20"/>
        <v>0</v>
      </c>
      <c r="AK40" s="3" t="str">
        <f t="shared" si="1"/>
        <v>False</v>
      </c>
      <c r="AL40" s="3">
        <f t="shared" si="21"/>
        <v>0</v>
      </c>
    </row>
    <row r="41" spans="1:38" x14ac:dyDescent="0.2">
      <c r="A41" s="9"/>
      <c r="B41" s="9" t="s">
        <v>91</v>
      </c>
      <c r="C41" s="9" t="s">
        <v>61</v>
      </c>
      <c r="D41" s="3"/>
      <c r="E41" s="9">
        <v>64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8">
        <f>IF(F41="",0,VLOOKUP(E41,'Points Allocation'!$B$7:$F$18,2+F41,0))</f>
        <v>0</v>
      </c>
      <c r="T41" s="8">
        <f>IF(G41="",0,VLOOKUP(E41,'Points Allocation'!$B$22:$F$33,2+G41,0))</f>
        <v>0</v>
      </c>
      <c r="U41" s="8">
        <f>IF(H41="",0,VLOOKUP(E41,'Points Allocation'!$B$37:$F$50,2+H41,0))</f>
        <v>0</v>
      </c>
      <c r="V41" s="8">
        <f>IF(I41="",0,VLOOKUP(E41,'Points Allocation'!$B$52:$F$63,2+I41,0))</f>
        <v>0</v>
      </c>
      <c r="W41" s="8">
        <f>IF(J41="",0,VLOOKUP(E41,'Points Allocation'!$B$67:$F$78,2+J41,0))</f>
        <v>0</v>
      </c>
      <c r="X41" s="8">
        <f>IF(K41="",0,VLOOKUP(E41,'Points Allocation'!$B$82:$F$93,2+K41,0))</f>
        <v>0</v>
      </c>
      <c r="Y41" s="8">
        <f>IF(L41="",0,VLOOKUP(E41,'Points Allocation'!$B$97:$F$108,2+L41,0))</f>
        <v>0</v>
      </c>
      <c r="Z41" s="23">
        <f t="shared" si="2"/>
        <v>0</v>
      </c>
      <c r="AA41" s="8">
        <f>IF(M41="",0,VLOOKUP(E41,'Points Allocation'!$I$7:$M$18,2+M41,0))</f>
        <v>0</v>
      </c>
      <c r="AB41" s="8">
        <f>IF(N41="",0,VLOOKUP(E41,'Points Allocation'!$I$22:$M$33,2+N41,0))</f>
        <v>0</v>
      </c>
      <c r="AC41" s="8">
        <f>IF(O41="",0,VLOOKUP(E41,'Points Allocation'!$I$37:$M$48,2+O41,0))</f>
        <v>0</v>
      </c>
      <c r="AD41" s="8">
        <f>IF(P41="",0,VLOOKUP(E41,'Points Allocation'!$I$52:$M$63,2+P41,0))</f>
        <v>0</v>
      </c>
      <c r="AE41" s="8">
        <f>IF(Q41="",0,VLOOKUP(E41,'Points Allocation'!$I$67:$M$78,2+Q41,0))</f>
        <v>0</v>
      </c>
      <c r="AF41" s="8">
        <f>IF(R41="",0,VLOOKUP(E41,'Points Allocation'!$I$82:$M$93,2+R41,0))</f>
        <v>0</v>
      </c>
      <c r="AG41" s="23">
        <f t="shared" si="3"/>
        <v>0</v>
      </c>
      <c r="AH41" s="10">
        <f t="shared" si="22"/>
        <v>0</v>
      </c>
      <c r="AI41" s="13">
        <f t="shared" si="0"/>
        <v>1</v>
      </c>
      <c r="AJ41" s="30">
        <f t="shared" si="20"/>
        <v>0</v>
      </c>
      <c r="AK41" s="3" t="str">
        <f t="shared" si="1"/>
        <v>False</v>
      </c>
      <c r="AL41" s="3">
        <f t="shared" si="21"/>
        <v>0</v>
      </c>
    </row>
    <row r="42" spans="1:38" x14ac:dyDescent="0.2">
      <c r="A42" s="9"/>
      <c r="B42" s="9" t="s">
        <v>91</v>
      </c>
      <c r="C42" s="9" t="s">
        <v>60</v>
      </c>
      <c r="D42" s="3"/>
      <c r="E42" s="9">
        <v>64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8">
        <f>IF(F42="",0,VLOOKUP(E42,'Points Allocation'!$B$7:$F$18,2+F42,0))</f>
        <v>0</v>
      </c>
      <c r="T42" s="8">
        <f>IF(G42="",0,VLOOKUP(E42,'Points Allocation'!$B$22:$F$33,2+G42,0))</f>
        <v>0</v>
      </c>
      <c r="U42" s="8">
        <f>IF(H42="",0,VLOOKUP(E42,'Points Allocation'!$B$37:$F$50,2+H42,0))</f>
        <v>0</v>
      </c>
      <c r="V42" s="8">
        <f>IF(I42="",0,VLOOKUP(E42,'Points Allocation'!$B$52:$F$63,2+I42,0))</f>
        <v>0</v>
      </c>
      <c r="W42" s="8">
        <f>IF(J42="",0,VLOOKUP(E42,'Points Allocation'!$B$67:$F$78,2+J42,0))</f>
        <v>0</v>
      </c>
      <c r="X42" s="8">
        <f>IF(K42="",0,VLOOKUP(E42,'Points Allocation'!$B$82:$F$93,2+K42,0))</f>
        <v>0</v>
      </c>
      <c r="Y42" s="8">
        <f>IF(L42="",0,VLOOKUP(E42,'Points Allocation'!$B$97:$F$108,2+L42,0))</f>
        <v>0</v>
      </c>
      <c r="Z42" s="23">
        <f t="shared" si="2"/>
        <v>0</v>
      </c>
      <c r="AA42" s="8">
        <f>IF(M42="",0,VLOOKUP(E42,'Points Allocation'!$I$7:$M$18,2+M42,0))</f>
        <v>0</v>
      </c>
      <c r="AB42" s="8">
        <f>IF(N42="",0,VLOOKUP(E42,'Points Allocation'!$I$22:$M$33,2+N42,0))</f>
        <v>0</v>
      </c>
      <c r="AC42" s="8">
        <f>IF(O42="",0,VLOOKUP(E42,'Points Allocation'!$I$37:$M$48,2+O42,0))</f>
        <v>0</v>
      </c>
      <c r="AD42" s="8">
        <f>IF(P42="",0,VLOOKUP(E42,'Points Allocation'!$I$52:$M$63,2+P42,0))</f>
        <v>0</v>
      </c>
      <c r="AE42" s="8">
        <f>IF(Q42="",0,VLOOKUP(E42,'Points Allocation'!$I$67:$M$78,2+Q42,0))</f>
        <v>0</v>
      </c>
      <c r="AF42" s="8">
        <f>IF(R42="",0,VLOOKUP(E42,'Points Allocation'!$I$82:$M$93,2+R42,0))</f>
        <v>0</v>
      </c>
      <c r="AG42" s="23">
        <f t="shared" si="3"/>
        <v>0</v>
      </c>
      <c r="AH42" s="10">
        <f t="shared" si="22"/>
        <v>0</v>
      </c>
      <c r="AI42" s="13">
        <f t="shared" si="0"/>
        <v>1</v>
      </c>
      <c r="AJ42" s="30">
        <f t="shared" si="20"/>
        <v>0</v>
      </c>
      <c r="AK42" s="3" t="str">
        <f t="shared" si="1"/>
        <v>False</v>
      </c>
      <c r="AL42" s="3">
        <f t="shared" si="21"/>
        <v>0</v>
      </c>
    </row>
    <row r="43" spans="1:38" x14ac:dyDescent="0.2">
      <c r="A43" s="9"/>
      <c r="B43" s="9" t="s">
        <v>91</v>
      </c>
      <c r="C43" s="9" t="s">
        <v>62</v>
      </c>
      <c r="D43" s="3"/>
      <c r="E43" s="9">
        <v>64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8">
        <f>IF(F43="",0,VLOOKUP(E43,'Points Allocation'!$B$7:$F$18,2+F43,0))</f>
        <v>0</v>
      </c>
      <c r="T43" s="8">
        <f>IF(G43="",0,VLOOKUP(E43,'Points Allocation'!$B$22:$F$33,2+G43,0))</f>
        <v>0</v>
      </c>
      <c r="U43" s="8">
        <f>IF(H43="",0,VLOOKUP(E43,'Points Allocation'!$B$37:$F$50,2+H43,0))</f>
        <v>0</v>
      </c>
      <c r="V43" s="8">
        <f>IF(I43="",0,VLOOKUP(E43,'Points Allocation'!$B$52:$F$63,2+I43,0))</f>
        <v>0</v>
      </c>
      <c r="W43" s="8">
        <f>IF(J43="",0,VLOOKUP(E43,'Points Allocation'!$B$67:$F$78,2+J43,0))</f>
        <v>0</v>
      </c>
      <c r="X43" s="8">
        <f>IF(K43="",0,VLOOKUP(E43,'Points Allocation'!$B$82:$F$93,2+K43,0))</f>
        <v>0</v>
      </c>
      <c r="Y43" s="8">
        <f>IF(L43="",0,VLOOKUP(E43,'Points Allocation'!$B$97:$F$108,2+L43,0))</f>
        <v>0</v>
      </c>
      <c r="Z43" s="23">
        <f t="shared" si="2"/>
        <v>0</v>
      </c>
      <c r="AA43" s="8">
        <f>IF(M43="",0,VLOOKUP(E43,'Points Allocation'!$I$7:$M$18,2+M43,0))</f>
        <v>0</v>
      </c>
      <c r="AB43" s="8">
        <f>IF(N43="",0,VLOOKUP(E43,'Points Allocation'!$I$22:$M$33,2+N43,0))</f>
        <v>0</v>
      </c>
      <c r="AC43" s="8">
        <f>IF(O43="",0,VLOOKUP(E43,'Points Allocation'!$I$37:$M$48,2+O43,0))</f>
        <v>0</v>
      </c>
      <c r="AD43" s="8">
        <f>IF(P43="",0,VLOOKUP(E43,'Points Allocation'!$I$52:$M$63,2+P43,0))</f>
        <v>0</v>
      </c>
      <c r="AE43" s="8">
        <f>IF(Q43="",0,VLOOKUP(E43,'Points Allocation'!$I$67:$M$78,2+Q43,0))</f>
        <v>0</v>
      </c>
      <c r="AF43" s="8">
        <f>IF(R43="",0,VLOOKUP(E43,'Points Allocation'!$I$82:$M$93,2+R43,0))</f>
        <v>0</v>
      </c>
      <c r="AG43" s="23">
        <f t="shared" si="3"/>
        <v>0</v>
      </c>
      <c r="AH43" s="10">
        <f t="shared" si="22"/>
        <v>0</v>
      </c>
      <c r="AI43" s="13">
        <f t="shared" si="0"/>
        <v>1</v>
      </c>
      <c r="AJ43" s="30">
        <f t="shared" si="20"/>
        <v>0</v>
      </c>
      <c r="AK43" s="3" t="str">
        <f t="shared" si="1"/>
        <v>False</v>
      </c>
      <c r="AL43" s="3">
        <f t="shared" si="21"/>
        <v>0</v>
      </c>
    </row>
    <row r="44" spans="1:38" x14ac:dyDescent="0.2">
      <c r="A44" s="9"/>
      <c r="B44" s="9" t="s">
        <v>91</v>
      </c>
      <c r="C44" s="9" t="s">
        <v>125</v>
      </c>
      <c r="D44" s="3"/>
      <c r="E44" s="9">
        <v>64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8">
        <f>IF(F44="",0,VLOOKUP(E44,'Points Allocation'!$B$7:$F$18,2+F44,0))</f>
        <v>0</v>
      </c>
      <c r="T44" s="8">
        <f>IF(G44="",0,VLOOKUP(E44,'Points Allocation'!$B$22:$F$33,2+G44,0))</f>
        <v>0</v>
      </c>
      <c r="U44" s="8">
        <f>IF(H44="",0,VLOOKUP(E44,'Points Allocation'!$B$37:$F$50,2+H44,0))</f>
        <v>0</v>
      </c>
      <c r="V44" s="8">
        <f>IF(I44="",0,VLOOKUP(E44,'Points Allocation'!$B$52:$F$63,2+I44,0))</f>
        <v>0</v>
      </c>
      <c r="W44" s="8">
        <f>IF(J44="",0,VLOOKUP(E44,'Points Allocation'!$B$67:$F$78,2+J44,0))</f>
        <v>0</v>
      </c>
      <c r="X44" s="8">
        <f>IF(K44="",0,VLOOKUP(E44,'Points Allocation'!$B$82:$F$93,2+K44,0))</f>
        <v>0</v>
      </c>
      <c r="Y44" s="8">
        <f>IF(L44="",0,VLOOKUP(E44,'Points Allocation'!$B$97:$F$108,2+L44,0))</f>
        <v>0</v>
      </c>
      <c r="Z44" s="23">
        <f t="shared" ref="Z44" si="23">SUM(S44:Y44)</f>
        <v>0</v>
      </c>
      <c r="AA44" s="8">
        <f>IF(M44="",0,VLOOKUP(E44,'Points Allocation'!$I$7:$M$18,2+M44,0))</f>
        <v>0</v>
      </c>
      <c r="AB44" s="8">
        <f>IF(N44="",0,VLOOKUP(E44,'Points Allocation'!$I$22:$M$33,2+N44,0))</f>
        <v>0</v>
      </c>
      <c r="AC44" s="8">
        <f>IF(O44="",0,VLOOKUP(E44,'Points Allocation'!$I$37:$M$48,2+O44,0))</f>
        <v>0</v>
      </c>
      <c r="AD44" s="8">
        <f>IF(P44="",0,VLOOKUP(E44,'Points Allocation'!$I$52:$M$63,2+P44,0))</f>
        <v>0</v>
      </c>
      <c r="AE44" s="8">
        <f>IF(Q44="",0,VLOOKUP(E44,'Points Allocation'!$I$67:$M$78,2+Q44,0))</f>
        <v>0</v>
      </c>
      <c r="AF44" s="8">
        <f>IF(R44="",0,VLOOKUP(E44,'Points Allocation'!$I$82:$M$93,2+R44,0))</f>
        <v>0</v>
      </c>
      <c r="AG44" s="23">
        <f t="shared" ref="AG44" si="24">SUM(AA44:AF44)</f>
        <v>0</v>
      </c>
      <c r="AH44" s="10">
        <f t="shared" si="22"/>
        <v>0</v>
      </c>
      <c r="AI44" s="13">
        <f t="shared" si="0"/>
        <v>1</v>
      </c>
      <c r="AJ44" s="30">
        <f t="shared" si="20"/>
        <v>0</v>
      </c>
      <c r="AK44" s="3" t="str">
        <f t="shared" ref="AK44" si="25">IF(AND(COUNT(M44:R44)&gt;0,COUNT(F44:L44)&gt;1),"True","False")</f>
        <v>False</v>
      </c>
      <c r="AL44" s="3">
        <f t="shared" si="21"/>
        <v>0</v>
      </c>
    </row>
    <row r="45" spans="1:38" x14ac:dyDescent="0.2">
      <c r="A45" s="9"/>
      <c r="B45" s="9" t="s">
        <v>91</v>
      </c>
      <c r="C45" s="9" t="s">
        <v>65</v>
      </c>
      <c r="D45" s="3"/>
      <c r="E45" s="9">
        <v>64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8">
        <f>IF(F45="",0,VLOOKUP(E45,'Points Allocation'!$B$7:$F$18,2+F45,0))</f>
        <v>0</v>
      </c>
      <c r="T45" s="8">
        <f>IF(G45="",0,VLOOKUP(E45,'Points Allocation'!$B$22:$F$33,2+G45,0))</f>
        <v>0</v>
      </c>
      <c r="U45" s="8">
        <f>IF(H45="",0,VLOOKUP(E45,'Points Allocation'!$B$37:$F$50,2+H45,0))</f>
        <v>0</v>
      </c>
      <c r="V45" s="8">
        <f>IF(I45="",0,VLOOKUP(E45,'Points Allocation'!$B$52:$F$63,2+I45,0))</f>
        <v>0</v>
      </c>
      <c r="W45" s="8">
        <f>IF(J45="",0,VLOOKUP(E45,'Points Allocation'!$B$67:$F$78,2+J45,0))</f>
        <v>0</v>
      </c>
      <c r="X45" s="8">
        <f>IF(K45="",0,VLOOKUP(E45,'Points Allocation'!$B$82:$F$93,2+K45,0))</f>
        <v>0</v>
      </c>
      <c r="Y45" s="8">
        <f>IF(L45="",0,VLOOKUP(E45,'Points Allocation'!$B$97:$F$108,2+L45,0))</f>
        <v>0</v>
      </c>
      <c r="Z45" s="23">
        <f t="shared" si="2"/>
        <v>0</v>
      </c>
      <c r="AA45" s="8">
        <f>IF(M45="",0,VLOOKUP(E45,'Points Allocation'!$I$7:$M$18,2+M45,0))</f>
        <v>0</v>
      </c>
      <c r="AB45" s="8">
        <f>IF(N45="",0,VLOOKUP(E45,'Points Allocation'!$I$22:$M$33,2+N45,0))</f>
        <v>0</v>
      </c>
      <c r="AC45" s="8">
        <f>IF(O45="",0,VLOOKUP(E45,'Points Allocation'!$I$37:$M$48,2+O45,0))</f>
        <v>0</v>
      </c>
      <c r="AD45" s="8">
        <f>IF(P45="",0,VLOOKUP(E45,'Points Allocation'!$I$52:$M$63,2+P45,0))</f>
        <v>0</v>
      </c>
      <c r="AE45" s="8">
        <f>IF(Q45="",0,VLOOKUP(E45,'Points Allocation'!$I$67:$M$78,2+Q45,0))</f>
        <v>0</v>
      </c>
      <c r="AF45" s="8">
        <f>IF(R45="",0,VLOOKUP(E45,'Points Allocation'!$I$82:$M$93,2+R45,0))</f>
        <v>0</v>
      </c>
      <c r="AG45" s="23">
        <f t="shared" si="3"/>
        <v>0</v>
      </c>
      <c r="AH45" s="10">
        <f t="shared" si="22"/>
        <v>0</v>
      </c>
      <c r="AI45" s="13">
        <f t="shared" si="0"/>
        <v>1.5</v>
      </c>
      <c r="AJ45" s="30">
        <f t="shared" si="20"/>
        <v>0</v>
      </c>
      <c r="AK45" s="3" t="str">
        <f t="shared" si="1"/>
        <v>False</v>
      </c>
      <c r="AL45" s="3">
        <f t="shared" si="21"/>
        <v>0</v>
      </c>
    </row>
    <row r="46" spans="1:38" x14ac:dyDescent="0.2">
      <c r="A46" s="9"/>
      <c r="B46" s="9" t="s">
        <v>91</v>
      </c>
      <c r="C46" s="9" t="s">
        <v>67</v>
      </c>
      <c r="D46" s="3"/>
      <c r="E46" s="9">
        <v>64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8">
        <f>IF(F46="",0,VLOOKUP(E46,'Points Allocation'!$B$7:$F$18,2+F46,0))</f>
        <v>0</v>
      </c>
      <c r="T46" s="8">
        <f>IF(G46="",0,VLOOKUP(E46,'Points Allocation'!$B$22:$F$33,2+G46,0))</f>
        <v>0</v>
      </c>
      <c r="U46" s="8">
        <f>IF(H46="",0,VLOOKUP(E46,'Points Allocation'!$B$37:$F$50,2+H46,0))</f>
        <v>0</v>
      </c>
      <c r="V46" s="8">
        <f>IF(I46="",0,VLOOKUP(E46,'Points Allocation'!$B$52:$F$63,2+I46,0))</f>
        <v>0</v>
      </c>
      <c r="W46" s="8">
        <f>IF(J46="",0,VLOOKUP(E46,'Points Allocation'!$B$67:$F$78,2+J46,0))</f>
        <v>0</v>
      </c>
      <c r="X46" s="8">
        <f>IF(K46="",0,VLOOKUP(E46,'Points Allocation'!$B$82:$F$93,2+K46,0))</f>
        <v>0</v>
      </c>
      <c r="Y46" s="8">
        <f>IF(L46="",0,VLOOKUP(E46,'Points Allocation'!$B$97:$F$108,2+L46,0))</f>
        <v>0</v>
      </c>
      <c r="Z46" s="23">
        <f t="shared" si="2"/>
        <v>0</v>
      </c>
      <c r="AA46" s="8">
        <f>IF(M46="",0,VLOOKUP(E46,'Points Allocation'!$I$7:$M$18,2+M46,0))</f>
        <v>0</v>
      </c>
      <c r="AB46" s="8">
        <f>IF(N46="",0,VLOOKUP(E46,'Points Allocation'!$I$22:$M$33,2+N46,0))</f>
        <v>0</v>
      </c>
      <c r="AC46" s="8">
        <f>IF(O46="",0,VLOOKUP(E46,'Points Allocation'!$I$37:$M$48,2+O46,0))</f>
        <v>0</v>
      </c>
      <c r="AD46" s="8">
        <f>IF(P46="",0,VLOOKUP(E46,'Points Allocation'!$I$52:$M$63,2+P46,0))</f>
        <v>0</v>
      </c>
      <c r="AE46" s="8">
        <f>IF(Q46="",0,VLOOKUP(E46,'Points Allocation'!$I$67:$M$78,2+Q46,0))</f>
        <v>0</v>
      </c>
      <c r="AF46" s="8">
        <f>IF(R46="",0,VLOOKUP(E46,'Points Allocation'!$I$82:$M$93,2+R46,0))</f>
        <v>0</v>
      </c>
      <c r="AG46" s="23">
        <f t="shared" si="3"/>
        <v>0</v>
      </c>
      <c r="AH46" s="10">
        <f t="shared" si="22"/>
        <v>0</v>
      </c>
      <c r="AI46" s="13">
        <f t="shared" si="0"/>
        <v>1.5</v>
      </c>
      <c r="AJ46" s="30">
        <f t="shared" si="20"/>
        <v>0</v>
      </c>
      <c r="AK46" s="3" t="str">
        <f t="shared" si="1"/>
        <v>False</v>
      </c>
      <c r="AL46" s="3">
        <f t="shared" si="21"/>
        <v>0</v>
      </c>
    </row>
    <row r="47" spans="1:38" x14ac:dyDescent="0.2">
      <c r="A47" s="9"/>
      <c r="B47" s="9" t="s">
        <v>91</v>
      </c>
      <c r="C47" s="9" t="s">
        <v>106</v>
      </c>
      <c r="D47" s="3"/>
      <c r="E47" s="9">
        <v>64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8">
        <f>IF(F47="",0,VLOOKUP(E47,'Points Allocation'!$B$7:$F$18,2+F47,0))</f>
        <v>0</v>
      </c>
      <c r="T47" s="8">
        <f>IF(G47="",0,VLOOKUP(E47,'Points Allocation'!$B$22:$F$33,2+G47,0))</f>
        <v>0</v>
      </c>
      <c r="U47" s="8">
        <f>IF(H47="",0,VLOOKUP(E47,'Points Allocation'!$B$37:$F$50,2+H47,0))</f>
        <v>0</v>
      </c>
      <c r="V47" s="8">
        <f>IF(I47="",0,VLOOKUP(E47,'Points Allocation'!$B$52:$F$63,2+I47,0))</f>
        <v>0</v>
      </c>
      <c r="W47" s="8">
        <f>IF(J47="",0,VLOOKUP(E47,'Points Allocation'!$B$67:$F$78,2+J47,0))</f>
        <v>0</v>
      </c>
      <c r="X47" s="8">
        <f>IF(K47="",0,VLOOKUP(E47,'Points Allocation'!$B$82:$F$93,2+K47,0))</f>
        <v>0</v>
      </c>
      <c r="Y47" s="8">
        <f>IF(L47="",0,VLOOKUP(E47,'Points Allocation'!$B$97:$F$108,2+L47,0))</f>
        <v>0</v>
      </c>
      <c r="Z47" s="23">
        <f t="shared" si="2"/>
        <v>0</v>
      </c>
      <c r="AA47" s="8">
        <f>IF(M47="",0,VLOOKUP(E47,'Points Allocation'!$I$7:$M$18,2+M47,0))</f>
        <v>0</v>
      </c>
      <c r="AB47" s="8">
        <f>IF(N47="",0,VLOOKUP(E47,'Points Allocation'!$I$22:$M$33,2+N47,0))</f>
        <v>0</v>
      </c>
      <c r="AC47" s="8">
        <f>IF(O47="",0,VLOOKUP(E47,'Points Allocation'!$I$37:$M$48,2+O47,0))</f>
        <v>0</v>
      </c>
      <c r="AD47" s="8">
        <f>IF(P47="",0,VLOOKUP(E47,'Points Allocation'!$I$52:$M$63,2+P47,0))</f>
        <v>0</v>
      </c>
      <c r="AE47" s="8">
        <f>IF(Q47="",0,VLOOKUP(E47,'Points Allocation'!$I$67:$M$78,2+Q47,0))</f>
        <v>0</v>
      </c>
      <c r="AF47" s="8">
        <f>IF(R47="",0,VLOOKUP(E47,'Points Allocation'!$I$82:$M$93,2+R47,0))</f>
        <v>0</v>
      </c>
      <c r="AG47" s="23">
        <f t="shared" si="3"/>
        <v>0</v>
      </c>
      <c r="AH47" s="10">
        <f t="shared" si="22"/>
        <v>0</v>
      </c>
      <c r="AI47" s="13">
        <f t="shared" si="0"/>
        <v>1.5</v>
      </c>
      <c r="AJ47" s="30">
        <f t="shared" si="20"/>
        <v>0</v>
      </c>
      <c r="AK47" s="3" t="str">
        <f t="shared" si="1"/>
        <v>False</v>
      </c>
      <c r="AL47" s="3">
        <f t="shared" si="21"/>
        <v>0</v>
      </c>
    </row>
    <row r="48" spans="1:38" x14ac:dyDescent="0.2">
      <c r="A48" s="9"/>
      <c r="B48" s="9" t="s">
        <v>91</v>
      </c>
      <c r="C48" s="9" t="s">
        <v>68</v>
      </c>
      <c r="D48" s="3"/>
      <c r="E48" s="9">
        <v>64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8">
        <f>IF(F48="",0,VLOOKUP(E48,'Points Allocation'!$B$7:$F$18,2+F48,0))</f>
        <v>0</v>
      </c>
      <c r="T48" s="8">
        <f>IF(G48="",0,VLOOKUP(E48,'Points Allocation'!$B$22:$F$33,2+G48,0))</f>
        <v>0</v>
      </c>
      <c r="U48" s="8">
        <f>IF(H48="",0,VLOOKUP(E48,'Points Allocation'!$B$37:$F$50,2+H48,0))</f>
        <v>0</v>
      </c>
      <c r="V48" s="8">
        <f>IF(I48="",0,VLOOKUP(E48,'Points Allocation'!$B$52:$F$63,2+I48,0))</f>
        <v>0</v>
      </c>
      <c r="W48" s="8">
        <f>IF(J48="",0,VLOOKUP(E48,'Points Allocation'!$B$67:$F$78,2+J48,0))</f>
        <v>0</v>
      </c>
      <c r="X48" s="8">
        <f>IF(K48="",0,VLOOKUP(E48,'Points Allocation'!$B$82:$F$93,2+K48,0))</f>
        <v>0</v>
      </c>
      <c r="Y48" s="8">
        <f>IF(L48="",0,VLOOKUP(E48,'Points Allocation'!$B$97:$F$108,2+L48,0))</f>
        <v>0</v>
      </c>
      <c r="Z48" s="23">
        <f t="shared" si="2"/>
        <v>0</v>
      </c>
      <c r="AA48" s="8">
        <f>IF(M48="",0,VLOOKUP(E48,'Points Allocation'!$I$7:$M$18,2+M48,0))</f>
        <v>0</v>
      </c>
      <c r="AB48" s="8">
        <f>IF(N48="",0,VLOOKUP(E48,'Points Allocation'!$I$22:$M$33,2+N48,0))</f>
        <v>0</v>
      </c>
      <c r="AC48" s="8">
        <f>IF(O48="",0,VLOOKUP(E48,'Points Allocation'!$I$37:$M$48,2+O48,0))</f>
        <v>0</v>
      </c>
      <c r="AD48" s="8">
        <f>IF(P48="",0,VLOOKUP(E48,'Points Allocation'!$I$52:$M$63,2+P48,0))</f>
        <v>0</v>
      </c>
      <c r="AE48" s="8">
        <f>IF(Q48="",0,VLOOKUP(E48,'Points Allocation'!$I$67:$M$78,2+Q48,0))</f>
        <v>0</v>
      </c>
      <c r="AF48" s="8">
        <f>IF(R48="",0,VLOOKUP(E48,'Points Allocation'!$I$82:$M$93,2+R48,0))</f>
        <v>0</v>
      </c>
      <c r="AG48" s="23">
        <f t="shared" si="3"/>
        <v>0</v>
      </c>
      <c r="AH48" s="10">
        <f t="shared" si="22"/>
        <v>0</v>
      </c>
      <c r="AI48" s="13">
        <f t="shared" si="0"/>
        <v>1</v>
      </c>
      <c r="AJ48" s="30">
        <f t="shared" si="20"/>
        <v>0</v>
      </c>
      <c r="AK48" s="3" t="str">
        <f t="shared" si="1"/>
        <v>False</v>
      </c>
      <c r="AL48" s="3">
        <f t="shared" si="21"/>
        <v>0</v>
      </c>
    </row>
    <row r="49" spans="1:38" x14ac:dyDescent="0.2">
      <c r="A49" s="9"/>
      <c r="B49" s="9" t="s">
        <v>91</v>
      </c>
      <c r="C49" s="9" t="s">
        <v>69</v>
      </c>
      <c r="D49" s="3"/>
      <c r="E49" s="9">
        <v>64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8">
        <f>IF(F49="",0,VLOOKUP(E49,'Points Allocation'!$B$7:$F$18,2+F49,0))</f>
        <v>0</v>
      </c>
      <c r="T49" s="8">
        <f>IF(G49="",0,VLOOKUP(E49,'Points Allocation'!$B$22:$F$33,2+G49,0))</f>
        <v>0</v>
      </c>
      <c r="U49" s="8">
        <f>IF(H49="",0,VLOOKUP(E49,'Points Allocation'!$B$37:$F$50,2+H49,0))</f>
        <v>0</v>
      </c>
      <c r="V49" s="8">
        <f>IF(I49="",0,VLOOKUP(E49,'Points Allocation'!$B$52:$F$63,2+I49,0))</f>
        <v>0</v>
      </c>
      <c r="W49" s="8">
        <f>IF(J49="",0,VLOOKUP(E49,'Points Allocation'!$B$67:$F$78,2+J49,0))</f>
        <v>0</v>
      </c>
      <c r="X49" s="8">
        <f>IF(K49="",0,VLOOKUP(E49,'Points Allocation'!$B$82:$F$93,2+K49,0))</f>
        <v>0</v>
      </c>
      <c r="Y49" s="8">
        <f>IF(L49="",0,VLOOKUP(E49,'Points Allocation'!$B$97:$F$108,2+L49,0))</f>
        <v>0</v>
      </c>
      <c r="Z49" s="23">
        <f t="shared" si="2"/>
        <v>0</v>
      </c>
      <c r="AA49" s="8">
        <f>IF(M49="",0,VLOOKUP(E49,'Points Allocation'!$I$7:$M$18,2+M49,0))</f>
        <v>0</v>
      </c>
      <c r="AB49" s="8">
        <f>IF(N49="",0,VLOOKUP(E49,'Points Allocation'!$I$22:$M$33,2+N49,0))</f>
        <v>0</v>
      </c>
      <c r="AC49" s="8">
        <f>IF(O49="",0,VLOOKUP(E49,'Points Allocation'!$I$37:$M$48,2+O49,0))</f>
        <v>0</v>
      </c>
      <c r="AD49" s="8">
        <f>IF(P49="",0,VLOOKUP(E49,'Points Allocation'!$I$52:$M$63,2+P49,0))</f>
        <v>0</v>
      </c>
      <c r="AE49" s="8">
        <f>IF(Q49="",0,VLOOKUP(E49,'Points Allocation'!$I$67:$M$78,2+Q49,0))</f>
        <v>0</v>
      </c>
      <c r="AF49" s="8">
        <f>IF(R49="",0,VLOOKUP(E49,'Points Allocation'!$I$82:$M$93,2+R49,0))</f>
        <v>0</v>
      </c>
      <c r="AG49" s="23">
        <f t="shared" si="3"/>
        <v>0</v>
      </c>
      <c r="AH49" s="10">
        <f t="shared" si="22"/>
        <v>0</v>
      </c>
      <c r="AI49" s="13">
        <f t="shared" si="0"/>
        <v>1</v>
      </c>
      <c r="AJ49" s="30">
        <f t="shared" si="20"/>
        <v>0</v>
      </c>
      <c r="AK49" s="3" t="str">
        <f t="shared" si="1"/>
        <v>False</v>
      </c>
      <c r="AL49" s="3">
        <f t="shared" si="21"/>
        <v>0</v>
      </c>
    </row>
    <row r="50" spans="1:38" x14ac:dyDescent="0.2">
      <c r="A50" s="9"/>
      <c r="B50" s="9" t="s">
        <v>91</v>
      </c>
      <c r="C50" s="9" t="s">
        <v>85</v>
      </c>
      <c r="D50" s="3"/>
      <c r="E50" s="9">
        <v>64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8">
        <f>IF(F50="",0,VLOOKUP(E50,'Points Allocation'!$B$7:$F$18,2+F50,0))</f>
        <v>0</v>
      </c>
      <c r="T50" s="8">
        <f>IF(G50="",0,VLOOKUP(E50,'Points Allocation'!$B$22:$F$33,2+G50,0))</f>
        <v>0</v>
      </c>
      <c r="U50" s="8">
        <f>IF(H50="",0,VLOOKUP(E50,'Points Allocation'!$B$37:$F$50,2+H50,0))</f>
        <v>0</v>
      </c>
      <c r="V50" s="8">
        <f>IF(I50="",0,VLOOKUP(E50,'Points Allocation'!$B$52:$F$63,2+I50,0))</f>
        <v>0</v>
      </c>
      <c r="W50" s="8">
        <f>IF(J50="",0,VLOOKUP(E50,'Points Allocation'!$B$67:$F$78,2+J50,0))</f>
        <v>0</v>
      </c>
      <c r="X50" s="8">
        <f>IF(K50="",0,VLOOKUP(E50,'Points Allocation'!$B$82:$F$93,2+K50,0))</f>
        <v>0</v>
      </c>
      <c r="Y50" s="8">
        <f>IF(L50="",0,VLOOKUP(E50,'Points Allocation'!$B$97:$F$108,2+L50,0))</f>
        <v>0</v>
      </c>
      <c r="Z50" s="23">
        <f t="shared" si="2"/>
        <v>0</v>
      </c>
      <c r="AA50" s="8">
        <f>IF(M50="",0,VLOOKUP(E50,'Points Allocation'!$I$7:$M$18,2+M50,0))</f>
        <v>0</v>
      </c>
      <c r="AB50" s="8">
        <f>IF(N50="",0,VLOOKUP(E50,'Points Allocation'!$I$22:$M$33,2+N50,0))</f>
        <v>0</v>
      </c>
      <c r="AC50" s="8">
        <f>IF(O50="",0,VLOOKUP(E50,'Points Allocation'!$I$37:$M$48,2+O50,0))</f>
        <v>0</v>
      </c>
      <c r="AD50" s="8">
        <f>IF(P50="",0,VLOOKUP(E50,'Points Allocation'!$I$52:$M$63,2+P50,0))</f>
        <v>0</v>
      </c>
      <c r="AE50" s="8">
        <f>IF(Q50="",0,VLOOKUP(E50,'Points Allocation'!$I$67:$M$78,2+Q50,0))</f>
        <v>0</v>
      </c>
      <c r="AF50" s="8">
        <f>IF(R50="",0,VLOOKUP(E50,'Points Allocation'!$I$82:$M$93,2+R50,0))</f>
        <v>0</v>
      </c>
      <c r="AG50" s="23">
        <f t="shared" si="3"/>
        <v>0</v>
      </c>
      <c r="AH50" s="10">
        <f t="shared" si="22"/>
        <v>0</v>
      </c>
      <c r="AI50" s="13">
        <f t="shared" si="0"/>
        <v>1</v>
      </c>
      <c r="AJ50" s="30">
        <f t="shared" si="20"/>
        <v>0</v>
      </c>
      <c r="AK50" s="3" t="str">
        <f t="shared" si="1"/>
        <v>False</v>
      </c>
      <c r="AL50" s="3">
        <f t="shared" si="21"/>
        <v>0</v>
      </c>
    </row>
    <row r="51" spans="1:38" x14ac:dyDescent="0.2">
      <c r="A51" s="9"/>
      <c r="B51" s="9" t="s">
        <v>91</v>
      </c>
      <c r="C51" s="9" t="s">
        <v>86</v>
      </c>
      <c r="D51" s="3"/>
      <c r="E51" s="9">
        <v>64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8">
        <f>IF(F51="",0,VLOOKUP(E51,'Points Allocation'!$B$7:$F$18,2+F51,0))</f>
        <v>0</v>
      </c>
      <c r="T51" s="8">
        <f>IF(G51="",0,VLOOKUP(E51,'Points Allocation'!$B$22:$F$33,2+G51,0))</f>
        <v>0</v>
      </c>
      <c r="U51" s="8">
        <f>IF(H51="",0,VLOOKUP(E51,'Points Allocation'!$B$37:$F$50,2+H51,0))</f>
        <v>0</v>
      </c>
      <c r="V51" s="8">
        <f>IF(I51="",0,VLOOKUP(E51,'Points Allocation'!$B$52:$F$63,2+I51,0))</f>
        <v>0</v>
      </c>
      <c r="W51" s="8">
        <f>IF(J51="",0,VLOOKUP(E51,'Points Allocation'!$B$67:$F$78,2+J51,0))</f>
        <v>0</v>
      </c>
      <c r="X51" s="8">
        <f>IF(K51="",0,VLOOKUP(E51,'Points Allocation'!$B$82:$F$93,2+K51,0))</f>
        <v>0</v>
      </c>
      <c r="Y51" s="8">
        <f>IF(L51="",0,VLOOKUP(E51,'Points Allocation'!$B$97:$F$108,2+L51,0))</f>
        <v>0</v>
      </c>
      <c r="Z51" s="23">
        <f t="shared" si="2"/>
        <v>0</v>
      </c>
      <c r="AA51" s="8">
        <f>IF(M51="",0,VLOOKUP(E51,'Points Allocation'!$I$7:$M$18,2+M51,0))</f>
        <v>0</v>
      </c>
      <c r="AB51" s="8">
        <f>IF(N51="",0,VLOOKUP(E51,'Points Allocation'!$I$22:$M$33,2+N51,0))</f>
        <v>0</v>
      </c>
      <c r="AC51" s="8">
        <f>IF(O51="",0,VLOOKUP(E51,'Points Allocation'!$I$37:$M$48,2+O51,0))</f>
        <v>0</v>
      </c>
      <c r="AD51" s="8">
        <f>IF(P51="",0,VLOOKUP(E51,'Points Allocation'!$I$52:$M$63,2+P51,0))</f>
        <v>0</v>
      </c>
      <c r="AE51" s="8">
        <f>IF(Q51="",0,VLOOKUP(E51,'Points Allocation'!$I$67:$M$78,2+Q51,0))</f>
        <v>0</v>
      </c>
      <c r="AF51" s="8">
        <f>IF(R51="",0,VLOOKUP(E51,'Points Allocation'!$I$82:$M$93,2+R51,0))</f>
        <v>0</v>
      </c>
      <c r="AG51" s="23">
        <f t="shared" si="3"/>
        <v>0</v>
      </c>
      <c r="AH51" s="10">
        <f t="shared" si="22"/>
        <v>0</v>
      </c>
      <c r="AI51" s="13">
        <f t="shared" si="0"/>
        <v>1</v>
      </c>
      <c r="AJ51" s="30">
        <f t="shared" si="20"/>
        <v>0</v>
      </c>
      <c r="AK51" s="3" t="str">
        <f t="shared" si="1"/>
        <v>False</v>
      </c>
      <c r="AL51" s="3">
        <f t="shared" si="21"/>
        <v>0</v>
      </c>
    </row>
    <row r="52" spans="1:38" x14ac:dyDescent="0.2">
      <c r="A52" s="9"/>
      <c r="B52" s="9" t="s">
        <v>91</v>
      </c>
      <c r="C52" s="9" t="s">
        <v>87</v>
      </c>
      <c r="D52" s="3"/>
      <c r="E52" s="9">
        <v>64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8">
        <f>IF(F52="",0,VLOOKUP(E52,'Points Allocation'!$B$7:$F$18,2+F52,0))</f>
        <v>0</v>
      </c>
      <c r="T52" s="8">
        <f>IF(G52="",0,VLOOKUP(E52,'Points Allocation'!$B$22:$F$33,2+G52,0))</f>
        <v>0</v>
      </c>
      <c r="U52" s="8">
        <f>IF(H52="",0,VLOOKUP(E52,'Points Allocation'!$B$37:$F$50,2+H52,0))</f>
        <v>0</v>
      </c>
      <c r="V52" s="8">
        <f>IF(I52="",0,VLOOKUP(E52,'Points Allocation'!$B$52:$F$63,2+I52,0))</f>
        <v>0</v>
      </c>
      <c r="W52" s="8">
        <f>IF(J52="",0,VLOOKUP(E52,'Points Allocation'!$B$67:$F$78,2+J52,0))</f>
        <v>0</v>
      </c>
      <c r="X52" s="8">
        <f>IF(K52="",0,VLOOKUP(E52,'Points Allocation'!$B$82:$F$93,2+K52,0))</f>
        <v>0</v>
      </c>
      <c r="Y52" s="8">
        <f>IF(L52="",0,VLOOKUP(E52,'Points Allocation'!$B$97:$F$108,2+L52,0))</f>
        <v>0</v>
      </c>
      <c r="Z52" s="23">
        <f t="shared" si="2"/>
        <v>0</v>
      </c>
      <c r="AA52" s="8">
        <f>IF(M52="",0,VLOOKUP(E52,'Points Allocation'!$I$7:$M$18,2+M52,0))</f>
        <v>0</v>
      </c>
      <c r="AB52" s="8">
        <f>IF(N52="",0,VLOOKUP(E52,'Points Allocation'!$I$22:$M$33,2+N52,0))</f>
        <v>0</v>
      </c>
      <c r="AC52" s="8">
        <f>IF(O52="",0,VLOOKUP(E52,'Points Allocation'!$I$37:$M$48,2+O52,0))</f>
        <v>0</v>
      </c>
      <c r="AD52" s="8">
        <f>IF(P52="",0,VLOOKUP(E52,'Points Allocation'!$I$52:$M$63,2+P52,0))</f>
        <v>0</v>
      </c>
      <c r="AE52" s="8">
        <f>IF(Q52="",0,VLOOKUP(E52,'Points Allocation'!$I$67:$M$78,2+Q52,0))</f>
        <v>0</v>
      </c>
      <c r="AF52" s="8">
        <f>IF(R52="",0,VLOOKUP(E52,'Points Allocation'!$I$82:$M$93,2+R52,0))</f>
        <v>0</v>
      </c>
      <c r="AG52" s="23">
        <f t="shared" si="3"/>
        <v>0</v>
      </c>
      <c r="AH52" s="10">
        <f t="shared" si="22"/>
        <v>0</v>
      </c>
      <c r="AI52" s="13">
        <f t="shared" si="0"/>
        <v>1</v>
      </c>
      <c r="AJ52" s="30">
        <f t="shared" si="20"/>
        <v>0</v>
      </c>
      <c r="AK52" s="3" t="str">
        <f t="shared" si="1"/>
        <v>False</v>
      </c>
      <c r="AL52" s="3">
        <f t="shared" si="21"/>
        <v>0</v>
      </c>
    </row>
    <row r="53" spans="1:38" x14ac:dyDescent="0.2">
      <c r="A53" s="9"/>
      <c r="B53" s="9" t="s">
        <v>91</v>
      </c>
      <c r="C53" s="9" t="s">
        <v>88</v>
      </c>
      <c r="D53" s="3"/>
      <c r="E53" s="9">
        <v>64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8">
        <f>IF(F53="",0,VLOOKUP(E53,'Points Allocation'!$B$7:$F$18,2+F53,0))</f>
        <v>0</v>
      </c>
      <c r="T53" s="8">
        <f>IF(G53="",0,VLOOKUP(E53,'Points Allocation'!$B$22:$F$33,2+G53,0))</f>
        <v>0</v>
      </c>
      <c r="U53" s="8">
        <f>IF(H53="",0,VLOOKUP(E53,'Points Allocation'!$B$37:$F$50,2+H53,0))</f>
        <v>0</v>
      </c>
      <c r="V53" s="8">
        <f>IF(I53="",0,VLOOKUP(E53,'Points Allocation'!$B$52:$F$63,2+I53,0))</f>
        <v>0</v>
      </c>
      <c r="W53" s="8">
        <f>IF(J53="",0,VLOOKUP(E53,'Points Allocation'!$B$67:$F$78,2+J53,0))</f>
        <v>0</v>
      </c>
      <c r="X53" s="8">
        <f>IF(K53="",0,VLOOKUP(E53,'Points Allocation'!$B$82:$F$93,2+K53,0))</f>
        <v>0</v>
      </c>
      <c r="Y53" s="8">
        <f>IF(L53="",0,VLOOKUP(E53,'Points Allocation'!$B$97:$F$108,2+L53,0))</f>
        <v>0</v>
      </c>
      <c r="Z53" s="23">
        <f t="shared" si="2"/>
        <v>0</v>
      </c>
      <c r="AA53" s="8">
        <f>IF(M53="",0,VLOOKUP(E53,'Points Allocation'!$I$7:$M$18,2+M53,0))</f>
        <v>0</v>
      </c>
      <c r="AB53" s="8">
        <f>IF(N53="",0,VLOOKUP(E53,'Points Allocation'!$I$22:$M$33,2+N53,0))</f>
        <v>0</v>
      </c>
      <c r="AC53" s="8">
        <f>IF(O53="",0,VLOOKUP(E53,'Points Allocation'!$I$37:$M$48,2+O53,0))</f>
        <v>0</v>
      </c>
      <c r="AD53" s="8">
        <f>IF(P53="",0,VLOOKUP(E53,'Points Allocation'!$I$52:$M$63,2+P53,0))</f>
        <v>0</v>
      </c>
      <c r="AE53" s="8">
        <f>IF(Q53="",0,VLOOKUP(E53,'Points Allocation'!$I$67:$M$78,2+Q53,0))</f>
        <v>0</v>
      </c>
      <c r="AF53" s="8">
        <f>IF(R53="",0,VLOOKUP(E53,'Points Allocation'!$I$82:$M$93,2+R53,0))</f>
        <v>0</v>
      </c>
      <c r="AG53" s="23">
        <f t="shared" si="3"/>
        <v>0</v>
      </c>
      <c r="AH53" s="10">
        <f t="shared" si="22"/>
        <v>0</v>
      </c>
      <c r="AI53" s="13">
        <f t="shared" si="0"/>
        <v>1</v>
      </c>
      <c r="AJ53" s="30">
        <f t="shared" si="20"/>
        <v>0</v>
      </c>
      <c r="AK53" s="3" t="str">
        <f t="shared" si="1"/>
        <v>False</v>
      </c>
      <c r="AL53" s="3">
        <f t="shared" si="21"/>
        <v>0</v>
      </c>
    </row>
    <row r="54" spans="1:38" x14ac:dyDescent="0.2">
      <c r="A54" s="9"/>
      <c r="B54" s="9" t="s">
        <v>91</v>
      </c>
      <c r="C54" s="9" t="s">
        <v>89</v>
      </c>
      <c r="D54" s="3"/>
      <c r="E54" s="9">
        <v>64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8">
        <f>IF(F54="",0,VLOOKUP(E54,'Points Allocation'!$B$7:$F$18,2+F54,0))</f>
        <v>0</v>
      </c>
      <c r="T54" s="8">
        <f>IF(G54="",0,VLOOKUP(E54,'Points Allocation'!$B$22:$F$33,2+G54,0))</f>
        <v>0</v>
      </c>
      <c r="U54" s="8">
        <f>IF(H54="",0,VLOOKUP(E54,'Points Allocation'!$B$37:$F$50,2+H54,0))</f>
        <v>0</v>
      </c>
      <c r="V54" s="8">
        <f>IF(I54="",0,VLOOKUP(E54,'Points Allocation'!$B$52:$F$63,2+I54,0))</f>
        <v>0</v>
      </c>
      <c r="W54" s="8">
        <f>IF(J54="",0,VLOOKUP(E54,'Points Allocation'!$B$67:$F$78,2+J54,0))</f>
        <v>0</v>
      </c>
      <c r="X54" s="8">
        <f>IF(K54="",0,VLOOKUP(E54,'Points Allocation'!$B$82:$F$93,2+K54,0))</f>
        <v>0</v>
      </c>
      <c r="Y54" s="8">
        <f>IF(L54="",0,VLOOKUP(E54,'Points Allocation'!$B$97:$F$108,2+L54,0))</f>
        <v>0</v>
      </c>
      <c r="Z54" s="23">
        <f t="shared" si="2"/>
        <v>0</v>
      </c>
      <c r="AA54" s="8">
        <f>IF(M54="",0,VLOOKUP(E54,'Points Allocation'!$I$7:$M$18,2+M54,0))</f>
        <v>0</v>
      </c>
      <c r="AB54" s="8">
        <f>IF(N54="",0,VLOOKUP(E54,'Points Allocation'!$I$22:$M$33,2+N54,0))</f>
        <v>0</v>
      </c>
      <c r="AC54" s="8">
        <f>IF(O54="",0,VLOOKUP(E54,'Points Allocation'!$I$37:$M$48,2+O54,0))</f>
        <v>0</v>
      </c>
      <c r="AD54" s="8">
        <f>IF(P54="",0,VLOOKUP(E54,'Points Allocation'!$I$52:$M$63,2+P54,0))</f>
        <v>0</v>
      </c>
      <c r="AE54" s="8">
        <f>IF(Q54="",0,VLOOKUP(E54,'Points Allocation'!$I$67:$M$78,2+Q54,0))</f>
        <v>0</v>
      </c>
      <c r="AF54" s="8">
        <f>IF(R54="",0,VLOOKUP(E54,'Points Allocation'!$I$82:$M$93,2+R54,0))</f>
        <v>0</v>
      </c>
      <c r="AG54" s="23">
        <f t="shared" si="3"/>
        <v>0</v>
      </c>
      <c r="AH54" s="10">
        <f t="shared" si="22"/>
        <v>0</v>
      </c>
      <c r="AI54" s="13">
        <f t="shared" si="0"/>
        <v>1</v>
      </c>
      <c r="AJ54" s="30">
        <f t="shared" si="20"/>
        <v>0</v>
      </c>
      <c r="AK54" s="3" t="str">
        <f t="shared" si="1"/>
        <v>False</v>
      </c>
      <c r="AL54" s="3">
        <f t="shared" si="21"/>
        <v>0</v>
      </c>
    </row>
    <row r="55" spans="1:38" x14ac:dyDescent="0.2">
      <c r="A55" s="9"/>
      <c r="B55" s="9" t="s">
        <v>91</v>
      </c>
      <c r="C55" s="9" t="s">
        <v>90</v>
      </c>
      <c r="D55" s="3"/>
      <c r="E55" s="9">
        <v>64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8">
        <f>IF(F55="",0,VLOOKUP(E55,'Points Allocation'!$B$7:$F$18,2+F55,0))</f>
        <v>0</v>
      </c>
      <c r="T55" s="8">
        <f>IF(G55="",0,VLOOKUP(E55,'Points Allocation'!$B$22:$F$33,2+G55,0))</f>
        <v>0</v>
      </c>
      <c r="U55" s="8">
        <f>IF(H55="",0,VLOOKUP(E55,'Points Allocation'!$B$37:$F$50,2+H55,0))</f>
        <v>0</v>
      </c>
      <c r="V55" s="8">
        <f>IF(I55="",0,VLOOKUP(E55,'Points Allocation'!$B$52:$F$63,2+I55,0))</f>
        <v>0</v>
      </c>
      <c r="W55" s="8">
        <f>IF(J55="",0,VLOOKUP(E55,'Points Allocation'!$B$67:$F$78,2+J55,0))</f>
        <v>0</v>
      </c>
      <c r="X55" s="8">
        <f>IF(K55="",0,VLOOKUP(E55,'Points Allocation'!$B$82:$F$93,2+K55,0))</f>
        <v>0</v>
      </c>
      <c r="Y55" s="8">
        <f>IF(L55="",0,VLOOKUP(E55,'Points Allocation'!$B$97:$F$108,2+L55,0))</f>
        <v>0</v>
      </c>
      <c r="Z55" s="23">
        <f t="shared" si="2"/>
        <v>0</v>
      </c>
      <c r="AA55" s="8">
        <f>IF(M55="",0,VLOOKUP(E55,'Points Allocation'!$I$7:$M$18,2+M55,0))</f>
        <v>0</v>
      </c>
      <c r="AB55" s="8">
        <f>IF(N55="",0,VLOOKUP(E55,'Points Allocation'!$I$22:$M$33,2+N55,0))</f>
        <v>0</v>
      </c>
      <c r="AC55" s="8">
        <f>IF(O55="",0,VLOOKUP(E55,'Points Allocation'!$I$37:$M$48,2+O55,0))</f>
        <v>0</v>
      </c>
      <c r="AD55" s="8">
        <f>IF(P55="",0,VLOOKUP(E55,'Points Allocation'!$I$52:$M$63,2+P55,0))</f>
        <v>0</v>
      </c>
      <c r="AE55" s="8">
        <f>IF(Q55="",0,VLOOKUP(E55,'Points Allocation'!$I$67:$M$78,2+Q55,0))</f>
        <v>0</v>
      </c>
      <c r="AF55" s="8">
        <f>IF(R55="",0,VLOOKUP(E55,'Points Allocation'!$I$82:$M$93,2+R55,0))</f>
        <v>0</v>
      </c>
      <c r="AG55" s="23">
        <f t="shared" si="3"/>
        <v>0</v>
      </c>
      <c r="AH55" s="10">
        <f t="shared" si="22"/>
        <v>0</v>
      </c>
      <c r="AI55" s="13">
        <f t="shared" si="0"/>
        <v>1</v>
      </c>
      <c r="AJ55" s="30">
        <f t="shared" si="20"/>
        <v>0</v>
      </c>
      <c r="AK55" s="3" t="str">
        <f t="shared" si="1"/>
        <v>False</v>
      </c>
      <c r="AL55" s="3">
        <f t="shared" si="21"/>
        <v>0</v>
      </c>
    </row>
    <row r="56" spans="1:38" x14ac:dyDescent="0.2">
      <c r="A56" s="9"/>
      <c r="B56" s="9" t="s">
        <v>92</v>
      </c>
      <c r="C56" s="9" t="s">
        <v>64</v>
      </c>
      <c r="D56" s="3"/>
      <c r="E56" s="9">
        <v>64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8">
        <f>IF(F56="",0,VLOOKUP(E56,'Points Allocation'!$B$7:$F$18,2+F56,0))</f>
        <v>0</v>
      </c>
      <c r="T56" s="8">
        <f>IF(G56="",0,VLOOKUP(E56,'Points Allocation'!$B$22:$F$33,2+G56,0))</f>
        <v>0</v>
      </c>
      <c r="U56" s="8">
        <f>IF(H56="",0,VLOOKUP(E56,'Points Allocation'!$B$37:$F$50,2+H56,0))</f>
        <v>0</v>
      </c>
      <c r="V56" s="8">
        <f>IF(I56="",0,VLOOKUP(E56,'Points Allocation'!$B$52:$F$63,2+I56,0))</f>
        <v>0</v>
      </c>
      <c r="W56" s="8">
        <f>IF(J56="",0,VLOOKUP(E56,'Points Allocation'!$B$67:$F$78,2+J56,0))</f>
        <v>0</v>
      </c>
      <c r="X56" s="8">
        <f>IF(K56="",0,VLOOKUP(E56,'Points Allocation'!$B$82:$F$93,2+K56,0))</f>
        <v>0</v>
      </c>
      <c r="Y56" s="8">
        <f>IF(L56="",0,VLOOKUP(E56,'Points Allocation'!$B$97:$F$108,2+L56,0))</f>
        <v>0</v>
      </c>
      <c r="Z56" s="23">
        <f t="shared" si="2"/>
        <v>0</v>
      </c>
      <c r="AA56" s="8">
        <f>IF(M56="",0,VLOOKUP(E56,'Points Allocation'!$I$7:$M$18,2+M56,0))</f>
        <v>0</v>
      </c>
      <c r="AB56" s="8">
        <f>IF(N56="",0,VLOOKUP(E56,'Points Allocation'!$I$22:$M$33,2+N56,0))</f>
        <v>0</v>
      </c>
      <c r="AC56" s="8">
        <f>IF(O56="",0,VLOOKUP(E56,'Points Allocation'!$I$37:$M$48,2+O56,0))</f>
        <v>0</v>
      </c>
      <c r="AD56" s="8">
        <f>IF(P56="",0,VLOOKUP(E56,'Points Allocation'!$I$52:$M$63,2+P56,0))</f>
        <v>0</v>
      </c>
      <c r="AE56" s="8">
        <f>IF(Q56="",0,VLOOKUP(E56,'Points Allocation'!$I$67:$M$78,2+Q56,0))</f>
        <v>0</v>
      </c>
      <c r="AF56" s="8">
        <f>IF(R56="",0,VLOOKUP(E56,'Points Allocation'!$I$82:$M$93,2+R56,0))</f>
        <v>0</v>
      </c>
      <c r="AG56" s="23">
        <f t="shared" si="3"/>
        <v>0</v>
      </c>
      <c r="AH56" s="10">
        <f>IF(AK56="False",0,-AL56)</f>
        <v>0</v>
      </c>
      <c r="AI56" s="13">
        <f t="shared" si="0"/>
        <v>1</v>
      </c>
      <c r="AJ56" s="30">
        <f t="shared" ref="AJ56:AJ72" si="26">(SUM(Z56,AG56,AH56))*AI56</f>
        <v>0</v>
      </c>
      <c r="AK56" s="3" t="str">
        <f t="shared" si="1"/>
        <v>False</v>
      </c>
      <c r="AL56" s="3">
        <f t="shared" ref="AL56:AL72" si="27">IF(AG56&gt;U56,U56,AG56)</f>
        <v>0</v>
      </c>
    </row>
    <row r="57" spans="1:38" x14ac:dyDescent="0.2">
      <c r="A57" s="9"/>
      <c r="B57" s="9" t="s">
        <v>92</v>
      </c>
      <c r="C57" s="9" t="s">
        <v>63</v>
      </c>
      <c r="D57" s="3"/>
      <c r="E57" s="9">
        <v>64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8">
        <f>IF(F57="",0,VLOOKUP(E57,'Points Allocation'!$B$7:$F$18,2+F57,0))</f>
        <v>0</v>
      </c>
      <c r="T57" s="8">
        <f>IF(G57="",0,VLOOKUP(E57,'Points Allocation'!$B$22:$F$33,2+G57,0))</f>
        <v>0</v>
      </c>
      <c r="U57" s="8">
        <f>IF(H57="",0,VLOOKUP(E57,'Points Allocation'!$B$37:$F$50,2+H57,0))</f>
        <v>0</v>
      </c>
      <c r="V57" s="8">
        <f>IF(I57="",0,VLOOKUP(E57,'Points Allocation'!$B$52:$F$63,2+I57,0))</f>
        <v>0</v>
      </c>
      <c r="W57" s="8">
        <f>IF(J57="",0,VLOOKUP(E57,'Points Allocation'!$B$67:$F$78,2+J57,0))</f>
        <v>0</v>
      </c>
      <c r="X57" s="8">
        <f>IF(K57="",0,VLOOKUP(E57,'Points Allocation'!$B$82:$F$93,2+K57,0))</f>
        <v>0</v>
      </c>
      <c r="Y57" s="8">
        <f>IF(L57="",0,VLOOKUP(E57,'Points Allocation'!$B$97:$F$108,2+L57,0))</f>
        <v>0</v>
      </c>
      <c r="Z57" s="23">
        <f t="shared" si="2"/>
        <v>0</v>
      </c>
      <c r="AA57" s="8">
        <f>IF(M57="",0,VLOOKUP(E57,'Points Allocation'!$I$7:$M$18,2+M57,0))</f>
        <v>0</v>
      </c>
      <c r="AB57" s="8">
        <f>IF(N57="",0,VLOOKUP(E57,'Points Allocation'!$I$22:$M$33,2+N57,0))</f>
        <v>0</v>
      </c>
      <c r="AC57" s="8">
        <f>IF(O57="",0,VLOOKUP(E57,'Points Allocation'!$I$37:$M$48,2+O57,0))</f>
        <v>0</v>
      </c>
      <c r="AD57" s="8">
        <f>IF(P57="",0,VLOOKUP(E57,'Points Allocation'!$I$52:$M$63,2+P57,0))</f>
        <v>0</v>
      </c>
      <c r="AE57" s="8">
        <f>IF(Q57="",0,VLOOKUP(E57,'Points Allocation'!$I$67:$M$78,2+Q57,0))</f>
        <v>0</v>
      </c>
      <c r="AF57" s="8">
        <f>IF(R57="",0,VLOOKUP(E57,'Points Allocation'!$I$82:$M$93,2+R57,0))</f>
        <v>0</v>
      </c>
      <c r="AG57" s="23">
        <f t="shared" si="3"/>
        <v>0</v>
      </c>
      <c r="AH57" s="10">
        <f t="shared" ref="AH57:AH72" si="28">IF(AK57="False",0,-AL57)</f>
        <v>0</v>
      </c>
      <c r="AI57" s="13">
        <f t="shared" si="0"/>
        <v>1</v>
      </c>
      <c r="AJ57" s="30">
        <f t="shared" si="26"/>
        <v>0</v>
      </c>
      <c r="AK57" s="3" t="str">
        <f t="shared" si="1"/>
        <v>False</v>
      </c>
      <c r="AL57" s="3">
        <f t="shared" si="27"/>
        <v>0</v>
      </c>
    </row>
    <row r="58" spans="1:38" x14ac:dyDescent="0.2">
      <c r="A58" s="9"/>
      <c r="B58" s="9" t="s">
        <v>92</v>
      </c>
      <c r="C58" s="9" t="s">
        <v>61</v>
      </c>
      <c r="D58" s="3"/>
      <c r="E58" s="9">
        <v>64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8">
        <f>IF(F58="",0,VLOOKUP(E58,'Points Allocation'!$B$7:$F$18,2+F58,0))</f>
        <v>0</v>
      </c>
      <c r="T58" s="8">
        <f>IF(G58="",0,VLOOKUP(E58,'Points Allocation'!$B$22:$F$33,2+G58,0))</f>
        <v>0</v>
      </c>
      <c r="U58" s="8">
        <f>IF(H58="",0,VLOOKUP(E58,'Points Allocation'!$B$37:$F$50,2+H58,0))</f>
        <v>0</v>
      </c>
      <c r="V58" s="8">
        <f>IF(I58="",0,VLOOKUP(E58,'Points Allocation'!$B$52:$F$63,2+I58,0))</f>
        <v>0</v>
      </c>
      <c r="W58" s="8">
        <f>IF(J58="",0,VLOOKUP(E58,'Points Allocation'!$B$67:$F$78,2+J58,0))</f>
        <v>0</v>
      </c>
      <c r="X58" s="8">
        <f>IF(K58="",0,VLOOKUP(E58,'Points Allocation'!$B$82:$F$93,2+K58,0))</f>
        <v>0</v>
      </c>
      <c r="Y58" s="8">
        <f>IF(L58="",0,VLOOKUP(E58,'Points Allocation'!$B$97:$F$108,2+L58,0))</f>
        <v>0</v>
      </c>
      <c r="Z58" s="23">
        <f t="shared" si="2"/>
        <v>0</v>
      </c>
      <c r="AA58" s="8">
        <f>IF(M58="",0,VLOOKUP(E58,'Points Allocation'!$I$7:$M$18,2+M58,0))</f>
        <v>0</v>
      </c>
      <c r="AB58" s="8">
        <f>IF(N58="",0,VLOOKUP(E58,'Points Allocation'!$I$22:$M$33,2+N58,0))</f>
        <v>0</v>
      </c>
      <c r="AC58" s="8">
        <f>IF(O58="",0,VLOOKUP(E58,'Points Allocation'!$I$37:$M$48,2+O58,0))</f>
        <v>0</v>
      </c>
      <c r="AD58" s="8">
        <f>IF(P58="",0,VLOOKUP(E58,'Points Allocation'!$I$52:$M$63,2+P58,0))</f>
        <v>0</v>
      </c>
      <c r="AE58" s="8">
        <f>IF(Q58="",0,VLOOKUP(E58,'Points Allocation'!$I$67:$M$78,2+Q58,0))</f>
        <v>0</v>
      </c>
      <c r="AF58" s="8">
        <f>IF(R58="",0,VLOOKUP(E58,'Points Allocation'!$I$82:$M$93,2+R58,0))</f>
        <v>0</v>
      </c>
      <c r="AG58" s="23">
        <f t="shared" si="3"/>
        <v>0</v>
      </c>
      <c r="AH58" s="10">
        <f t="shared" si="28"/>
        <v>0</v>
      </c>
      <c r="AI58" s="13">
        <f t="shared" si="0"/>
        <v>1</v>
      </c>
      <c r="AJ58" s="30">
        <f t="shared" si="26"/>
        <v>0</v>
      </c>
      <c r="AK58" s="3" t="str">
        <f t="shared" si="1"/>
        <v>False</v>
      </c>
      <c r="AL58" s="3">
        <f t="shared" si="27"/>
        <v>0</v>
      </c>
    </row>
    <row r="59" spans="1:38" x14ac:dyDescent="0.2">
      <c r="A59" s="9"/>
      <c r="B59" s="9" t="s">
        <v>92</v>
      </c>
      <c r="C59" s="9" t="s">
        <v>60</v>
      </c>
      <c r="D59" s="3"/>
      <c r="E59" s="9">
        <v>64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8">
        <f>IF(F59="",0,VLOOKUP(E59,'Points Allocation'!$B$7:$F$18,2+F59,0))</f>
        <v>0</v>
      </c>
      <c r="T59" s="8">
        <f>IF(G59="",0,VLOOKUP(E59,'Points Allocation'!$B$22:$F$33,2+G59,0))</f>
        <v>0</v>
      </c>
      <c r="U59" s="8">
        <f>IF(H59="",0,VLOOKUP(E59,'Points Allocation'!$B$37:$F$50,2+H59,0))</f>
        <v>0</v>
      </c>
      <c r="V59" s="8">
        <f>IF(I59="",0,VLOOKUP(E59,'Points Allocation'!$B$52:$F$63,2+I59,0))</f>
        <v>0</v>
      </c>
      <c r="W59" s="8">
        <f>IF(J59="",0,VLOOKUP(E59,'Points Allocation'!$B$67:$F$78,2+J59,0))</f>
        <v>0</v>
      </c>
      <c r="X59" s="8">
        <f>IF(K59="",0,VLOOKUP(E59,'Points Allocation'!$B$82:$F$93,2+K59,0))</f>
        <v>0</v>
      </c>
      <c r="Y59" s="8">
        <f>IF(L59="",0,VLOOKUP(E59,'Points Allocation'!$B$97:$F$108,2+L59,0))</f>
        <v>0</v>
      </c>
      <c r="Z59" s="23">
        <f t="shared" si="2"/>
        <v>0</v>
      </c>
      <c r="AA59" s="8">
        <f>IF(M59="",0,VLOOKUP(E59,'Points Allocation'!$I$7:$M$18,2+M59,0))</f>
        <v>0</v>
      </c>
      <c r="AB59" s="8">
        <f>IF(N59="",0,VLOOKUP(E59,'Points Allocation'!$I$22:$M$33,2+N59,0))</f>
        <v>0</v>
      </c>
      <c r="AC59" s="8">
        <f>IF(O59="",0,VLOOKUP(E59,'Points Allocation'!$I$37:$M$48,2+O59,0))</f>
        <v>0</v>
      </c>
      <c r="AD59" s="8">
        <f>IF(P59="",0,VLOOKUP(E59,'Points Allocation'!$I$52:$M$63,2+P59,0))</f>
        <v>0</v>
      </c>
      <c r="AE59" s="8">
        <f>IF(Q59="",0,VLOOKUP(E59,'Points Allocation'!$I$67:$M$78,2+Q59,0))</f>
        <v>0</v>
      </c>
      <c r="AF59" s="8">
        <f>IF(R59="",0,VLOOKUP(E59,'Points Allocation'!$I$82:$M$93,2+R59,0))</f>
        <v>0</v>
      </c>
      <c r="AG59" s="23">
        <f t="shared" si="3"/>
        <v>0</v>
      </c>
      <c r="AH59" s="10">
        <f t="shared" si="28"/>
        <v>0</v>
      </c>
      <c r="AI59" s="13">
        <f t="shared" si="0"/>
        <v>1</v>
      </c>
      <c r="AJ59" s="30">
        <f t="shared" si="26"/>
        <v>0</v>
      </c>
      <c r="AK59" s="3" t="str">
        <f t="shared" si="1"/>
        <v>False</v>
      </c>
      <c r="AL59" s="3">
        <f t="shared" si="27"/>
        <v>0</v>
      </c>
    </row>
    <row r="60" spans="1:38" x14ac:dyDescent="0.2">
      <c r="A60" s="9"/>
      <c r="B60" s="9" t="s">
        <v>92</v>
      </c>
      <c r="C60" s="9" t="s">
        <v>62</v>
      </c>
      <c r="D60" s="3"/>
      <c r="E60" s="9">
        <v>64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8">
        <f>IF(F60="",0,VLOOKUP(E60,'Points Allocation'!$B$7:$F$18,2+F60,0))</f>
        <v>0</v>
      </c>
      <c r="T60" s="8">
        <f>IF(G60="",0,VLOOKUP(E60,'Points Allocation'!$B$22:$F$33,2+G60,0))</f>
        <v>0</v>
      </c>
      <c r="U60" s="8">
        <f>IF(H60="",0,VLOOKUP(E60,'Points Allocation'!$B$37:$F$50,2+H60,0))</f>
        <v>0</v>
      </c>
      <c r="V60" s="8">
        <f>IF(I60="",0,VLOOKUP(E60,'Points Allocation'!$B$52:$F$63,2+I60,0))</f>
        <v>0</v>
      </c>
      <c r="W60" s="8">
        <f>IF(J60="",0,VLOOKUP(E60,'Points Allocation'!$B$67:$F$78,2+J60,0))</f>
        <v>0</v>
      </c>
      <c r="X60" s="8">
        <f>IF(K60="",0,VLOOKUP(E60,'Points Allocation'!$B$82:$F$93,2+K60,0))</f>
        <v>0</v>
      </c>
      <c r="Y60" s="8">
        <f>IF(L60="",0,VLOOKUP(E60,'Points Allocation'!$B$97:$F$108,2+L60,0))</f>
        <v>0</v>
      </c>
      <c r="Z60" s="23">
        <f t="shared" si="2"/>
        <v>0</v>
      </c>
      <c r="AA60" s="8">
        <f>IF(M60="",0,VLOOKUP(E60,'Points Allocation'!$I$7:$M$18,2+M60,0))</f>
        <v>0</v>
      </c>
      <c r="AB60" s="8">
        <f>IF(N60="",0,VLOOKUP(E60,'Points Allocation'!$I$22:$M$33,2+N60,0))</f>
        <v>0</v>
      </c>
      <c r="AC60" s="8">
        <f>IF(O60="",0,VLOOKUP(E60,'Points Allocation'!$I$37:$M$48,2+O60,0))</f>
        <v>0</v>
      </c>
      <c r="AD60" s="8">
        <f>IF(P60="",0,VLOOKUP(E60,'Points Allocation'!$I$52:$M$63,2+P60,0))</f>
        <v>0</v>
      </c>
      <c r="AE60" s="8">
        <f>IF(Q60="",0,VLOOKUP(E60,'Points Allocation'!$I$67:$M$78,2+Q60,0))</f>
        <v>0</v>
      </c>
      <c r="AF60" s="8">
        <f>IF(R60="",0,VLOOKUP(E60,'Points Allocation'!$I$82:$M$93,2+R60,0))</f>
        <v>0</v>
      </c>
      <c r="AG60" s="23">
        <f t="shared" si="3"/>
        <v>0</v>
      </c>
      <c r="AH60" s="10">
        <f t="shared" si="28"/>
        <v>0</v>
      </c>
      <c r="AI60" s="13">
        <f t="shared" si="0"/>
        <v>1</v>
      </c>
      <c r="AJ60" s="30">
        <f t="shared" si="26"/>
        <v>0</v>
      </c>
      <c r="AK60" s="3" t="str">
        <f t="shared" si="1"/>
        <v>False</v>
      </c>
      <c r="AL60" s="3">
        <f t="shared" si="27"/>
        <v>0</v>
      </c>
    </row>
    <row r="61" spans="1:38" x14ac:dyDescent="0.2">
      <c r="A61" s="9"/>
      <c r="B61" s="9" t="s">
        <v>92</v>
      </c>
      <c r="C61" s="9" t="s">
        <v>125</v>
      </c>
      <c r="D61" s="3"/>
      <c r="E61" s="9">
        <v>64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8">
        <f>IF(F61="",0,VLOOKUP(E61,'Points Allocation'!$B$7:$F$18,2+F61,0))</f>
        <v>0</v>
      </c>
      <c r="T61" s="8">
        <f>IF(G61="",0,VLOOKUP(E61,'Points Allocation'!$B$22:$F$33,2+G61,0))</f>
        <v>0</v>
      </c>
      <c r="U61" s="8">
        <f>IF(H61="",0,VLOOKUP(E61,'Points Allocation'!$B$37:$F$50,2+H61,0))</f>
        <v>0</v>
      </c>
      <c r="V61" s="8">
        <f>IF(I61="",0,VLOOKUP(E61,'Points Allocation'!$B$52:$F$63,2+I61,0))</f>
        <v>0</v>
      </c>
      <c r="W61" s="8">
        <f>IF(J61="",0,VLOOKUP(E61,'Points Allocation'!$B$67:$F$78,2+J61,0))</f>
        <v>0</v>
      </c>
      <c r="X61" s="8">
        <f>IF(K61="",0,VLOOKUP(E61,'Points Allocation'!$B$82:$F$93,2+K61,0))</f>
        <v>0</v>
      </c>
      <c r="Y61" s="8">
        <f>IF(L61="",0,VLOOKUP(E61,'Points Allocation'!$B$97:$F$108,2+L61,0))</f>
        <v>0</v>
      </c>
      <c r="Z61" s="23">
        <f t="shared" si="2"/>
        <v>0</v>
      </c>
      <c r="AA61" s="8">
        <f>IF(M61="",0,VLOOKUP(E61,'Points Allocation'!$I$7:$M$18,2+M61,0))</f>
        <v>0</v>
      </c>
      <c r="AB61" s="8">
        <f>IF(N61="",0,VLOOKUP(E61,'Points Allocation'!$I$22:$M$33,2+N61,0))</f>
        <v>0</v>
      </c>
      <c r="AC61" s="8">
        <f>IF(O61="",0,VLOOKUP(E61,'Points Allocation'!$I$37:$M$48,2+O61,0))</f>
        <v>0</v>
      </c>
      <c r="AD61" s="8">
        <f>IF(P61="",0,VLOOKUP(E61,'Points Allocation'!$I$52:$M$63,2+P61,0))</f>
        <v>0</v>
      </c>
      <c r="AE61" s="8">
        <f>IF(Q61="",0,VLOOKUP(E61,'Points Allocation'!$I$67:$M$78,2+Q61,0))</f>
        <v>0</v>
      </c>
      <c r="AF61" s="8">
        <f>IF(R61="",0,VLOOKUP(E61,'Points Allocation'!$I$82:$M$93,2+R61,0))</f>
        <v>0</v>
      </c>
      <c r="AG61" s="23">
        <f t="shared" si="3"/>
        <v>0</v>
      </c>
      <c r="AH61" s="10">
        <f t="shared" si="28"/>
        <v>0</v>
      </c>
      <c r="AI61" s="13">
        <f t="shared" si="0"/>
        <v>1</v>
      </c>
      <c r="AJ61" s="30">
        <f t="shared" si="26"/>
        <v>0</v>
      </c>
      <c r="AK61" s="3" t="str">
        <f t="shared" si="1"/>
        <v>False</v>
      </c>
      <c r="AL61" s="3">
        <f t="shared" si="27"/>
        <v>0</v>
      </c>
    </row>
    <row r="62" spans="1:38" x14ac:dyDescent="0.2">
      <c r="A62" s="9"/>
      <c r="B62" s="9" t="s">
        <v>92</v>
      </c>
      <c r="C62" s="9" t="s">
        <v>65</v>
      </c>
      <c r="D62" s="3"/>
      <c r="E62" s="9">
        <v>64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8">
        <f>IF(F62="",0,VLOOKUP(E62,'Points Allocation'!$B$7:$F$18,2+F62,0))</f>
        <v>0</v>
      </c>
      <c r="T62" s="8">
        <f>IF(G62="",0,VLOOKUP(E62,'Points Allocation'!$B$22:$F$33,2+G62,0))</f>
        <v>0</v>
      </c>
      <c r="U62" s="8">
        <f>IF(H62="",0,VLOOKUP(E62,'Points Allocation'!$B$37:$F$50,2+H62,0))</f>
        <v>0</v>
      </c>
      <c r="V62" s="8">
        <f>IF(I62="",0,VLOOKUP(E62,'Points Allocation'!$B$52:$F$63,2+I62,0))</f>
        <v>0</v>
      </c>
      <c r="W62" s="8">
        <f>IF(J62="",0,VLOOKUP(E62,'Points Allocation'!$B$67:$F$78,2+J62,0))</f>
        <v>0</v>
      </c>
      <c r="X62" s="8">
        <f>IF(K62="",0,VLOOKUP(E62,'Points Allocation'!$B$82:$F$93,2+K62,0))</f>
        <v>0</v>
      </c>
      <c r="Y62" s="8">
        <f>IF(L62="",0,VLOOKUP(E62,'Points Allocation'!$B$97:$F$108,2+L62,0))</f>
        <v>0</v>
      </c>
      <c r="Z62" s="23">
        <f t="shared" si="2"/>
        <v>0</v>
      </c>
      <c r="AA62" s="8">
        <f>IF(M62="",0,VLOOKUP(E62,'Points Allocation'!$I$7:$M$18,2+M62,0))</f>
        <v>0</v>
      </c>
      <c r="AB62" s="8">
        <f>IF(N62="",0,VLOOKUP(E62,'Points Allocation'!$I$22:$M$33,2+N62,0))</f>
        <v>0</v>
      </c>
      <c r="AC62" s="8">
        <f>IF(O62="",0,VLOOKUP(E62,'Points Allocation'!$I$37:$M$48,2+O62,0))</f>
        <v>0</v>
      </c>
      <c r="AD62" s="8">
        <f>IF(P62="",0,VLOOKUP(E62,'Points Allocation'!$I$52:$M$63,2+P62,0))</f>
        <v>0</v>
      </c>
      <c r="AE62" s="8">
        <f>IF(Q62="",0,VLOOKUP(E62,'Points Allocation'!$I$67:$M$78,2+Q62,0))</f>
        <v>0</v>
      </c>
      <c r="AF62" s="8">
        <f>IF(R62="",0,VLOOKUP(E62,'Points Allocation'!$I$82:$M$93,2+R62,0))</f>
        <v>0</v>
      </c>
      <c r="AG62" s="23">
        <f t="shared" si="3"/>
        <v>0</v>
      </c>
      <c r="AH62" s="10">
        <f t="shared" si="28"/>
        <v>0</v>
      </c>
      <c r="AI62" s="13">
        <f t="shared" si="0"/>
        <v>1.5</v>
      </c>
      <c r="AJ62" s="30">
        <f t="shared" si="26"/>
        <v>0</v>
      </c>
      <c r="AK62" s="3" t="str">
        <f t="shared" si="1"/>
        <v>False</v>
      </c>
      <c r="AL62" s="3">
        <f t="shared" si="27"/>
        <v>0</v>
      </c>
    </row>
    <row r="63" spans="1:38" x14ac:dyDescent="0.2">
      <c r="A63" s="9"/>
      <c r="B63" s="9" t="s">
        <v>92</v>
      </c>
      <c r="C63" s="9" t="s">
        <v>67</v>
      </c>
      <c r="D63" s="3"/>
      <c r="E63" s="9">
        <v>64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8">
        <f>IF(F63="",0,VLOOKUP(E63,'Points Allocation'!$B$7:$F$18,2+F63,0))</f>
        <v>0</v>
      </c>
      <c r="T63" s="8">
        <f>IF(G63="",0,VLOOKUP(E63,'Points Allocation'!$B$22:$F$33,2+G63,0))</f>
        <v>0</v>
      </c>
      <c r="U63" s="8">
        <f>IF(H63="",0,VLOOKUP(E63,'Points Allocation'!$B$37:$F$50,2+H63,0))</f>
        <v>0</v>
      </c>
      <c r="V63" s="8">
        <f>IF(I63="",0,VLOOKUP(E63,'Points Allocation'!$B$52:$F$63,2+I63,0))</f>
        <v>0</v>
      </c>
      <c r="W63" s="8">
        <f>IF(J63="",0,VLOOKUP(E63,'Points Allocation'!$B$67:$F$78,2+J63,0))</f>
        <v>0</v>
      </c>
      <c r="X63" s="8">
        <f>IF(K63="",0,VLOOKUP(E63,'Points Allocation'!$B$82:$F$93,2+K63,0))</f>
        <v>0</v>
      </c>
      <c r="Y63" s="8">
        <f>IF(L63="",0,VLOOKUP(E63,'Points Allocation'!$B$97:$F$108,2+L63,0))</f>
        <v>0</v>
      </c>
      <c r="Z63" s="23">
        <f t="shared" si="2"/>
        <v>0</v>
      </c>
      <c r="AA63" s="8">
        <f>IF(M63="",0,VLOOKUP(E63,'Points Allocation'!$I$7:$M$18,2+M63,0))</f>
        <v>0</v>
      </c>
      <c r="AB63" s="8">
        <f>IF(N63="",0,VLOOKUP(E63,'Points Allocation'!$I$22:$M$33,2+N63,0))</f>
        <v>0</v>
      </c>
      <c r="AC63" s="8">
        <f>IF(O63="",0,VLOOKUP(E63,'Points Allocation'!$I$37:$M$48,2+O63,0))</f>
        <v>0</v>
      </c>
      <c r="AD63" s="8">
        <f>IF(P63="",0,VLOOKUP(E63,'Points Allocation'!$I$52:$M$63,2+P63,0))</f>
        <v>0</v>
      </c>
      <c r="AE63" s="8">
        <f>IF(Q63="",0,VLOOKUP(E63,'Points Allocation'!$I$67:$M$78,2+Q63,0))</f>
        <v>0</v>
      </c>
      <c r="AF63" s="8">
        <f>IF(R63="",0,VLOOKUP(E63,'Points Allocation'!$I$82:$M$93,2+R63,0))</f>
        <v>0</v>
      </c>
      <c r="AG63" s="23">
        <f t="shared" si="3"/>
        <v>0</v>
      </c>
      <c r="AH63" s="10">
        <f t="shared" si="28"/>
        <v>0</v>
      </c>
      <c r="AI63" s="13">
        <f t="shared" si="0"/>
        <v>1.5</v>
      </c>
      <c r="AJ63" s="30">
        <f t="shared" si="26"/>
        <v>0</v>
      </c>
      <c r="AK63" s="3" t="str">
        <f t="shared" si="1"/>
        <v>False</v>
      </c>
      <c r="AL63" s="3">
        <f t="shared" si="27"/>
        <v>0</v>
      </c>
    </row>
    <row r="64" spans="1:38" x14ac:dyDescent="0.2">
      <c r="A64" s="9"/>
      <c r="B64" s="9" t="s">
        <v>92</v>
      </c>
      <c r="C64" s="9" t="s">
        <v>106</v>
      </c>
      <c r="D64" s="3"/>
      <c r="E64" s="9">
        <v>64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8">
        <f>IF(F64="",0,VLOOKUP(E64,'Points Allocation'!$B$7:$F$18,2+F64,0))</f>
        <v>0</v>
      </c>
      <c r="T64" s="8">
        <f>IF(G64="",0,VLOOKUP(E64,'Points Allocation'!$B$22:$F$33,2+G64,0))</f>
        <v>0</v>
      </c>
      <c r="U64" s="8">
        <f>IF(H64="",0,VLOOKUP(E64,'Points Allocation'!$B$37:$F$50,2+H64,0))</f>
        <v>0</v>
      </c>
      <c r="V64" s="8">
        <f>IF(I64="",0,VLOOKUP(E64,'Points Allocation'!$B$52:$F$63,2+I64,0))</f>
        <v>0</v>
      </c>
      <c r="W64" s="8">
        <f>IF(J64="",0,VLOOKUP(E64,'Points Allocation'!$B$67:$F$78,2+J64,0))</f>
        <v>0</v>
      </c>
      <c r="X64" s="8">
        <f>IF(K64="",0,VLOOKUP(E64,'Points Allocation'!$B$82:$F$93,2+K64,0))</f>
        <v>0</v>
      </c>
      <c r="Y64" s="8">
        <f>IF(L64="",0,VLOOKUP(E64,'Points Allocation'!$B$97:$F$108,2+L64,0))</f>
        <v>0</v>
      </c>
      <c r="Z64" s="23">
        <f t="shared" si="2"/>
        <v>0</v>
      </c>
      <c r="AA64" s="8">
        <f>IF(M64="",0,VLOOKUP(E64,'Points Allocation'!$I$7:$M$18,2+M64,0))</f>
        <v>0</v>
      </c>
      <c r="AB64" s="8">
        <f>IF(N64="",0,VLOOKUP(E64,'Points Allocation'!$I$22:$M$33,2+N64,0))</f>
        <v>0</v>
      </c>
      <c r="AC64" s="8">
        <f>IF(O64="",0,VLOOKUP(E64,'Points Allocation'!$I$37:$M$48,2+O64,0))</f>
        <v>0</v>
      </c>
      <c r="AD64" s="8">
        <f>IF(P64="",0,VLOOKUP(E64,'Points Allocation'!$I$52:$M$63,2+P64,0))</f>
        <v>0</v>
      </c>
      <c r="AE64" s="8">
        <f>IF(Q64="",0,VLOOKUP(E64,'Points Allocation'!$I$67:$M$78,2+Q64,0))</f>
        <v>0</v>
      </c>
      <c r="AF64" s="8">
        <f>IF(R64="",0,VLOOKUP(E64,'Points Allocation'!$I$82:$M$93,2+R64,0))</f>
        <v>0</v>
      </c>
      <c r="AG64" s="23">
        <f t="shared" si="3"/>
        <v>0</v>
      </c>
      <c r="AH64" s="10">
        <f t="shared" si="28"/>
        <v>0</v>
      </c>
      <c r="AI64" s="13">
        <f t="shared" si="0"/>
        <v>1.5</v>
      </c>
      <c r="AJ64" s="30">
        <f t="shared" si="26"/>
        <v>0</v>
      </c>
      <c r="AK64" s="3" t="str">
        <f t="shared" si="1"/>
        <v>False</v>
      </c>
      <c r="AL64" s="3">
        <f t="shared" si="27"/>
        <v>0</v>
      </c>
    </row>
    <row r="65" spans="1:38" x14ac:dyDescent="0.2">
      <c r="A65" s="9"/>
      <c r="B65" s="9" t="s">
        <v>92</v>
      </c>
      <c r="C65" s="9" t="s">
        <v>68</v>
      </c>
      <c r="D65" s="3"/>
      <c r="E65" s="9">
        <v>64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8">
        <f>IF(F65="",0,VLOOKUP(E65,'Points Allocation'!$B$7:$F$18,2+F65,0))</f>
        <v>0</v>
      </c>
      <c r="T65" s="8">
        <f>IF(G65="",0,VLOOKUP(E65,'Points Allocation'!$B$22:$F$33,2+G65,0))</f>
        <v>0</v>
      </c>
      <c r="U65" s="8">
        <f>IF(H65="",0,VLOOKUP(E65,'Points Allocation'!$B$37:$F$50,2+H65,0))</f>
        <v>0</v>
      </c>
      <c r="V65" s="8">
        <f>IF(I65="",0,VLOOKUP(E65,'Points Allocation'!$B$52:$F$63,2+I65,0))</f>
        <v>0</v>
      </c>
      <c r="W65" s="8">
        <f>IF(J65="",0,VLOOKUP(E65,'Points Allocation'!$B$67:$F$78,2+J65,0))</f>
        <v>0</v>
      </c>
      <c r="X65" s="8">
        <f>IF(K65="",0,VLOOKUP(E65,'Points Allocation'!$B$82:$F$93,2+K65,0))</f>
        <v>0</v>
      </c>
      <c r="Y65" s="8">
        <f>IF(L65="",0,VLOOKUP(E65,'Points Allocation'!$B$97:$F$108,2+L65,0))</f>
        <v>0</v>
      </c>
      <c r="Z65" s="23">
        <f t="shared" si="2"/>
        <v>0</v>
      </c>
      <c r="AA65" s="8">
        <f>IF(M65="",0,VLOOKUP(E65,'Points Allocation'!$I$7:$M$18,2+M65,0))</f>
        <v>0</v>
      </c>
      <c r="AB65" s="8">
        <f>IF(N65="",0,VLOOKUP(E65,'Points Allocation'!$I$22:$M$33,2+N65,0))</f>
        <v>0</v>
      </c>
      <c r="AC65" s="8">
        <f>IF(O65="",0,VLOOKUP(E65,'Points Allocation'!$I$37:$M$48,2+O65,0))</f>
        <v>0</v>
      </c>
      <c r="AD65" s="8">
        <f>IF(P65="",0,VLOOKUP(E65,'Points Allocation'!$I$52:$M$63,2+P65,0))</f>
        <v>0</v>
      </c>
      <c r="AE65" s="8">
        <f>IF(Q65="",0,VLOOKUP(E65,'Points Allocation'!$I$67:$M$78,2+Q65,0))</f>
        <v>0</v>
      </c>
      <c r="AF65" s="8">
        <f>IF(R65="",0,VLOOKUP(E65,'Points Allocation'!$I$82:$M$93,2+R65,0))</f>
        <v>0</v>
      </c>
      <c r="AG65" s="23">
        <f t="shared" si="3"/>
        <v>0</v>
      </c>
      <c r="AH65" s="10">
        <f t="shared" si="28"/>
        <v>0</v>
      </c>
      <c r="AI65" s="13">
        <f t="shared" si="0"/>
        <v>1</v>
      </c>
      <c r="AJ65" s="30">
        <f t="shared" si="26"/>
        <v>0</v>
      </c>
      <c r="AK65" s="3" t="str">
        <f t="shared" si="1"/>
        <v>False</v>
      </c>
      <c r="AL65" s="3">
        <f t="shared" si="27"/>
        <v>0</v>
      </c>
    </row>
    <row r="66" spans="1:38" x14ac:dyDescent="0.2">
      <c r="A66" s="9"/>
      <c r="B66" s="9" t="s">
        <v>92</v>
      </c>
      <c r="C66" s="9" t="s">
        <v>69</v>
      </c>
      <c r="D66" s="3"/>
      <c r="E66" s="9">
        <v>64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8">
        <f>IF(F66="",0,VLOOKUP(E66,'Points Allocation'!$B$7:$F$18,2+F66,0))</f>
        <v>0</v>
      </c>
      <c r="T66" s="8">
        <f>IF(G66="",0,VLOOKUP(E66,'Points Allocation'!$B$22:$F$33,2+G66,0))</f>
        <v>0</v>
      </c>
      <c r="U66" s="8">
        <f>IF(H66="",0,VLOOKUP(E66,'Points Allocation'!$B$37:$F$50,2+H66,0))</f>
        <v>0</v>
      </c>
      <c r="V66" s="8">
        <f>IF(I66="",0,VLOOKUP(E66,'Points Allocation'!$B$52:$F$63,2+I66,0))</f>
        <v>0</v>
      </c>
      <c r="W66" s="8">
        <f>IF(J66="",0,VLOOKUP(E66,'Points Allocation'!$B$67:$F$78,2+J66,0))</f>
        <v>0</v>
      </c>
      <c r="X66" s="8">
        <f>IF(K66="",0,VLOOKUP(E66,'Points Allocation'!$B$82:$F$93,2+K66,0))</f>
        <v>0</v>
      </c>
      <c r="Y66" s="8">
        <f>IF(L66="",0,VLOOKUP(E66,'Points Allocation'!$B$97:$F$108,2+L66,0))</f>
        <v>0</v>
      </c>
      <c r="Z66" s="23">
        <f t="shared" si="2"/>
        <v>0</v>
      </c>
      <c r="AA66" s="8">
        <f>IF(M66="",0,VLOOKUP(E66,'Points Allocation'!$I$7:$M$18,2+M66,0))</f>
        <v>0</v>
      </c>
      <c r="AB66" s="8">
        <f>IF(N66="",0,VLOOKUP(E66,'Points Allocation'!$I$22:$M$33,2+N66,0))</f>
        <v>0</v>
      </c>
      <c r="AC66" s="8">
        <f>IF(O66="",0,VLOOKUP(E66,'Points Allocation'!$I$37:$M$48,2+O66,0))</f>
        <v>0</v>
      </c>
      <c r="AD66" s="8">
        <f>IF(P66="",0,VLOOKUP(E66,'Points Allocation'!$I$52:$M$63,2+P66,0))</f>
        <v>0</v>
      </c>
      <c r="AE66" s="8">
        <f>IF(Q66="",0,VLOOKUP(E66,'Points Allocation'!$I$67:$M$78,2+Q66,0))</f>
        <v>0</v>
      </c>
      <c r="AF66" s="8">
        <f>IF(R66="",0,VLOOKUP(E66,'Points Allocation'!$I$82:$M$93,2+R66,0))</f>
        <v>0</v>
      </c>
      <c r="AG66" s="23">
        <f t="shared" si="3"/>
        <v>0</v>
      </c>
      <c r="AH66" s="10">
        <f t="shared" si="28"/>
        <v>0</v>
      </c>
      <c r="AI66" s="13">
        <f t="shared" si="0"/>
        <v>1</v>
      </c>
      <c r="AJ66" s="30">
        <f t="shared" si="26"/>
        <v>0</v>
      </c>
      <c r="AK66" s="3" t="str">
        <f t="shared" si="1"/>
        <v>False</v>
      </c>
      <c r="AL66" s="3">
        <f t="shared" si="27"/>
        <v>0</v>
      </c>
    </row>
    <row r="67" spans="1:38" x14ac:dyDescent="0.2">
      <c r="A67" s="9"/>
      <c r="B67" s="9" t="s">
        <v>92</v>
      </c>
      <c r="C67" s="9" t="s">
        <v>85</v>
      </c>
      <c r="D67" s="3"/>
      <c r="E67" s="9">
        <v>64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8">
        <f>IF(F67="",0,VLOOKUP(E67,'Points Allocation'!$B$7:$F$18,2+F67,0))</f>
        <v>0</v>
      </c>
      <c r="T67" s="8">
        <f>IF(G67="",0,VLOOKUP(E67,'Points Allocation'!$B$22:$F$33,2+G67,0))</f>
        <v>0</v>
      </c>
      <c r="U67" s="8">
        <f>IF(H67="",0,VLOOKUP(E67,'Points Allocation'!$B$37:$F$50,2+H67,0))</f>
        <v>0</v>
      </c>
      <c r="V67" s="8">
        <f>IF(I67="",0,VLOOKUP(E67,'Points Allocation'!$B$52:$F$63,2+I67,0))</f>
        <v>0</v>
      </c>
      <c r="W67" s="8">
        <f>IF(J67="",0,VLOOKUP(E67,'Points Allocation'!$B$67:$F$78,2+J67,0))</f>
        <v>0</v>
      </c>
      <c r="X67" s="8">
        <f>IF(K67="",0,VLOOKUP(E67,'Points Allocation'!$B$82:$F$93,2+K67,0))</f>
        <v>0</v>
      </c>
      <c r="Y67" s="8">
        <f>IF(L67="",0,VLOOKUP(E67,'Points Allocation'!$B$97:$F$108,2+L67,0))</f>
        <v>0</v>
      </c>
      <c r="Z67" s="23">
        <f t="shared" si="2"/>
        <v>0</v>
      </c>
      <c r="AA67" s="8">
        <f>IF(M67="",0,VLOOKUP(E67,'Points Allocation'!$I$7:$M$18,2+M67,0))</f>
        <v>0</v>
      </c>
      <c r="AB67" s="8">
        <f>IF(N67="",0,VLOOKUP(E67,'Points Allocation'!$I$22:$M$33,2+N67,0))</f>
        <v>0</v>
      </c>
      <c r="AC67" s="8">
        <f>IF(O67="",0,VLOOKUP(E67,'Points Allocation'!$I$37:$M$48,2+O67,0))</f>
        <v>0</v>
      </c>
      <c r="AD67" s="8">
        <f>IF(P67="",0,VLOOKUP(E67,'Points Allocation'!$I$52:$M$63,2+P67,0))</f>
        <v>0</v>
      </c>
      <c r="AE67" s="8">
        <f>IF(Q67="",0,VLOOKUP(E67,'Points Allocation'!$I$67:$M$78,2+Q67,0))</f>
        <v>0</v>
      </c>
      <c r="AF67" s="8">
        <f>IF(R67="",0,VLOOKUP(E67,'Points Allocation'!$I$82:$M$93,2+R67,0))</f>
        <v>0</v>
      </c>
      <c r="AG67" s="23">
        <f t="shared" si="3"/>
        <v>0</v>
      </c>
      <c r="AH67" s="10">
        <f t="shared" si="28"/>
        <v>0</v>
      </c>
      <c r="AI67" s="13">
        <f t="shared" si="0"/>
        <v>1</v>
      </c>
      <c r="AJ67" s="30">
        <f t="shared" si="26"/>
        <v>0</v>
      </c>
      <c r="AK67" s="3" t="str">
        <f t="shared" si="1"/>
        <v>False</v>
      </c>
      <c r="AL67" s="3">
        <f t="shared" si="27"/>
        <v>0</v>
      </c>
    </row>
    <row r="68" spans="1:38" x14ac:dyDescent="0.2">
      <c r="A68" s="9"/>
      <c r="B68" s="9" t="s">
        <v>92</v>
      </c>
      <c r="C68" s="9" t="s">
        <v>86</v>
      </c>
      <c r="D68" s="3"/>
      <c r="E68" s="9">
        <v>64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8">
        <f>IF(F68="",0,VLOOKUP(E68,'Points Allocation'!$B$7:$F$18,2+F68,0))</f>
        <v>0</v>
      </c>
      <c r="T68" s="8">
        <f>IF(G68="",0,VLOOKUP(E68,'Points Allocation'!$B$22:$F$33,2+G68,0))</f>
        <v>0</v>
      </c>
      <c r="U68" s="8">
        <f>IF(H68="",0,VLOOKUP(E68,'Points Allocation'!$B$37:$F$50,2+H68,0))</f>
        <v>0</v>
      </c>
      <c r="V68" s="8">
        <f>IF(I68="",0,VLOOKUP(E68,'Points Allocation'!$B$52:$F$63,2+I68,0))</f>
        <v>0</v>
      </c>
      <c r="W68" s="8">
        <f>IF(J68="",0,VLOOKUP(E68,'Points Allocation'!$B$67:$F$78,2+J68,0))</f>
        <v>0</v>
      </c>
      <c r="X68" s="8">
        <f>IF(K68="",0,VLOOKUP(E68,'Points Allocation'!$B$82:$F$93,2+K68,0))</f>
        <v>0</v>
      </c>
      <c r="Y68" s="8">
        <f>IF(L68="",0,VLOOKUP(E68,'Points Allocation'!$B$97:$F$108,2+L68,0))</f>
        <v>0</v>
      </c>
      <c r="Z68" s="23">
        <f t="shared" si="2"/>
        <v>0</v>
      </c>
      <c r="AA68" s="8">
        <f>IF(M68="",0,VLOOKUP(E68,'Points Allocation'!$I$7:$M$18,2+M68,0))</f>
        <v>0</v>
      </c>
      <c r="AB68" s="8">
        <f>IF(N68="",0,VLOOKUP(E68,'Points Allocation'!$I$22:$M$33,2+N68,0))</f>
        <v>0</v>
      </c>
      <c r="AC68" s="8">
        <f>IF(O68="",0,VLOOKUP(E68,'Points Allocation'!$I$37:$M$48,2+O68,0))</f>
        <v>0</v>
      </c>
      <c r="AD68" s="8">
        <f>IF(P68="",0,VLOOKUP(E68,'Points Allocation'!$I$52:$M$63,2+P68,0))</f>
        <v>0</v>
      </c>
      <c r="AE68" s="8">
        <f>IF(Q68="",0,VLOOKUP(E68,'Points Allocation'!$I$67:$M$78,2+Q68,0))</f>
        <v>0</v>
      </c>
      <c r="AF68" s="8">
        <f>IF(R68="",0,VLOOKUP(E68,'Points Allocation'!$I$82:$M$93,2+R68,0))</f>
        <v>0</v>
      </c>
      <c r="AG68" s="23">
        <f t="shared" si="3"/>
        <v>0</v>
      </c>
      <c r="AH68" s="10">
        <f t="shared" si="28"/>
        <v>0</v>
      </c>
      <c r="AI68" s="13">
        <f t="shared" si="0"/>
        <v>1</v>
      </c>
      <c r="AJ68" s="30">
        <f t="shared" si="26"/>
        <v>0</v>
      </c>
      <c r="AK68" s="3" t="str">
        <f t="shared" si="1"/>
        <v>False</v>
      </c>
      <c r="AL68" s="3">
        <f t="shared" si="27"/>
        <v>0</v>
      </c>
    </row>
    <row r="69" spans="1:38" x14ac:dyDescent="0.2">
      <c r="A69" s="9"/>
      <c r="B69" s="9" t="s">
        <v>92</v>
      </c>
      <c r="C69" s="9" t="s">
        <v>87</v>
      </c>
      <c r="D69" s="3"/>
      <c r="E69" s="9">
        <v>64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8">
        <f>IF(F69="",0,VLOOKUP(E69,'Points Allocation'!$B$7:$F$18,2+F69,0))</f>
        <v>0</v>
      </c>
      <c r="T69" s="8">
        <f>IF(G69="",0,VLOOKUP(E69,'Points Allocation'!$B$22:$F$33,2+G69,0))</f>
        <v>0</v>
      </c>
      <c r="U69" s="8">
        <f>IF(H69="",0,VLOOKUP(E69,'Points Allocation'!$B$37:$F$50,2+H69,0))</f>
        <v>0</v>
      </c>
      <c r="V69" s="8">
        <f>IF(I69="",0,VLOOKUP(E69,'Points Allocation'!$B$52:$F$63,2+I69,0))</f>
        <v>0</v>
      </c>
      <c r="W69" s="8">
        <f>IF(J69="",0,VLOOKUP(E69,'Points Allocation'!$B$67:$F$78,2+J69,0))</f>
        <v>0</v>
      </c>
      <c r="X69" s="8">
        <f>IF(K69="",0,VLOOKUP(E69,'Points Allocation'!$B$82:$F$93,2+K69,0))</f>
        <v>0</v>
      </c>
      <c r="Y69" s="8">
        <f>IF(L69="",0,VLOOKUP(E69,'Points Allocation'!$B$97:$F$108,2+L69,0))</f>
        <v>0</v>
      </c>
      <c r="Z69" s="23">
        <f t="shared" si="2"/>
        <v>0</v>
      </c>
      <c r="AA69" s="8">
        <f>IF(M69="",0,VLOOKUP(E69,'Points Allocation'!$I$7:$M$18,2+M69,0))</f>
        <v>0</v>
      </c>
      <c r="AB69" s="8">
        <f>IF(N69="",0,VLOOKUP(E69,'Points Allocation'!$I$22:$M$33,2+N69,0))</f>
        <v>0</v>
      </c>
      <c r="AC69" s="8">
        <f>IF(O69="",0,VLOOKUP(E69,'Points Allocation'!$I$37:$M$48,2+O69,0))</f>
        <v>0</v>
      </c>
      <c r="AD69" s="8">
        <f>IF(P69="",0,VLOOKUP(E69,'Points Allocation'!$I$52:$M$63,2+P69,0))</f>
        <v>0</v>
      </c>
      <c r="AE69" s="8">
        <f>IF(Q69="",0,VLOOKUP(E69,'Points Allocation'!$I$67:$M$78,2+Q69,0))</f>
        <v>0</v>
      </c>
      <c r="AF69" s="8">
        <f>IF(R69="",0,VLOOKUP(E69,'Points Allocation'!$I$82:$M$93,2+R69,0))</f>
        <v>0</v>
      </c>
      <c r="AG69" s="23">
        <f t="shared" si="3"/>
        <v>0</v>
      </c>
      <c r="AH69" s="10">
        <f t="shared" si="28"/>
        <v>0</v>
      </c>
      <c r="AI69" s="13">
        <f t="shared" ref="AI69:AI132" si="29">IF(OR(C69="British nationals",C69="British Open",C69="Nationals"),1.5,1)</f>
        <v>1</v>
      </c>
      <c r="AJ69" s="30">
        <f t="shared" si="26"/>
        <v>0</v>
      </c>
      <c r="AK69" s="3" t="str">
        <f t="shared" si="1"/>
        <v>False</v>
      </c>
      <c r="AL69" s="3">
        <f t="shared" si="27"/>
        <v>0</v>
      </c>
    </row>
    <row r="70" spans="1:38" x14ac:dyDescent="0.2">
      <c r="A70" s="9"/>
      <c r="B70" s="9" t="s">
        <v>92</v>
      </c>
      <c r="C70" s="9" t="s">
        <v>88</v>
      </c>
      <c r="D70" s="3"/>
      <c r="E70" s="9">
        <v>64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8">
        <f>IF(F70="",0,VLOOKUP(E70,'Points Allocation'!$B$7:$F$18,2+F70,0))</f>
        <v>0</v>
      </c>
      <c r="T70" s="8">
        <f>IF(G70="",0,VLOOKUP(E70,'Points Allocation'!$B$22:$F$33,2+G70,0))</f>
        <v>0</v>
      </c>
      <c r="U70" s="8">
        <f>IF(H70="",0,VLOOKUP(E70,'Points Allocation'!$B$37:$F$50,2+H70,0))</f>
        <v>0</v>
      </c>
      <c r="V70" s="8">
        <f>IF(I70="",0,VLOOKUP(E70,'Points Allocation'!$B$52:$F$63,2+I70,0))</f>
        <v>0</v>
      </c>
      <c r="W70" s="8">
        <f>IF(J70="",0,VLOOKUP(E70,'Points Allocation'!$B$67:$F$78,2+J70,0))</f>
        <v>0</v>
      </c>
      <c r="X70" s="8">
        <f>IF(K70="",0,VLOOKUP(E70,'Points Allocation'!$B$82:$F$93,2+K70,0))</f>
        <v>0</v>
      </c>
      <c r="Y70" s="8">
        <f>IF(L70="",0,VLOOKUP(E70,'Points Allocation'!$B$97:$F$108,2+L70,0))</f>
        <v>0</v>
      </c>
      <c r="Z70" s="23">
        <f t="shared" si="2"/>
        <v>0</v>
      </c>
      <c r="AA70" s="8">
        <f>IF(M70="",0,VLOOKUP(E70,'Points Allocation'!$I$7:$M$18,2+M70,0))</f>
        <v>0</v>
      </c>
      <c r="AB70" s="8">
        <f>IF(N70="",0,VLOOKUP(E70,'Points Allocation'!$I$22:$M$33,2+N70,0))</f>
        <v>0</v>
      </c>
      <c r="AC70" s="8">
        <f>IF(O70="",0,VLOOKUP(E70,'Points Allocation'!$I$37:$M$48,2+O70,0))</f>
        <v>0</v>
      </c>
      <c r="AD70" s="8">
        <f>IF(P70="",0,VLOOKUP(E70,'Points Allocation'!$I$52:$M$63,2+P70,0))</f>
        <v>0</v>
      </c>
      <c r="AE70" s="8">
        <f>IF(Q70="",0,VLOOKUP(E70,'Points Allocation'!$I$67:$M$78,2+Q70,0))</f>
        <v>0</v>
      </c>
      <c r="AF70" s="8">
        <f>IF(R70="",0,VLOOKUP(E70,'Points Allocation'!$I$82:$M$93,2+R70,0))</f>
        <v>0</v>
      </c>
      <c r="AG70" s="23">
        <f t="shared" si="3"/>
        <v>0</v>
      </c>
      <c r="AH70" s="10">
        <f t="shared" si="28"/>
        <v>0</v>
      </c>
      <c r="AI70" s="13">
        <f t="shared" si="29"/>
        <v>1</v>
      </c>
      <c r="AJ70" s="30">
        <f t="shared" si="26"/>
        <v>0</v>
      </c>
      <c r="AK70" s="3" t="str">
        <f t="shared" si="1"/>
        <v>False</v>
      </c>
      <c r="AL70" s="3">
        <f t="shared" si="27"/>
        <v>0</v>
      </c>
    </row>
    <row r="71" spans="1:38" x14ac:dyDescent="0.2">
      <c r="A71" s="9"/>
      <c r="B71" s="9" t="s">
        <v>92</v>
      </c>
      <c r="C71" s="9" t="s">
        <v>89</v>
      </c>
      <c r="D71" s="3"/>
      <c r="E71" s="9">
        <v>64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8">
        <f>IF(F71="",0,VLOOKUP(E71,'Points Allocation'!$B$7:$F$18,2+F71,0))</f>
        <v>0</v>
      </c>
      <c r="T71" s="8">
        <f>IF(G71="",0,VLOOKUP(E71,'Points Allocation'!$B$22:$F$33,2+G71,0))</f>
        <v>0</v>
      </c>
      <c r="U71" s="8">
        <f>IF(H71="",0,VLOOKUP(E71,'Points Allocation'!$B$37:$F$50,2+H71,0))</f>
        <v>0</v>
      </c>
      <c r="V71" s="8">
        <f>IF(I71="",0,VLOOKUP(E71,'Points Allocation'!$B$52:$F$63,2+I71,0))</f>
        <v>0</v>
      </c>
      <c r="W71" s="8">
        <f>IF(J71="",0,VLOOKUP(E71,'Points Allocation'!$B$67:$F$78,2+J71,0))</f>
        <v>0</v>
      </c>
      <c r="X71" s="8">
        <f>IF(K71="",0,VLOOKUP(E71,'Points Allocation'!$B$82:$F$93,2+K71,0))</f>
        <v>0</v>
      </c>
      <c r="Y71" s="8">
        <f>IF(L71="",0,VLOOKUP(E71,'Points Allocation'!$B$97:$F$108,2+L71,0))</f>
        <v>0</v>
      </c>
      <c r="Z71" s="23">
        <f t="shared" si="2"/>
        <v>0</v>
      </c>
      <c r="AA71" s="8">
        <f>IF(M71="",0,VLOOKUP(E71,'Points Allocation'!$I$7:$M$18,2+M71,0))</f>
        <v>0</v>
      </c>
      <c r="AB71" s="8">
        <f>IF(N71="",0,VLOOKUP(E71,'Points Allocation'!$I$22:$M$33,2+N71,0))</f>
        <v>0</v>
      </c>
      <c r="AC71" s="8">
        <f>IF(O71="",0,VLOOKUP(E71,'Points Allocation'!$I$37:$M$48,2+O71,0))</f>
        <v>0</v>
      </c>
      <c r="AD71" s="8">
        <f>IF(P71="",0,VLOOKUP(E71,'Points Allocation'!$I$52:$M$63,2+P71,0))</f>
        <v>0</v>
      </c>
      <c r="AE71" s="8">
        <f>IF(Q71="",0,VLOOKUP(E71,'Points Allocation'!$I$67:$M$78,2+Q71,0))</f>
        <v>0</v>
      </c>
      <c r="AF71" s="8">
        <f>IF(R71="",0,VLOOKUP(E71,'Points Allocation'!$I$82:$M$93,2+R71,0))</f>
        <v>0</v>
      </c>
      <c r="AG71" s="23">
        <f t="shared" si="3"/>
        <v>0</v>
      </c>
      <c r="AH71" s="10">
        <f t="shared" si="28"/>
        <v>0</v>
      </c>
      <c r="AI71" s="13">
        <f t="shared" si="29"/>
        <v>1</v>
      </c>
      <c r="AJ71" s="30">
        <f t="shared" si="26"/>
        <v>0</v>
      </c>
      <c r="AK71" s="3" t="str">
        <f t="shared" si="1"/>
        <v>False</v>
      </c>
      <c r="AL71" s="3">
        <f t="shared" si="27"/>
        <v>0</v>
      </c>
    </row>
    <row r="72" spans="1:38" x14ac:dyDescent="0.2">
      <c r="A72" s="9"/>
      <c r="B72" s="9" t="s">
        <v>92</v>
      </c>
      <c r="C72" s="9" t="s">
        <v>90</v>
      </c>
      <c r="D72" s="3"/>
      <c r="E72" s="9">
        <v>64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8">
        <f>IF(F72="",0,VLOOKUP(E72,'Points Allocation'!$B$7:$F$18,2+F72,0))</f>
        <v>0</v>
      </c>
      <c r="T72" s="8">
        <f>IF(G72="",0,VLOOKUP(E72,'Points Allocation'!$B$22:$F$33,2+G72,0))</f>
        <v>0</v>
      </c>
      <c r="U72" s="8">
        <f>IF(H72="",0,VLOOKUP(E72,'Points Allocation'!$B$37:$F$50,2+H72,0))</f>
        <v>0</v>
      </c>
      <c r="V72" s="8">
        <f>IF(I72="",0,VLOOKUP(E72,'Points Allocation'!$B$52:$F$63,2+I72,0))</f>
        <v>0</v>
      </c>
      <c r="W72" s="8">
        <f>IF(J72="",0,VLOOKUP(E72,'Points Allocation'!$B$67:$F$78,2+J72,0))</f>
        <v>0</v>
      </c>
      <c r="X72" s="8">
        <f>IF(K72="",0,VLOOKUP(E72,'Points Allocation'!$B$82:$F$93,2+K72,0))</f>
        <v>0</v>
      </c>
      <c r="Y72" s="8">
        <f>IF(L72="",0,VLOOKUP(E72,'Points Allocation'!$B$97:$F$108,2+L72,0))</f>
        <v>0</v>
      </c>
      <c r="Z72" s="23">
        <f t="shared" si="2"/>
        <v>0</v>
      </c>
      <c r="AA72" s="8">
        <f>IF(M72="",0,VLOOKUP(E72,'Points Allocation'!$I$7:$M$18,2+M72,0))</f>
        <v>0</v>
      </c>
      <c r="AB72" s="8">
        <f>IF(N72="",0,VLOOKUP(E72,'Points Allocation'!$I$22:$M$33,2+N72,0))</f>
        <v>0</v>
      </c>
      <c r="AC72" s="8">
        <f>IF(O72="",0,VLOOKUP(E72,'Points Allocation'!$I$37:$M$48,2+O72,0))</f>
        <v>0</v>
      </c>
      <c r="AD72" s="8">
        <f>IF(P72="",0,VLOOKUP(E72,'Points Allocation'!$I$52:$M$63,2+P72,0))</f>
        <v>0</v>
      </c>
      <c r="AE72" s="8">
        <f>IF(Q72="",0,VLOOKUP(E72,'Points Allocation'!$I$67:$M$78,2+Q72,0))</f>
        <v>0</v>
      </c>
      <c r="AF72" s="8">
        <f>IF(R72="",0,VLOOKUP(E72,'Points Allocation'!$I$82:$M$93,2+R72,0))</f>
        <v>0</v>
      </c>
      <c r="AG72" s="23">
        <f t="shared" si="3"/>
        <v>0</v>
      </c>
      <c r="AH72" s="10">
        <f t="shared" si="28"/>
        <v>0</v>
      </c>
      <c r="AI72" s="13">
        <f t="shared" si="29"/>
        <v>1</v>
      </c>
      <c r="AJ72" s="30">
        <f t="shared" si="26"/>
        <v>0</v>
      </c>
      <c r="AK72" s="3" t="str">
        <f t="shared" si="1"/>
        <v>False</v>
      </c>
      <c r="AL72" s="3">
        <f t="shared" si="27"/>
        <v>0</v>
      </c>
    </row>
    <row r="73" spans="1:38" x14ac:dyDescent="0.2">
      <c r="A73" s="9"/>
      <c r="B73" s="9" t="s">
        <v>93</v>
      </c>
      <c r="C73" s="9" t="s">
        <v>64</v>
      </c>
      <c r="D73" s="3"/>
      <c r="E73" s="9">
        <v>64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8">
        <f>IF(F73="",0,VLOOKUP(E73,'Points Allocation'!$B$7:$F$18,2+F73,0))</f>
        <v>0</v>
      </c>
      <c r="T73" s="8">
        <f>IF(G73="",0,VLOOKUP(E73,'Points Allocation'!$B$22:$F$33,2+G73,0))</f>
        <v>0</v>
      </c>
      <c r="U73" s="8">
        <f>IF(H73="",0,VLOOKUP(E73,'Points Allocation'!$B$37:$F$50,2+H73,0))</f>
        <v>0</v>
      </c>
      <c r="V73" s="8">
        <f>IF(I73="",0,VLOOKUP(E73,'Points Allocation'!$B$52:$F$63,2+I73,0))</f>
        <v>0</v>
      </c>
      <c r="W73" s="8">
        <f>IF(J73="",0,VLOOKUP(E73,'Points Allocation'!$B$67:$F$78,2+J73,0))</f>
        <v>0</v>
      </c>
      <c r="X73" s="8">
        <f>IF(K73="",0,VLOOKUP(E73,'Points Allocation'!$B$82:$F$93,2+K73,0))</f>
        <v>0</v>
      </c>
      <c r="Y73" s="8">
        <f>IF(L73="",0,VLOOKUP(E73,'Points Allocation'!$B$97:$F$108,2+L73,0))</f>
        <v>0</v>
      </c>
      <c r="Z73" s="23">
        <f t="shared" si="2"/>
        <v>0</v>
      </c>
      <c r="AA73" s="8">
        <f>IF(M73="",0,VLOOKUP(E73,'Points Allocation'!$I$7:$M$18,2+M73,0))</f>
        <v>0</v>
      </c>
      <c r="AB73" s="8">
        <f>IF(N73="",0,VLOOKUP(E73,'Points Allocation'!$I$22:$M$33,2+N73,0))</f>
        <v>0</v>
      </c>
      <c r="AC73" s="8">
        <f>IF(O73="",0,VLOOKUP(E73,'Points Allocation'!$I$37:$M$48,2+O73,0))</f>
        <v>0</v>
      </c>
      <c r="AD73" s="8">
        <f>IF(P73="",0,VLOOKUP(E73,'Points Allocation'!$I$52:$M$63,2+P73,0))</f>
        <v>0</v>
      </c>
      <c r="AE73" s="8">
        <f>IF(Q73="",0,VLOOKUP(E73,'Points Allocation'!$I$67:$M$78,2+Q73,0))</f>
        <v>0</v>
      </c>
      <c r="AF73" s="8">
        <f>IF(R73="",0,VLOOKUP(E73,'Points Allocation'!$I$82:$M$93,2+R73,0))</f>
        <v>0</v>
      </c>
      <c r="AG73" s="23">
        <f t="shared" si="3"/>
        <v>0</v>
      </c>
      <c r="AH73" s="10">
        <f>IF(AK73="False",0,-AL73)</f>
        <v>0</v>
      </c>
      <c r="AI73" s="13">
        <f t="shared" si="29"/>
        <v>1</v>
      </c>
      <c r="AJ73" s="30">
        <f t="shared" ref="AJ73:AJ89" si="30">(SUM(Z73,AG73,AH73))*AI73</f>
        <v>0</v>
      </c>
      <c r="AK73" s="3" t="str">
        <f t="shared" ref="AK73:AK140" si="31">IF(AND(COUNT(M73:R73)&gt;0,COUNT(F73:L73)&gt;1),"True","False")</f>
        <v>False</v>
      </c>
      <c r="AL73" s="3">
        <f t="shared" ref="AL73:AL89" si="32">IF(AG73&gt;U73,U73,AG73)</f>
        <v>0</v>
      </c>
    </row>
    <row r="74" spans="1:38" x14ac:dyDescent="0.2">
      <c r="A74" s="9"/>
      <c r="B74" s="9" t="s">
        <v>93</v>
      </c>
      <c r="C74" s="9" t="s">
        <v>63</v>
      </c>
      <c r="D74" s="3"/>
      <c r="E74" s="9">
        <v>64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8">
        <f>IF(F74="",0,VLOOKUP(E74,'Points Allocation'!$B$7:$F$18,2+F74,0))</f>
        <v>0</v>
      </c>
      <c r="T74" s="8">
        <f>IF(G74="",0,VLOOKUP(E74,'Points Allocation'!$B$22:$F$33,2+G74,0))</f>
        <v>0</v>
      </c>
      <c r="U74" s="8">
        <f>IF(H74="",0,VLOOKUP(E74,'Points Allocation'!$B$37:$F$50,2+H74,0))</f>
        <v>0</v>
      </c>
      <c r="V74" s="8">
        <f>IF(I74="",0,VLOOKUP(E74,'Points Allocation'!$B$52:$F$63,2+I74,0))</f>
        <v>0</v>
      </c>
      <c r="W74" s="8">
        <f>IF(J74="",0,VLOOKUP(E74,'Points Allocation'!$B$67:$F$78,2+J74,0))</f>
        <v>0</v>
      </c>
      <c r="X74" s="8">
        <f>IF(K74="",0,VLOOKUP(E74,'Points Allocation'!$B$82:$F$93,2+K74,0))</f>
        <v>0</v>
      </c>
      <c r="Y74" s="8">
        <f>IF(L74="",0,VLOOKUP(E74,'Points Allocation'!$B$97:$F$108,2+L74,0))</f>
        <v>0</v>
      </c>
      <c r="Z74" s="23">
        <f t="shared" ref="Z74:Z141" si="33">SUM(S74:Y74)</f>
        <v>0</v>
      </c>
      <c r="AA74" s="8">
        <f>IF(M74="",0,VLOOKUP(E74,'Points Allocation'!$I$7:$M$18,2+M74,0))</f>
        <v>0</v>
      </c>
      <c r="AB74" s="8">
        <f>IF(N74="",0,VLOOKUP(E74,'Points Allocation'!$I$22:$M$33,2+N74,0))</f>
        <v>0</v>
      </c>
      <c r="AC74" s="8">
        <f>IF(O74="",0,VLOOKUP(E74,'Points Allocation'!$I$37:$M$48,2+O74,0))</f>
        <v>0</v>
      </c>
      <c r="AD74" s="8">
        <f>IF(P74="",0,VLOOKUP(E74,'Points Allocation'!$I$52:$M$63,2+P74,0))</f>
        <v>0</v>
      </c>
      <c r="AE74" s="8">
        <f>IF(Q74="",0,VLOOKUP(E74,'Points Allocation'!$I$67:$M$78,2+Q74,0))</f>
        <v>0</v>
      </c>
      <c r="AF74" s="8">
        <f>IF(R74="",0,VLOOKUP(E74,'Points Allocation'!$I$82:$M$93,2+R74,0))</f>
        <v>0</v>
      </c>
      <c r="AG74" s="23">
        <f t="shared" ref="AG74:AG141" si="34">SUM(AA74:AF74)</f>
        <v>0</v>
      </c>
      <c r="AH74" s="10">
        <f t="shared" ref="AH74:AH89" si="35">IF(AK74="False",0,-AL74)</f>
        <v>0</v>
      </c>
      <c r="AI74" s="13">
        <f t="shared" si="29"/>
        <v>1</v>
      </c>
      <c r="AJ74" s="30">
        <f t="shared" si="30"/>
        <v>0</v>
      </c>
      <c r="AK74" s="3" t="str">
        <f t="shared" si="31"/>
        <v>False</v>
      </c>
      <c r="AL74" s="3">
        <f t="shared" si="32"/>
        <v>0</v>
      </c>
    </row>
    <row r="75" spans="1:38" x14ac:dyDescent="0.2">
      <c r="A75" s="9"/>
      <c r="B75" s="9" t="s">
        <v>93</v>
      </c>
      <c r="C75" s="9" t="s">
        <v>61</v>
      </c>
      <c r="D75" s="3"/>
      <c r="E75" s="9">
        <v>64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8">
        <f>IF(F75="",0,VLOOKUP(E75,'Points Allocation'!$B$7:$F$18,2+F75,0))</f>
        <v>0</v>
      </c>
      <c r="T75" s="8">
        <f>IF(G75="",0,VLOOKUP(E75,'Points Allocation'!$B$22:$F$33,2+G75,0))</f>
        <v>0</v>
      </c>
      <c r="U75" s="8">
        <f>IF(H75="",0,VLOOKUP(E75,'Points Allocation'!$B$37:$F$50,2+H75,0))</f>
        <v>0</v>
      </c>
      <c r="V75" s="8">
        <f>IF(I75="",0,VLOOKUP(E75,'Points Allocation'!$B$52:$F$63,2+I75,0))</f>
        <v>0</v>
      </c>
      <c r="W75" s="8">
        <f>IF(J75="",0,VLOOKUP(E75,'Points Allocation'!$B$67:$F$78,2+J75,0))</f>
        <v>0</v>
      </c>
      <c r="X75" s="8">
        <f>IF(K75="",0,VLOOKUP(E75,'Points Allocation'!$B$82:$F$93,2+K75,0))</f>
        <v>0</v>
      </c>
      <c r="Y75" s="8">
        <f>IF(L75="",0,VLOOKUP(E75,'Points Allocation'!$B$97:$F$108,2+L75,0))</f>
        <v>0</v>
      </c>
      <c r="Z75" s="23">
        <f t="shared" si="33"/>
        <v>0</v>
      </c>
      <c r="AA75" s="8">
        <f>IF(M75="",0,VLOOKUP(E75,'Points Allocation'!$I$7:$M$18,2+M75,0))</f>
        <v>0</v>
      </c>
      <c r="AB75" s="8">
        <f>IF(N75="",0,VLOOKUP(E75,'Points Allocation'!$I$22:$M$33,2+N75,0))</f>
        <v>0</v>
      </c>
      <c r="AC75" s="8">
        <f>IF(O75="",0,VLOOKUP(E75,'Points Allocation'!$I$37:$M$48,2+O75,0))</f>
        <v>0</v>
      </c>
      <c r="AD75" s="8">
        <f>IF(P75="",0,VLOOKUP(E75,'Points Allocation'!$I$52:$M$63,2+P75,0))</f>
        <v>0</v>
      </c>
      <c r="AE75" s="8">
        <f>IF(Q75="",0,VLOOKUP(E75,'Points Allocation'!$I$67:$M$78,2+Q75,0))</f>
        <v>0</v>
      </c>
      <c r="AF75" s="8">
        <f>IF(R75="",0,VLOOKUP(E75,'Points Allocation'!$I$82:$M$93,2+R75,0))</f>
        <v>0</v>
      </c>
      <c r="AG75" s="23">
        <f t="shared" si="34"/>
        <v>0</v>
      </c>
      <c r="AH75" s="10">
        <f t="shared" si="35"/>
        <v>0</v>
      </c>
      <c r="AI75" s="13">
        <f t="shared" si="29"/>
        <v>1</v>
      </c>
      <c r="AJ75" s="30">
        <f t="shared" si="30"/>
        <v>0</v>
      </c>
      <c r="AK75" s="3" t="str">
        <f t="shared" si="31"/>
        <v>False</v>
      </c>
      <c r="AL75" s="3">
        <f t="shared" si="32"/>
        <v>0</v>
      </c>
    </row>
    <row r="76" spans="1:38" x14ac:dyDescent="0.2">
      <c r="A76" s="9"/>
      <c r="B76" s="9" t="s">
        <v>93</v>
      </c>
      <c r="C76" s="9" t="s">
        <v>60</v>
      </c>
      <c r="D76" s="3"/>
      <c r="E76" s="9">
        <v>64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8">
        <f>IF(F76="",0,VLOOKUP(E76,'Points Allocation'!$B$7:$F$18,2+F76,0))</f>
        <v>0</v>
      </c>
      <c r="T76" s="8">
        <f>IF(G76="",0,VLOOKUP(E76,'Points Allocation'!$B$22:$F$33,2+G76,0))</f>
        <v>0</v>
      </c>
      <c r="U76" s="8">
        <f>IF(H76="",0,VLOOKUP(E76,'Points Allocation'!$B$37:$F$50,2+H76,0))</f>
        <v>0</v>
      </c>
      <c r="V76" s="8">
        <f>IF(I76="",0,VLOOKUP(E76,'Points Allocation'!$B$52:$F$63,2+I76,0))</f>
        <v>0</v>
      </c>
      <c r="W76" s="8">
        <f>IF(J76="",0,VLOOKUP(E76,'Points Allocation'!$B$67:$F$78,2+J76,0))</f>
        <v>0</v>
      </c>
      <c r="X76" s="8">
        <f>IF(K76="",0,VLOOKUP(E76,'Points Allocation'!$B$82:$F$93,2+K76,0))</f>
        <v>0</v>
      </c>
      <c r="Y76" s="8">
        <f>IF(L76="",0,VLOOKUP(E76,'Points Allocation'!$B$97:$F$108,2+L76,0))</f>
        <v>0</v>
      </c>
      <c r="Z76" s="23">
        <f t="shared" si="33"/>
        <v>0</v>
      </c>
      <c r="AA76" s="8">
        <f>IF(M76="",0,VLOOKUP(E76,'Points Allocation'!$I$7:$M$18,2+M76,0))</f>
        <v>0</v>
      </c>
      <c r="AB76" s="8">
        <f>IF(N76="",0,VLOOKUP(E76,'Points Allocation'!$I$22:$M$33,2+N76,0))</f>
        <v>0</v>
      </c>
      <c r="AC76" s="8">
        <f>IF(O76="",0,VLOOKUP(E76,'Points Allocation'!$I$37:$M$48,2+O76,0))</f>
        <v>0</v>
      </c>
      <c r="AD76" s="8">
        <f>IF(P76="",0,VLOOKUP(E76,'Points Allocation'!$I$52:$M$63,2+P76,0))</f>
        <v>0</v>
      </c>
      <c r="AE76" s="8">
        <f>IF(Q76="",0,VLOOKUP(E76,'Points Allocation'!$I$67:$M$78,2+Q76,0))</f>
        <v>0</v>
      </c>
      <c r="AF76" s="8">
        <f>IF(R76="",0,VLOOKUP(E76,'Points Allocation'!$I$82:$M$93,2+R76,0))</f>
        <v>0</v>
      </c>
      <c r="AG76" s="23">
        <f t="shared" si="34"/>
        <v>0</v>
      </c>
      <c r="AH76" s="10">
        <f t="shared" si="35"/>
        <v>0</v>
      </c>
      <c r="AI76" s="13">
        <f t="shared" si="29"/>
        <v>1</v>
      </c>
      <c r="AJ76" s="30">
        <f t="shared" si="30"/>
        <v>0</v>
      </c>
      <c r="AK76" s="3" t="str">
        <f t="shared" si="31"/>
        <v>False</v>
      </c>
      <c r="AL76" s="3">
        <f t="shared" si="32"/>
        <v>0</v>
      </c>
    </row>
    <row r="77" spans="1:38" x14ac:dyDescent="0.2">
      <c r="A77" s="9"/>
      <c r="B77" s="9" t="s">
        <v>93</v>
      </c>
      <c r="C77" s="9" t="s">
        <v>62</v>
      </c>
      <c r="D77" s="3"/>
      <c r="E77" s="9">
        <v>64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8">
        <f>IF(F77="",0,VLOOKUP(E77,'Points Allocation'!$B$7:$F$18,2+F77,0))</f>
        <v>0</v>
      </c>
      <c r="T77" s="8">
        <f>IF(G77="",0,VLOOKUP(E77,'Points Allocation'!$B$22:$F$33,2+G77,0))</f>
        <v>0</v>
      </c>
      <c r="U77" s="8">
        <f>IF(H77="",0,VLOOKUP(E77,'Points Allocation'!$B$37:$F$50,2+H77,0))</f>
        <v>0</v>
      </c>
      <c r="V77" s="8">
        <f>IF(I77="",0,VLOOKUP(E77,'Points Allocation'!$B$52:$F$63,2+I77,0))</f>
        <v>0</v>
      </c>
      <c r="W77" s="8">
        <f>IF(J77="",0,VLOOKUP(E77,'Points Allocation'!$B$67:$F$78,2+J77,0))</f>
        <v>0</v>
      </c>
      <c r="X77" s="8">
        <f>IF(K77="",0,VLOOKUP(E77,'Points Allocation'!$B$82:$F$93,2+K77,0))</f>
        <v>0</v>
      </c>
      <c r="Y77" s="8">
        <f>IF(L77="",0,VLOOKUP(E77,'Points Allocation'!$B$97:$F$108,2+L77,0))</f>
        <v>0</v>
      </c>
      <c r="Z77" s="23">
        <f t="shared" si="33"/>
        <v>0</v>
      </c>
      <c r="AA77" s="8">
        <f>IF(M77="",0,VLOOKUP(E77,'Points Allocation'!$I$7:$M$18,2+M77,0))</f>
        <v>0</v>
      </c>
      <c r="AB77" s="8">
        <f>IF(N77="",0,VLOOKUP(E77,'Points Allocation'!$I$22:$M$33,2+N77,0))</f>
        <v>0</v>
      </c>
      <c r="AC77" s="8">
        <f>IF(O77="",0,VLOOKUP(E77,'Points Allocation'!$I$37:$M$48,2+O77,0))</f>
        <v>0</v>
      </c>
      <c r="AD77" s="8">
        <f>IF(P77="",0,VLOOKUP(E77,'Points Allocation'!$I$52:$M$63,2+P77,0))</f>
        <v>0</v>
      </c>
      <c r="AE77" s="8">
        <f>IF(Q77="",0,VLOOKUP(E77,'Points Allocation'!$I$67:$M$78,2+Q77,0))</f>
        <v>0</v>
      </c>
      <c r="AF77" s="8">
        <f>IF(R77="",0,VLOOKUP(E77,'Points Allocation'!$I$82:$M$93,2+R77,0))</f>
        <v>0</v>
      </c>
      <c r="AG77" s="23">
        <f t="shared" si="34"/>
        <v>0</v>
      </c>
      <c r="AH77" s="10">
        <f t="shared" si="35"/>
        <v>0</v>
      </c>
      <c r="AI77" s="13">
        <f t="shared" si="29"/>
        <v>1</v>
      </c>
      <c r="AJ77" s="30">
        <f t="shared" si="30"/>
        <v>0</v>
      </c>
      <c r="AK77" s="3" t="str">
        <f t="shared" si="31"/>
        <v>False</v>
      </c>
      <c r="AL77" s="3">
        <f t="shared" si="32"/>
        <v>0</v>
      </c>
    </row>
    <row r="78" spans="1:38" x14ac:dyDescent="0.2">
      <c r="A78" s="9"/>
      <c r="B78" s="9" t="s">
        <v>93</v>
      </c>
      <c r="C78" s="9" t="s">
        <v>125</v>
      </c>
      <c r="D78" s="3"/>
      <c r="E78" s="9">
        <v>64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8">
        <f>IF(F78="",0,VLOOKUP(E78,'Points Allocation'!$B$7:$F$18,2+F78,0))</f>
        <v>0</v>
      </c>
      <c r="T78" s="8">
        <f>IF(G78="",0,VLOOKUP(E78,'Points Allocation'!$B$22:$F$33,2+G78,0))</f>
        <v>0</v>
      </c>
      <c r="U78" s="8">
        <f>IF(H78="",0,VLOOKUP(E78,'Points Allocation'!$B$37:$F$50,2+H78,0))</f>
        <v>0</v>
      </c>
      <c r="V78" s="8">
        <f>IF(I78="",0,VLOOKUP(E78,'Points Allocation'!$B$52:$F$63,2+I78,0))</f>
        <v>0</v>
      </c>
      <c r="W78" s="8">
        <f>IF(J78="",0,VLOOKUP(E78,'Points Allocation'!$B$67:$F$78,2+J78,0))</f>
        <v>0</v>
      </c>
      <c r="X78" s="8">
        <f>IF(K78="",0,VLOOKUP(E78,'Points Allocation'!$B$82:$F$93,2+K78,0))</f>
        <v>0</v>
      </c>
      <c r="Y78" s="8">
        <f>IF(L78="",0,VLOOKUP(E78,'Points Allocation'!$B$97:$F$108,2+L78,0))</f>
        <v>0</v>
      </c>
      <c r="Z78" s="23">
        <f t="shared" si="33"/>
        <v>0</v>
      </c>
      <c r="AA78" s="8">
        <f>IF(M78="",0,VLOOKUP(E78,'Points Allocation'!$I$7:$M$18,2+M78,0))</f>
        <v>0</v>
      </c>
      <c r="AB78" s="8">
        <f>IF(N78="",0,VLOOKUP(E78,'Points Allocation'!$I$22:$M$33,2+N78,0))</f>
        <v>0</v>
      </c>
      <c r="AC78" s="8">
        <f>IF(O78="",0,VLOOKUP(E78,'Points Allocation'!$I$37:$M$48,2+O78,0))</f>
        <v>0</v>
      </c>
      <c r="AD78" s="8">
        <f>IF(P78="",0,VLOOKUP(E78,'Points Allocation'!$I$52:$M$63,2+P78,0))</f>
        <v>0</v>
      </c>
      <c r="AE78" s="8">
        <f>IF(Q78="",0,VLOOKUP(E78,'Points Allocation'!$I$67:$M$78,2+Q78,0))</f>
        <v>0</v>
      </c>
      <c r="AF78" s="8">
        <f>IF(R78="",0,VLOOKUP(E78,'Points Allocation'!$I$82:$M$93,2+R78,0))</f>
        <v>0</v>
      </c>
      <c r="AG78" s="23">
        <f t="shared" si="34"/>
        <v>0</v>
      </c>
      <c r="AH78" s="10">
        <f t="shared" si="35"/>
        <v>0</v>
      </c>
      <c r="AI78" s="13">
        <f t="shared" si="29"/>
        <v>1</v>
      </c>
      <c r="AJ78" s="30">
        <f t="shared" si="30"/>
        <v>0</v>
      </c>
      <c r="AK78" s="3" t="str">
        <f t="shared" si="31"/>
        <v>False</v>
      </c>
      <c r="AL78" s="3">
        <f t="shared" si="32"/>
        <v>0</v>
      </c>
    </row>
    <row r="79" spans="1:38" x14ac:dyDescent="0.2">
      <c r="A79" s="9"/>
      <c r="B79" s="9" t="s">
        <v>93</v>
      </c>
      <c r="C79" s="9" t="s">
        <v>65</v>
      </c>
      <c r="D79" s="3"/>
      <c r="E79" s="9">
        <v>64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8">
        <f>IF(F79="",0,VLOOKUP(E79,'Points Allocation'!$B$7:$F$18,2+F79,0))</f>
        <v>0</v>
      </c>
      <c r="T79" s="8">
        <f>IF(G79="",0,VLOOKUP(E79,'Points Allocation'!$B$22:$F$33,2+G79,0))</f>
        <v>0</v>
      </c>
      <c r="U79" s="8">
        <f>IF(H79="",0,VLOOKUP(E79,'Points Allocation'!$B$37:$F$50,2+H79,0))</f>
        <v>0</v>
      </c>
      <c r="V79" s="8">
        <f>IF(I79="",0,VLOOKUP(E79,'Points Allocation'!$B$52:$F$63,2+I79,0))</f>
        <v>0</v>
      </c>
      <c r="W79" s="8">
        <f>IF(J79="",0,VLOOKUP(E79,'Points Allocation'!$B$67:$F$78,2+J79,0))</f>
        <v>0</v>
      </c>
      <c r="X79" s="8">
        <f>IF(K79="",0,VLOOKUP(E79,'Points Allocation'!$B$82:$F$93,2+K79,0))</f>
        <v>0</v>
      </c>
      <c r="Y79" s="8">
        <f>IF(L79="",0,VLOOKUP(E79,'Points Allocation'!$B$97:$F$108,2+L79,0))</f>
        <v>0</v>
      </c>
      <c r="Z79" s="23">
        <f t="shared" si="33"/>
        <v>0</v>
      </c>
      <c r="AA79" s="8">
        <f>IF(M79="",0,VLOOKUP(E79,'Points Allocation'!$I$7:$M$18,2+M79,0))</f>
        <v>0</v>
      </c>
      <c r="AB79" s="8">
        <f>IF(N79="",0,VLOOKUP(E79,'Points Allocation'!$I$22:$M$33,2+N79,0))</f>
        <v>0</v>
      </c>
      <c r="AC79" s="8">
        <f>IF(O79="",0,VLOOKUP(E79,'Points Allocation'!$I$37:$M$48,2+O79,0))</f>
        <v>0</v>
      </c>
      <c r="AD79" s="8">
        <f>IF(P79="",0,VLOOKUP(E79,'Points Allocation'!$I$52:$M$63,2+P79,0))</f>
        <v>0</v>
      </c>
      <c r="AE79" s="8">
        <f>IF(Q79="",0,VLOOKUP(E79,'Points Allocation'!$I$67:$M$78,2+Q79,0))</f>
        <v>0</v>
      </c>
      <c r="AF79" s="8">
        <f>IF(R79="",0,VLOOKUP(E79,'Points Allocation'!$I$82:$M$93,2+R79,0))</f>
        <v>0</v>
      </c>
      <c r="AG79" s="23">
        <f t="shared" si="34"/>
        <v>0</v>
      </c>
      <c r="AH79" s="10">
        <f t="shared" si="35"/>
        <v>0</v>
      </c>
      <c r="AI79" s="13">
        <f t="shared" si="29"/>
        <v>1.5</v>
      </c>
      <c r="AJ79" s="30">
        <f t="shared" si="30"/>
        <v>0</v>
      </c>
      <c r="AK79" s="3" t="str">
        <f t="shared" si="31"/>
        <v>False</v>
      </c>
      <c r="AL79" s="3">
        <f t="shared" si="32"/>
        <v>0</v>
      </c>
    </row>
    <row r="80" spans="1:38" x14ac:dyDescent="0.2">
      <c r="A80" s="9"/>
      <c r="B80" s="9" t="s">
        <v>93</v>
      </c>
      <c r="C80" s="9" t="s">
        <v>67</v>
      </c>
      <c r="D80" s="3"/>
      <c r="E80" s="9">
        <v>64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8">
        <f>IF(F80="",0,VLOOKUP(E80,'Points Allocation'!$B$7:$F$18,2+F80,0))</f>
        <v>0</v>
      </c>
      <c r="T80" s="8">
        <f>IF(G80="",0,VLOOKUP(E80,'Points Allocation'!$B$22:$F$33,2+G80,0))</f>
        <v>0</v>
      </c>
      <c r="U80" s="8">
        <f>IF(H80="",0,VLOOKUP(E80,'Points Allocation'!$B$37:$F$50,2+H80,0))</f>
        <v>0</v>
      </c>
      <c r="V80" s="8">
        <f>IF(I80="",0,VLOOKUP(E80,'Points Allocation'!$B$52:$F$63,2+I80,0))</f>
        <v>0</v>
      </c>
      <c r="W80" s="8">
        <f>IF(J80="",0,VLOOKUP(E80,'Points Allocation'!$B$67:$F$78,2+J80,0))</f>
        <v>0</v>
      </c>
      <c r="X80" s="8">
        <f>IF(K80="",0,VLOOKUP(E80,'Points Allocation'!$B$82:$F$93,2+K80,0))</f>
        <v>0</v>
      </c>
      <c r="Y80" s="8">
        <f>IF(L80="",0,VLOOKUP(E80,'Points Allocation'!$B$97:$F$108,2+L80,0))</f>
        <v>0</v>
      </c>
      <c r="Z80" s="23">
        <f t="shared" si="33"/>
        <v>0</v>
      </c>
      <c r="AA80" s="8">
        <f>IF(M80="",0,VLOOKUP(E80,'Points Allocation'!$I$7:$M$18,2+M80,0))</f>
        <v>0</v>
      </c>
      <c r="AB80" s="8">
        <f>IF(N80="",0,VLOOKUP(E80,'Points Allocation'!$I$22:$M$33,2+N80,0))</f>
        <v>0</v>
      </c>
      <c r="AC80" s="8">
        <f>IF(O80="",0,VLOOKUP(E80,'Points Allocation'!$I$37:$M$48,2+O80,0))</f>
        <v>0</v>
      </c>
      <c r="AD80" s="8">
        <f>IF(P80="",0,VLOOKUP(E80,'Points Allocation'!$I$52:$M$63,2+P80,0))</f>
        <v>0</v>
      </c>
      <c r="AE80" s="8">
        <f>IF(Q80="",0,VLOOKUP(E80,'Points Allocation'!$I$67:$M$78,2+Q80,0))</f>
        <v>0</v>
      </c>
      <c r="AF80" s="8">
        <f>IF(R80="",0,VLOOKUP(E80,'Points Allocation'!$I$82:$M$93,2+R80,0))</f>
        <v>0</v>
      </c>
      <c r="AG80" s="23">
        <f t="shared" si="34"/>
        <v>0</v>
      </c>
      <c r="AH80" s="10">
        <f t="shared" si="35"/>
        <v>0</v>
      </c>
      <c r="AI80" s="13">
        <f t="shared" si="29"/>
        <v>1.5</v>
      </c>
      <c r="AJ80" s="30">
        <f t="shared" si="30"/>
        <v>0</v>
      </c>
      <c r="AK80" s="3" t="str">
        <f t="shared" si="31"/>
        <v>False</v>
      </c>
      <c r="AL80" s="3">
        <f t="shared" si="32"/>
        <v>0</v>
      </c>
    </row>
    <row r="81" spans="1:38" x14ac:dyDescent="0.2">
      <c r="A81" s="9"/>
      <c r="B81" s="9" t="s">
        <v>93</v>
      </c>
      <c r="C81" s="9" t="s">
        <v>106</v>
      </c>
      <c r="D81" s="3"/>
      <c r="E81" s="9">
        <v>64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8">
        <f>IF(F81="",0,VLOOKUP(E81,'Points Allocation'!$B$7:$F$18,2+F81,0))</f>
        <v>0</v>
      </c>
      <c r="T81" s="8">
        <f>IF(G81="",0,VLOOKUP(E81,'Points Allocation'!$B$22:$F$33,2+G81,0))</f>
        <v>0</v>
      </c>
      <c r="U81" s="8">
        <f>IF(H81="",0,VLOOKUP(E81,'Points Allocation'!$B$37:$F$50,2+H81,0))</f>
        <v>0</v>
      </c>
      <c r="V81" s="8">
        <f>IF(I81="",0,VLOOKUP(E81,'Points Allocation'!$B$52:$F$63,2+I81,0))</f>
        <v>0</v>
      </c>
      <c r="W81" s="8">
        <f>IF(J81="",0,VLOOKUP(E81,'Points Allocation'!$B$67:$F$78,2+J81,0))</f>
        <v>0</v>
      </c>
      <c r="X81" s="8">
        <f>IF(K81="",0,VLOOKUP(E81,'Points Allocation'!$B$82:$F$93,2+K81,0))</f>
        <v>0</v>
      </c>
      <c r="Y81" s="8">
        <f>IF(L81="",0,VLOOKUP(E81,'Points Allocation'!$B$97:$F$108,2+L81,0))</f>
        <v>0</v>
      </c>
      <c r="Z81" s="23">
        <f t="shared" si="33"/>
        <v>0</v>
      </c>
      <c r="AA81" s="8">
        <f>IF(M81="",0,VLOOKUP(E81,'Points Allocation'!$I$7:$M$18,2+M81,0))</f>
        <v>0</v>
      </c>
      <c r="AB81" s="8">
        <f>IF(N81="",0,VLOOKUP(E81,'Points Allocation'!$I$22:$M$33,2+N81,0))</f>
        <v>0</v>
      </c>
      <c r="AC81" s="8">
        <f>IF(O81="",0,VLOOKUP(E81,'Points Allocation'!$I$37:$M$48,2+O81,0))</f>
        <v>0</v>
      </c>
      <c r="AD81" s="8">
        <f>IF(P81="",0,VLOOKUP(E81,'Points Allocation'!$I$52:$M$63,2+P81,0))</f>
        <v>0</v>
      </c>
      <c r="AE81" s="8">
        <f>IF(Q81="",0,VLOOKUP(E81,'Points Allocation'!$I$67:$M$78,2+Q81,0))</f>
        <v>0</v>
      </c>
      <c r="AF81" s="8">
        <f>IF(R81="",0,VLOOKUP(E81,'Points Allocation'!$I$82:$M$93,2+R81,0))</f>
        <v>0</v>
      </c>
      <c r="AG81" s="23">
        <f t="shared" si="34"/>
        <v>0</v>
      </c>
      <c r="AH81" s="10">
        <f t="shared" si="35"/>
        <v>0</v>
      </c>
      <c r="AI81" s="13">
        <f t="shared" si="29"/>
        <v>1.5</v>
      </c>
      <c r="AJ81" s="30">
        <f t="shared" si="30"/>
        <v>0</v>
      </c>
      <c r="AK81" s="3" t="str">
        <f t="shared" si="31"/>
        <v>False</v>
      </c>
      <c r="AL81" s="3">
        <f t="shared" si="32"/>
        <v>0</v>
      </c>
    </row>
    <row r="82" spans="1:38" x14ac:dyDescent="0.2">
      <c r="A82" s="9"/>
      <c r="B82" s="9" t="s">
        <v>93</v>
      </c>
      <c r="C82" s="9" t="s">
        <v>68</v>
      </c>
      <c r="D82" s="3"/>
      <c r="E82" s="9">
        <v>64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8">
        <f>IF(F82="",0,VLOOKUP(E82,'Points Allocation'!$B$7:$F$18,2+F82,0))</f>
        <v>0</v>
      </c>
      <c r="T82" s="8">
        <f>IF(G82="",0,VLOOKUP(E82,'Points Allocation'!$B$22:$F$33,2+G82,0))</f>
        <v>0</v>
      </c>
      <c r="U82" s="8">
        <f>IF(H82="",0,VLOOKUP(E82,'Points Allocation'!$B$37:$F$50,2+H82,0))</f>
        <v>0</v>
      </c>
      <c r="V82" s="8">
        <f>IF(I82="",0,VLOOKUP(E82,'Points Allocation'!$B$52:$F$63,2+I82,0))</f>
        <v>0</v>
      </c>
      <c r="W82" s="8">
        <f>IF(J82="",0,VLOOKUP(E82,'Points Allocation'!$B$67:$F$78,2+J82,0))</f>
        <v>0</v>
      </c>
      <c r="X82" s="8">
        <f>IF(K82="",0,VLOOKUP(E82,'Points Allocation'!$B$82:$F$93,2+K82,0))</f>
        <v>0</v>
      </c>
      <c r="Y82" s="8">
        <f>IF(L82="",0,VLOOKUP(E82,'Points Allocation'!$B$97:$F$108,2+L82,0))</f>
        <v>0</v>
      </c>
      <c r="Z82" s="23">
        <f t="shared" si="33"/>
        <v>0</v>
      </c>
      <c r="AA82" s="8">
        <f>IF(M82="",0,VLOOKUP(E82,'Points Allocation'!$I$7:$M$18,2+M82,0))</f>
        <v>0</v>
      </c>
      <c r="AB82" s="8">
        <f>IF(N82="",0,VLOOKUP(E82,'Points Allocation'!$I$22:$M$33,2+N82,0))</f>
        <v>0</v>
      </c>
      <c r="AC82" s="8">
        <f>IF(O82="",0,VLOOKUP(E82,'Points Allocation'!$I$37:$M$48,2+O82,0))</f>
        <v>0</v>
      </c>
      <c r="AD82" s="8">
        <f>IF(P82="",0,VLOOKUP(E82,'Points Allocation'!$I$52:$M$63,2+P82,0))</f>
        <v>0</v>
      </c>
      <c r="AE82" s="8">
        <f>IF(Q82="",0,VLOOKUP(E82,'Points Allocation'!$I$67:$M$78,2+Q82,0))</f>
        <v>0</v>
      </c>
      <c r="AF82" s="8">
        <f>IF(R82="",0,VLOOKUP(E82,'Points Allocation'!$I$82:$M$93,2+R82,0))</f>
        <v>0</v>
      </c>
      <c r="AG82" s="23">
        <f t="shared" si="34"/>
        <v>0</v>
      </c>
      <c r="AH82" s="10">
        <f t="shared" si="35"/>
        <v>0</v>
      </c>
      <c r="AI82" s="13">
        <f t="shared" si="29"/>
        <v>1</v>
      </c>
      <c r="AJ82" s="30">
        <f t="shared" si="30"/>
        <v>0</v>
      </c>
      <c r="AK82" s="3" t="str">
        <f t="shared" si="31"/>
        <v>False</v>
      </c>
      <c r="AL82" s="3">
        <f t="shared" si="32"/>
        <v>0</v>
      </c>
    </row>
    <row r="83" spans="1:38" x14ac:dyDescent="0.2">
      <c r="A83" s="9"/>
      <c r="B83" s="9" t="s">
        <v>93</v>
      </c>
      <c r="C83" s="9" t="s">
        <v>69</v>
      </c>
      <c r="D83" s="3"/>
      <c r="E83" s="9">
        <v>64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8">
        <f>IF(F83="",0,VLOOKUP(E83,'Points Allocation'!$B$7:$F$18,2+F83,0))</f>
        <v>0</v>
      </c>
      <c r="T83" s="8">
        <f>IF(G83="",0,VLOOKUP(E83,'Points Allocation'!$B$22:$F$33,2+G83,0))</f>
        <v>0</v>
      </c>
      <c r="U83" s="8">
        <f>IF(H83="",0,VLOOKUP(E83,'Points Allocation'!$B$37:$F$50,2+H83,0))</f>
        <v>0</v>
      </c>
      <c r="V83" s="8">
        <f>IF(I83="",0,VLOOKUP(E83,'Points Allocation'!$B$52:$F$63,2+I83,0))</f>
        <v>0</v>
      </c>
      <c r="W83" s="8">
        <f>IF(J83="",0,VLOOKUP(E83,'Points Allocation'!$B$67:$F$78,2+J83,0))</f>
        <v>0</v>
      </c>
      <c r="X83" s="8">
        <f>IF(K83="",0,VLOOKUP(E83,'Points Allocation'!$B$82:$F$93,2+K83,0))</f>
        <v>0</v>
      </c>
      <c r="Y83" s="8">
        <f>IF(L83="",0,VLOOKUP(E83,'Points Allocation'!$B$97:$F$108,2+L83,0))</f>
        <v>0</v>
      </c>
      <c r="Z83" s="23">
        <f t="shared" si="33"/>
        <v>0</v>
      </c>
      <c r="AA83" s="8">
        <f>IF(M83="",0,VLOOKUP(E83,'Points Allocation'!$I$7:$M$18,2+M83,0))</f>
        <v>0</v>
      </c>
      <c r="AB83" s="8">
        <f>IF(N83="",0,VLOOKUP(E83,'Points Allocation'!$I$22:$M$33,2+N83,0))</f>
        <v>0</v>
      </c>
      <c r="AC83" s="8">
        <f>IF(O83="",0,VLOOKUP(E83,'Points Allocation'!$I$37:$M$48,2+O83,0))</f>
        <v>0</v>
      </c>
      <c r="AD83" s="8">
        <f>IF(P83="",0,VLOOKUP(E83,'Points Allocation'!$I$52:$M$63,2+P83,0))</f>
        <v>0</v>
      </c>
      <c r="AE83" s="8">
        <f>IF(Q83="",0,VLOOKUP(E83,'Points Allocation'!$I$67:$M$78,2+Q83,0))</f>
        <v>0</v>
      </c>
      <c r="AF83" s="8">
        <f>IF(R83="",0,VLOOKUP(E83,'Points Allocation'!$I$82:$M$93,2+R83,0))</f>
        <v>0</v>
      </c>
      <c r="AG83" s="23">
        <f t="shared" si="34"/>
        <v>0</v>
      </c>
      <c r="AH83" s="10">
        <f t="shared" si="35"/>
        <v>0</v>
      </c>
      <c r="AI83" s="13">
        <f t="shared" si="29"/>
        <v>1</v>
      </c>
      <c r="AJ83" s="30">
        <f t="shared" si="30"/>
        <v>0</v>
      </c>
      <c r="AK83" s="3" t="str">
        <f t="shared" si="31"/>
        <v>False</v>
      </c>
      <c r="AL83" s="3">
        <f t="shared" si="32"/>
        <v>0</v>
      </c>
    </row>
    <row r="84" spans="1:38" x14ac:dyDescent="0.2">
      <c r="A84" s="9"/>
      <c r="B84" s="9" t="s">
        <v>93</v>
      </c>
      <c r="C84" s="9" t="s">
        <v>85</v>
      </c>
      <c r="D84" s="3"/>
      <c r="E84" s="9">
        <v>64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8">
        <f>IF(F84="",0,VLOOKUP(E84,'Points Allocation'!$B$7:$F$18,2+F84,0))</f>
        <v>0</v>
      </c>
      <c r="T84" s="8">
        <f>IF(G84="",0,VLOOKUP(E84,'Points Allocation'!$B$22:$F$33,2+G84,0))</f>
        <v>0</v>
      </c>
      <c r="U84" s="8">
        <f>IF(H84="",0,VLOOKUP(E84,'Points Allocation'!$B$37:$F$50,2+H84,0))</f>
        <v>0</v>
      </c>
      <c r="V84" s="8">
        <f>IF(I84="",0,VLOOKUP(E84,'Points Allocation'!$B$52:$F$63,2+I84,0))</f>
        <v>0</v>
      </c>
      <c r="W84" s="8">
        <f>IF(J84="",0,VLOOKUP(E84,'Points Allocation'!$B$67:$F$78,2+J84,0))</f>
        <v>0</v>
      </c>
      <c r="X84" s="8">
        <f>IF(K84="",0,VLOOKUP(E84,'Points Allocation'!$B$82:$F$93,2+K84,0))</f>
        <v>0</v>
      </c>
      <c r="Y84" s="8">
        <f>IF(L84="",0,VLOOKUP(E84,'Points Allocation'!$B$97:$F$108,2+L84,0))</f>
        <v>0</v>
      </c>
      <c r="Z84" s="23">
        <f t="shared" si="33"/>
        <v>0</v>
      </c>
      <c r="AA84" s="8">
        <f>IF(M84="",0,VLOOKUP(E84,'Points Allocation'!$I$7:$M$18,2+M84,0))</f>
        <v>0</v>
      </c>
      <c r="AB84" s="8">
        <f>IF(N84="",0,VLOOKUP(E84,'Points Allocation'!$I$22:$M$33,2+N84,0))</f>
        <v>0</v>
      </c>
      <c r="AC84" s="8">
        <f>IF(O84="",0,VLOOKUP(E84,'Points Allocation'!$I$37:$M$48,2+O84,0))</f>
        <v>0</v>
      </c>
      <c r="AD84" s="8">
        <f>IF(P84="",0,VLOOKUP(E84,'Points Allocation'!$I$52:$M$63,2+P84,0))</f>
        <v>0</v>
      </c>
      <c r="AE84" s="8">
        <f>IF(Q84="",0,VLOOKUP(E84,'Points Allocation'!$I$67:$M$78,2+Q84,0))</f>
        <v>0</v>
      </c>
      <c r="AF84" s="8">
        <f>IF(R84="",0,VLOOKUP(E84,'Points Allocation'!$I$82:$M$93,2+R84,0))</f>
        <v>0</v>
      </c>
      <c r="AG84" s="23">
        <f t="shared" si="34"/>
        <v>0</v>
      </c>
      <c r="AH84" s="10">
        <f t="shared" si="35"/>
        <v>0</v>
      </c>
      <c r="AI84" s="13">
        <f t="shared" si="29"/>
        <v>1</v>
      </c>
      <c r="AJ84" s="30">
        <f t="shared" si="30"/>
        <v>0</v>
      </c>
      <c r="AK84" s="3" t="str">
        <f t="shared" si="31"/>
        <v>False</v>
      </c>
      <c r="AL84" s="3">
        <f t="shared" si="32"/>
        <v>0</v>
      </c>
    </row>
    <row r="85" spans="1:38" x14ac:dyDescent="0.2">
      <c r="A85" s="9"/>
      <c r="B85" s="9" t="s">
        <v>93</v>
      </c>
      <c r="C85" s="9" t="s">
        <v>86</v>
      </c>
      <c r="D85" s="3"/>
      <c r="E85" s="9">
        <v>64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8">
        <f>IF(F85="",0,VLOOKUP(E85,'Points Allocation'!$B$7:$F$18,2+F85,0))</f>
        <v>0</v>
      </c>
      <c r="T85" s="8">
        <f>IF(G85="",0,VLOOKUP(E85,'Points Allocation'!$B$22:$F$33,2+G85,0))</f>
        <v>0</v>
      </c>
      <c r="U85" s="8">
        <f>IF(H85="",0,VLOOKUP(E85,'Points Allocation'!$B$37:$F$50,2+H85,0))</f>
        <v>0</v>
      </c>
      <c r="V85" s="8">
        <f>IF(I85="",0,VLOOKUP(E85,'Points Allocation'!$B$52:$F$63,2+I85,0))</f>
        <v>0</v>
      </c>
      <c r="W85" s="8">
        <f>IF(J85="",0,VLOOKUP(E85,'Points Allocation'!$B$67:$F$78,2+J85,0))</f>
        <v>0</v>
      </c>
      <c r="X85" s="8">
        <f>IF(K85="",0,VLOOKUP(E85,'Points Allocation'!$B$82:$F$93,2+K85,0))</f>
        <v>0</v>
      </c>
      <c r="Y85" s="8">
        <f>IF(L85="",0,VLOOKUP(E85,'Points Allocation'!$B$97:$F$108,2+L85,0))</f>
        <v>0</v>
      </c>
      <c r="Z85" s="23">
        <f t="shared" si="33"/>
        <v>0</v>
      </c>
      <c r="AA85" s="8">
        <f>IF(M85="",0,VLOOKUP(E85,'Points Allocation'!$I$7:$M$18,2+M85,0))</f>
        <v>0</v>
      </c>
      <c r="AB85" s="8">
        <f>IF(N85="",0,VLOOKUP(E85,'Points Allocation'!$I$22:$M$33,2+N85,0))</f>
        <v>0</v>
      </c>
      <c r="AC85" s="8">
        <f>IF(O85="",0,VLOOKUP(E85,'Points Allocation'!$I$37:$M$48,2+O85,0))</f>
        <v>0</v>
      </c>
      <c r="AD85" s="8">
        <f>IF(P85="",0,VLOOKUP(E85,'Points Allocation'!$I$52:$M$63,2+P85,0))</f>
        <v>0</v>
      </c>
      <c r="AE85" s="8">
        <f>IF(Q85="",0,VLOOKUP(E85,'Points Allocation'!$I$67:$M$78,2+Q85,0))</f>
        <v>0</v>
      </c>
      <c r="AF85" s="8">
        <f>IF(R85="",0,VLOOKUP(E85,'Points Allocation'!$I$82:$M$93,2+R85,0))</f>
        <v>0</v>
      </c>
      <c r="AG85" s="23">
        <f t="shared" si="34"/>
        <v>0</v>
      </c>
      <c r="AH85" s="10">
        <f t="shared" si="35"/>
        <v>0</v>
      </c>
      <c r="AI85" s="13">
        <f t="shared" si="29"/>
        <v>1</v>
      </c>
      <c r="AJ85" s="30">
        <f t="shared" si="30"/>
        <v>0</v>
      </c>
      <c r="AK85" s="3" t="str">
        <f t="shared" si="31"/>
        <v>False</v>
      </c>
      <c r="AL85" s="3">
        <f t="shared" si="32"/>
        <v>0</v>
      </c>
    </row>
    <row r="86" spans="1:38" x14ac:dyDescent="0.2">
      <c r="A86" s="9"/>
      <c r="B86" s="9" t="s">
        <v>93</v>
      </c>
      <c r="C86" s="9" t="s">
        <v>87</v>
      </c>
      <c r="D86" s="3"/>
      <c r="E86" s="9">
        <v>64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8">
        <f>IF(F86="",0,VLOOKUP(E86,'Points Allocation'!$B$7:$F$18,2+F86,0))</f>
        <v>0</v>
      </c>
      <c r="T86" s="8">
        <f>IF(G86="",0,VLOOKUP(E86,'Points Allocation'!$B$22:$F$33,2+G86,0))</f>
        <v>0</v>
      </c>
      <c r="U86" s="8">
        <f>IF(H86="",0,VLOOKUP(E86,'Points Allocation'!$B$37:$F$50,2+H86,0))</f>
        <v>0</v>
      </c>
      <c r="V86" s="8">
        <f>IF(I86="",0,VLOOKUP(E86,'Points Allocation'!$B$52:$F$63,2+I86,0))</f>
        <v>0</v>
      </c>
      <c r="W86" s="8">
        <f>IF(J86="",0,VLOOKUP(E86,'Points Allocation'!$B$67:$F$78,2+J86,0))</f>
        <v>0</v>
      </c>
      <c r="X86" s="8">
        <f>IF(K86="",0,VLOOKUP(E86,'Points Allocation'!$B$82:$F$93,2+K86,0))</f>
        <v>0</v>
      </c>
      <c r="Y86" s="8">
        <f>IF(L86="",0,VLOOKUP(E86,'Points Allocation'!$B$97:$F$108,2+L86,0))</f>
        <v>0</v>
      </c>
      <c r="Z86" s="23">
        <f t="shared" si="33"/>
        <v>0</v>
      </c>
      <c r="AA86" s="8">
        <f>IF(M86="",0,VLOOKUP(E86,'Points Allocation'!$I$7:$M$18,2+M86,0))</f>
        <v>0</v>
      </c>
      <c r="AB86" s="8">
        <f>IF(N86="",0,VLOOKUP(E86,'Points Allocation'!$I$22:$M$33,2+N86,0))</f>
        <v>0</v>
      </c>
      <c r="AC86" s="8">
        <f>IF(O86="",0,VLOOKUP(E86,'Points Allocation'!$I$37:$M$48,2+O86,0))</f>
        <v>0</v>
      </c>
      <c r="AD86" s="8">
        <f>IF(P86="",0,VLOOKUP(E86,'Points Allocation'!$I$52:$M$63,2+P86,0))</f>
        <v>0</v>
      </c>
      <c r="AE86" s="8">
        <f>IF(Q86="",0,VLOOKUP(E86,'Points Allocation'!$I$67:$M$78,2+Q86,0))</f>
        <v>0</v>
      </c>
      <c r="AF86" s="8">
        <f>IF(R86="",0,VLOOKUP(E86,'Points Allocation'!$I$82:$M$93,2+R86,0))</f>
        <v>0</v>
      </c>
      <c r="AG86" s="23">
        <f t="shared" si="34"/>
        <v>0</v>
      </c>
      <c r="AH86" s="10">
        <f t="shared" si="35"/>
        <v>0</v>
      </c>
      <c r="AI86" s="13">
        <f t="shared" si="29"/>
        <v>1</v>
      </c>
      <c r="AJ86" s="30">
        <f t="shared" si="30"/>
        <v>0</v>
      </c>
      <c r="AK86" s="3" t="str">
        <f t="shared" si="31"/>
        <v>False</v>
      </c>
      <c r="AL86" s="3">
        <f t="shared" si="32"/>
        <v>0</v>
      </c>
    </row>
    <row r="87" spans="1:38" x14ac:dyDescent="0.2">
      <c r="A87" s="9"/>
      <c r="B87" s="9" t="s">
        <v>93</v>
      </c>
      <c r="C87" s="9" t="s">
        <v>88</v>
      </c>
      <c r="D87" s="3"/>
      <c r="E87" s="9">
        <v>64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8">
        <f>IF(F87="",0,VLOOKUP(E87,'Points Allocation'!$B$7:$F$18,2+F87,0))</f>
        <v>0</v>
      </c>
      <c r="T87" s="8">
        <f>IF(G87="",0,VLOOKUP(E87,'Points Allocation'!$B$22:$F$33,2+G87,0))</f>
        <v>0</v>
      </c>
      <c r="U87" s="8">
        <f>IF(H87="",0,VLOOKUP(E87,'Points Allocation'!$B$37:$F$50,2+H87,0))</f>
        <v>0</v>
      </c>
      <c r="V87" s="8">
        <f>IF(I87="",0,VLOOKUP(E87,'Points Allocation'!$B$52:$F$63,2+I87,0))</f>
        <v>0</v>
      </c>
      <c r="W87" s="8">
        <f>IF(J87="",0,VLOOKUP(E87,'Points Allocation'!$B$67:$F$78,2+J87,0))</f>
        <v>0</v>
      </c>
      <c r="X87" s="8">
        <f>IF(K87="",0,VLOOKUP(E87,'Points Allocation'!$B$82:$F$93,2+K87,0))</f>
        <v>0</v>
      </c>
      <c r="Y87" s="8">
        <f>IF(L87="",0,VLOOKUP(E87,'Points Allocation'!$B$97:$F$108,2+L87,0))</f>
        <v>0</v>
      </c>
      <c r="Z87" s="23">
        <f t="shared" si="33"/>
        <v>0</v>
      </c>
      <c r="AA87" s="8">
        <f>IF(M87="",0,VLOOKUP(E87,'Points Allocation'!$I$7:$M$18,2+M87,0))</f>
        <v>0</v>
      </c>
      <c r="AB87" s="8">
        <f>IF(N87="",0,VLOOKUP(E87,'Points Allocation'!$I$22:$M$33,2+N87,0))</f>
        <v>0</v>
      </c>
      <c r="AC87" s="8">
        <f>IF(O87="",0,VLOOKUP(E87,'Points Allocation'!$I$37:$M$48,2+O87,0))</f>
        <v>0</v>
      </c>
      <c r="AD87" s="8">
        <f>IF(P87="",0,VLOOKUP(E87,'Points Allocation'!$I$52:$M$63,2+P87,0))</f>
        <v>0</v>
      </c>
      <c r="AE87" s="8">
        <f>IF(Q87="",0,VLOOKUP(E87,'Points Allocation'!$I$67:$M$78,2+Q87,0))</f>
        <v>0</v>
      </c>
      <c r="AF87" s="8">
        <f>IF(R87="",0,VLOOKUP(E87,'Points Allocation'!$I$82:$M$93,2+R87,0))</f>
        <v>0</v>
      </c>
      <c r="AG87" s="23">
        <f t="shared" si="34"/>
        <v>0</v>
      </c>
      <c r="AH87" s="10">
        <f t="shared" si="35"/>
        <v>0</v>
      </c>
      <c r="AI87" s="13">
        <f t="shared" si="29"/>
        <v>1</v>
      </c>
      <c r="AJ87" s="30">
        <f t="shared" si="30"/>
        <v>0</v>
      </c>
      <c r="AK87" s="3" t="str">
        <f t="shared" si="31"/>
        <v>False</v>
      </c>
      <c r="AL87" s="3">
        <f t="shared" si="32"/>
        <v>0</v>
      </c>
    </row>
    <row r="88" spans="1:38" x14ac:dyDescent="0.2">
      <c r="A88" s="9"/>
      <c r="B88" s="9" t="s">
        <v>93</v>
      </c>
      <c r="C88" s="9" t="s">
        <v>89</v>
      </c>
      <c r="D88" s="3"/>
      <c r="E88" s="9">
        <v>64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8">
        <f>IF(F88="",0,VLOOKUP(E88,'Points Allocation'!$B$7:$F$18,2+F88,0))</f>
        <v>0</v>
      </c>
      <c r="T88" s="8">
        <f>IF(G88="",0,VLOOKUP(E88,'Points Allocation'!$B$22:$F$33,2+G88,0))</f>
        <v>0</v>
      </c>
      <c r="U88" s="8">
        <f>IF(H88="",0,VLOOKUP(E88,'Points Allocation'!$B$37:$F$50,2+H88,0))</f>
        <v>0</v>
      </c>
      <c r="V88" s="8">
        <f>IF(I88="",0,VLOOKUP(E88,'Points Allocation'!$B$52:$F$63,2+I88,0))</f>
        <v>0</v>
      </c>
      <c r="W88" s="8">
        <f>IF(J88="",0,VLOOKUP(E88,'Points Allocation'!$B$67:$F$78,2+J88,0))</f>
        <v>0</v>
      </c>
      <c r="X88" s="8">
        <f>IF(K88="",0,VLOOKUP(E88,'Points Allocation'!$B$82:$F$93,2+K88,0))</f>
        <v>0</v>
      </c>
      <c r="Y88" s="8">
        <f>IF(L88="",0,VLOOKUP(E88,'Points Allocation'!$B$97:$F$108,2+L88,0))</f>
        <v>0</v>
      </c>
      <c r="Z88" s="23">
        <f t="shared" si="33"/>
        <v>0</v>
      </c>
      <c r="AA88" s="8">
        <f>IF(M88="",0,VLOOKUP(E88,'Points Allocation'!$I$7:$M$18,2+M88,0))</f>
        <v>0</v>
      </c>
      <c r="AB88" s="8">
        <f>IF(N88="",0,VLOOKUP(E88,'Points Allocation'!$I$22:$M$33,2+N88,0))</f>
        <v>0</v>
      </c>
      <c r="AC88" s="8">
        <f>IF(O88="",0,VLOOKUP(E88,'Points Allocation'!$I$37:$M$48,2+O88,0))</f>
        <v>0</v>
      </c>
      <c r="AD88" s="8">
        <f>IF(P88="",0,VLOOKUP(E88,'Points Allocation'!$I$52:$M$63,2+P88,0))</f>
        <v>0</v>
      </c>
      <c r="AE88" s="8">
        <f>IF(Q88="",0,VLOOKUP(E88,'Points Allocation'!$I$67:$M$78,2+Q88,0))</f>
        <v>0</v>
      </c>
      <c r="AF88" s="8">
        <f>IF(R88="",0,VLOOKUP(E88,'Points Allocation'!$I$82:$M$93,2+R88,0))</f>
        <v>0</v>
      </c>
      <c r="AG88" s="23">
        <f t="shared" si="34"/>
        <v>0</v>
      </c>
      <c r="AH88" s="10">
        <f t="shared" si="35"/>
        <v>0</v>
      </c>
      <c r="AI88" s="13">
        <f t="shared" si="29"/>
        <v>1</v>
      </c>
      <c r="AJ88" s="30">
        <f t="shared" si="30"/>
        <v>0</v>
      </c>
      <c r="AK88" s="3" t="str">
        <f t="shared" si="31"/>
        <v>False</v>
      </c>
      <c r="AL88" s="3">
        <f t="shared" si="32"/>
        <v>0</v>
      </c>
    </row>
    <row r="89" spans="1:38" x14ac:dyDescent="0.2">
      <c r="A89" s="9"/>
      <c r="B89" s="9" t="s">
        <v>93</v>
      </c>
      <c r="C89" s="9" t="s">
        <v>90</v>
      </c>
      <c r="D89" s="3"/>
      <c r="E89" s="9">
        <v>64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8">
        <f>IF(F89="",0,VLOOKUP(E89,'Points Allocation'!$B$7:$F$18,2+F89,0))</f>
        <v>0</v>
      </c>
      <c r="T89" s="8">
        <f>IF(G89="",0,VLOOKUP(E89,'Points Allocation'!$B$22:$F$33,2+G89,0))</f>
        <v>0</v>
      </c>
      <c r="U89" s="8">
        <f>IF(H89="",0,VLOOKUP(E89,'Points Allocation'!$B$37:$F$50,2+H89,0))</f>
        <v>0</v>
      </c>
      <c r="V89" s="8">
        <f>IF(I89="",0,VLOOKUP(E89,'Points Allocation'!$B$52:$F$63,2+I89,0))</f>
        <v>0</v>
      </c>
      <c r="W89" s="8">
        <f>IF(J89="",0,VLOOKUP(E89,'Points Allocation'!$B$67:$F$78,2+J89,0))</f>
        <v>0</v>
      </c>
      <c r="X89" s="8">
        <f>IF(K89="",0,VLOOKUP(E89,'Points Allocation'!$B$82:$F$93,2+K89,0))</f>
        <v>0</v>
      </c>
      <c r="Y89" s="8">
        <f>IF(L89="",0,VLOOKUP(E89,'Points Allocation'!$B$97:$F$108,2+L89,0))</f>
        <v>0</v>
      </c>
      <c r="Z89" s="23">
        <f t="shared" si="33"/>
        <v>0</v>
      </c>
      <c r="AA89" s="8">
        <f>IF(M89="",0,VLOOKUP(E89,'Points Allocation'!$I$7:$M$18,2+M89,0))</f>
        <v>0</v>
      </c>
      <c r="AB89" s="8">
        <f>IF(N89="",0,VLOOKUP(E89,'Points Allocation'!$I$22:$M$33,2+N89,0))</f>
        <v>0</v>
      </c>
      <c r="AC89" s="8">
        <f>IF(O89="",0,VLOOKUP(E89,'Points Allocation'!$I$37:$M$48,2+O89,0))</f>
        <v>0</v>
      </c>
      <c r="AD89" s="8">
        <f>IF(P89="",0,VLOOKUP(E89,'Points Allocation'!$I$52:$M$63,2+P89,0))</f>
        <v>0</v>
      </c>
      <c r="AE89" s="8">
        <f>IF(Q89="",0,VLOOKUP(E89,'Points Allocation'!$I$67:$M$78,2+Q89,0))</f>
        <v>0</v>
      </c>
      <c r="AF89" s="8">
        <f>IF(R89="",0,VLOOKUP(E89,'Points Allocation'!$I$82:$M$93,2+R89,0))</f>
        <v>0</v>
      </c>
      <c r="AG89" s="23">
        <f t="shared" si="34"/>
        <v>0</v>
      </c>
      <c r="AH89" s="10">
        <f t="shared" si="35"/>
        <v>0</v>
      </c>
      <c r="AI89" s="13">
        <f t="shared" si="29"/>
        <v>1</v>
      </c>
      <c r="AJ89" s="30">
        <f t="shared" si="30"/>
        <v>0</v>
      </c>
      <c r="AK89" s="3" t="str">
        <f t="shared" si="31"/>
        <v>False</v>
      </c>
      <c r="AL89" s="3">
        <f t="shared" si="32"/>
        <v>0</v>
      </c>
    </row>
    <row r="90" spans="1:38" x14ac:dyDescent="0.2">
      <c r="A90" s="9"/>
      <c r="B90" s="9" t="s">
        <v>94</v>
      </c>
      <c r="C90" s="9" t="s">
        <v>64</v>
      </c>
      <c r="D90" s="3"/>
      <c r="E90" s="9">
        <v>64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8">
        <f>IF(F90="",0,VLOOKUP(E90,'Points Allocation'!$B$7:$F$18,2+F90,0))</f>
        <v>0</v>
      </c>
      <c r="T90" s="8">
        <f>IF(G90="",0,VLOOKUP(E90,'Points Allocation'!$B$22:$F$33,2+G90,0))</f>
        <v>0</v>
      </c>
      <c r="U90" s="8">
        <f>IF(H90="",0,VLOOKUP(E90,'Points Allocation'!$B$37:$F$50,2+H90,0))</f>
        <v>0</v>
      </c>
      <c r="V90" s="8">
        <f>IF(I90="",0,VLOOKUP(E90,'Points Allocation'!$B$52:$F$63,2+I90,0))</f>
        <v>0</v>
      </c>
      <c r="W90" s="8">
        <f>IF(J90="",0,VLOOKUP(E90,'Points Allocation'!$B$67:$F$78,2+J90,0))</f>
        <v>0</v>
      </c>
      <c r="X90" s="8">
        <f>IF(K90="",0,VLOOKUP(E90,'Points Allocation'!$B$82:$F$93,2+K90,0))</f>
        <v>0</v>
      </c>
      <c r="Y90" s="8">
        <f>IF(L90="",0,VLOOKUP(E90,'Points Allocation'!$B$97:$F$108,2+L90,0))</f>
        <v>0</v>
      </c>
      <c r="Z90" s="23">
        <f t="shared" si="33"/>
        <v>0</v>
      </c>
      <c r="AA90" s="8">
        <f>IF(M90="",0,VLOOKUP(E90,'Points Allocation'!$I$7:$M$18,2+M90,0))</f>
        <v>0</v>
      </c>
      <c r="AB90" s="8">
        <f>IF(N90="",0,VLOOKUP(E90,'Points Allocation'!$I$22:$M$33,2+N90,0))</f>
        <v>0</v>
      </c>
      <c r="AC90" s="8">
        <f>IF(O90="",0,VLOOKUP(E90,'Points Allocation'!$I$37:$M$48,2+O90,0))</f>
        <v>0</v>
      </c>
      <c r="AD90" s="8">
        <f>IF(P90="",0,VLOOKUP(E90,'Points Allocation'!$I$52:$M$63,2+P90,0))</f>
        <v>0</v>
      </c>
      <c r="AE90" s="8">
        <f>IF(Q90="",0,VLOOKUP(E90,'Points Allocation'!$I$67:$M$78,2+Q90,0))</f>
        <v>0</v>
      </c>
      <c r="AF90" s="8">
        <f>IF(R90="",0,VLOOKUP(E90,'Points Allocation'!$I$82:$M$93,2+R90,0))</f>
        <v>0</v>
      </c>
      <c r="AG90" s="23">
        <f t="shared" si="34"/>
        <v>0</v>
      </c>
      <c r="AH90" s="10">
        <f>IF(AK90="False",0,-AL90)</f>
        <v>0</v>
      </c>
      <c r="AI90" s="13">
        <f t="shared" si="29"/>
        <v>1</v>
      </c>
      <c r="AJ90" s="30">
        <f t="shared" ref="AJ90:AJ106" si="36">(SUM(Z90,AG90,AH90))*AI90</f>
        <v>0</v>
      </c>
      <c r="AK90" s="3" t="str">
        <f t="shared" si="31"/>
        <v>False</v>
      </c>
      <c r="AL90" s="3">
        <f t="shared" ref="AL90:AL106" si="37">IF(AG90&gt;U90,U90,AG90)</f>
        <v>0</v>
      </c>
    </row>
    <row r="91" spans="1:38" x14ac:dyDescent="0.2">
      <c r="A91" s="9"/>
      <c r="B91" s="9" t="s">
        <v>94</v>
      </c>
      <c r="C91" s="9" t="s">
        <v>63</v>
      </c>
      <c r="D91" s="3"/>
      <c r="E91" s="9">
        <v>64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8">
        <f>IF(F91="",0,VLOOKUP(E91,'Points Allocation'!$B$7:$F$18,2+F91,0))</f>
        <v>0</v>
      </c>
      <c r="T91" s="8">
        <f>IF(G91="",0,VLOOKUP(E91,'Points Allocation'!$B$22:$F$33,2+G91,0))</f>
        <v>0</v>
      </c>
      <c r="U91" s="8">
        <f>IF(H91="",0,VLOOKUP(E91,'Points Allocation'!$B$37:$F$50,2+H91,0))</f>
        <v>0</v>
      </c>
      <c r="V91" s="8">
        <f>IF(I91="",0,VLOOKUP(E91,'Points Allocation'!$B$52:$F$63,2+I91,0))</f>
        <v>0</v>
      </c>
      <c r="W91" s="8">
        <f>IF(J91="",0,VLOOKUP(E91,'Points Allocation'!$B$67:$F$78,2+J91,0))</f>
        <v>0</v>
      </c>
      <c r="X91" s="8">
        <f>IF(K91="",0,VLOOKUP(E91,'Points Allocation'!$B$82:$F$93,2+K91,0))</f>
        <v>0</v>
      </c>
      <c r="Y91" s="8">
        <f>IF(L91="",0,VLOOKUP(E91,'Points Allocation'!$B$97:$F$108,2+L91,0))</f>
        <v>0</v>
      </c>
      <c r="Z91" s="23">
        <f t="shared" si="33"/>
        <v>0</v>
      </c>
      <c r="AA91" s="8">
        <f>IF(M91="",0,VLOOKUP(E91,'Points Allocation'!$I$7:$M$18,2+M91,0))</f>
        <v>0</v>
      </c>
      <c r="AB91" s="8">
        <f>IF(N91="",0,VLOOKUP(E91,'Points Allocation'!$I$22:$M$33,2+N91,0))</f>
        <v>0</v>
      </c>
      <c r="AC91" s="8">
        <f>IF(O91="",0,VLOOKUP(E91,'Points Allocation'!$I$37:$M$48,2+O91,0))</f>
        <v>0</v>
      </c>
      <c r="AD91" s="8">
        <f>IF(P91="",0,VLOOKUP(E91,'Points Allocation'!$I$52:$M$63,2+P91,0))</f>
        <v>0</v>
      </c>
      <c r="AE91" s="8">
        <f>IF(Q91="",0,VLOOKUP(E91,'Points Allocation'!$I$67:$M$78,2+Q91,0))</f>
        <v>0</v>
      </c>
      <c r="AF91" s="8">
        <f>IF(R91="",0,VLOOKUP(E91,'Points Allocation'!$I$82:$M$93,2+R91,0))</f>
        <v>0</v>
      </c>
      <c r="AG91" s="23">
        <f t="shared" si="34"/>
        <v>0</v>
      </c>
      <c r="AH91" s="10">
        <f t="shared" ref="AH91:AH106" si="38">IF(AK91="False",0,-AL91)</f>
        <v>0</v>
      </c>
      <c r="AI91" s="13">
        <f t="shared" si="29"/>
        <v>1</v>
      </c>
      <c r="AJ91" s="30">
        <f t="shared" si="36"/>
        <v>0</v>
      </c>
      <c r="AK91" s="3" t="str">
        <f t="shared" si="31"/>
        <v>False</v>
      </c>
      <c r="AL91" s="3">
        <f t="shared" si="37"/>
        <v>0</v>
      </c>
    </row>
    <row r="92" spans="1:38" x14ac:dyDescent="0.2">
      <c r="A92" s="9"/>
      <c r="B92" s="9" t="s">
        <v>94</v>
      </c>
      <c r="C92" s="9" t="s">
        <v>61</v>
      </c>
      <c r="D92" s="3"/>
      <c r="E92" s="9">
        <v>64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8">
        <f>IF(F92="",0,VLOOKUP(E92,'Points Allocation'!$B$7:$F$18,2+F92,0))</f>
        <v>0</v>
      </c>
      <c r="T92" s="8">
        <f>IF(G92="",0,VLOOKUP(E92,'Points Allocation'!$B$22:$F$33,2+G92,0))</f>
        <v>0</v>
      </c>
      <c r="U92" s="8">
        <f>IF(H92="",0,VLOOKUP(E92,'Points Allocation'!$B$37:$F$50,2+H92,0))</f>
        <v>0</v>
      </c>
      <c r="V92" s="8">
        <f>IF(I92="",0,VLOOKUP(E92,'Points Allocation'!$B$52:$F$63,2+I92,0))</f>
        <v>0</v>
      </c>
      <c r="W92" s="8">
        <f>IF(J92="",0,VLOOKUP(E92,'Points Allocation'!$B$67:$F$78,2+J92,0))</f>
        <v>0</v>
      </c>
      <c r="X92" s="8">
        <f>IF(K92="",0,VLOOKUP(E92,'Points Allocation'!$B$82:$F$93,2+K92,0))</f>
        <v>0</v>
      </c>
      <c r="Y92" s="8">
        <f>IF(L92="",0,VLOOKUP(E92,'Points Allocation'!$B$97:$F$108,2+L92,0))</f>
        <v>0</v>
      </c>
      <c r="Z92" s="23">
        <f t="shared" si="33"/>
        <v>0</v>
      </c>
      <c r="AA92" s="8">
        <f>IF(M92="",0,VLOOKUP(E92,'Points Allocation'!$I$7:$M$18,2+M92,0))</f>
        <v>0</v>
      </c>
      <c r="AB92" s="8">
        <f>IF(N92="",0,VLOOKUP(E92,'Points Allocation'!$I$22:$M$33,2+N92,0))</f>
        <v>0</v>
      </c>
      <c r="AC92" s="8">
        <f>IF(O92="",0,VLOOKUP(E92,'Points Allocation'!$I$37:$M$48,2+O92,0))</f>
        <v>0</v>
      </c>
      <c r="AD92" s="8">
        <f>IF(P92="",0,VLOOKUP(E92,'Points Allocation'!$I$52:$M$63,2+P92,0))</f>
        <v>0</v>
      </c>
      <c r="AE92" s="8">
        <f>IF(Q92="",0,VLOOKUP(E92,'Points Allocation'!$I$67:$M$78,2+Q92,0))</f>
        <v>0</v>
      </c>
      <c r="AF92" s="8">
        <f>IF(R92="",0,VLOOKUP(E92,'Points Allocation'!$I$82:$M$93,2+R92,0))</f>
        <v>0</v>
      </c>
      <c r="AG92" s="23">
        <f t="shared" si="34"/>
        <v>0</v>
      </c>
      <c r="AH92" s="10">
        <f t="shared" si="38"/>
        <v>0</v>
      </c>
      <c r="AI92" s="13">
        <f t="shared" si="29"/>
        <v>1</v>
      </c>
      <c r="AJ92" s="30">
        <f t="shared" si="36"/>
        <v>0</v>
      </c>
      <c r="AK92" s="3" t="str">
        <f t="shared" si="31"/>
        <v>False</v>
      </c>
      <c r="AL92" s="3">
        <f t="shared" si="37"/>
        <v>0</v>
      </c>
    </row>
    <row r="93" spans="1:38" x14ac:dyDescent="0.2">
      <c r="A93" s="9"/>
      <c r="B93" s="9" t="s">
        <v>94</v>
      </c>
      <c r="C93" s="9" t="s">
        <v>60</v>
      </c>
      <c r="D93" s="3"/>
      <c r="E93" s="9">
        <v>64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8">
        <f>IF(F93="",0,VLOOKUP(E93,'Points Allocation'!$B$7:$F$18,2+F93,0))</f>
        <v>0</v>
      </c>
      <c r="T93" s="8">
        <f>IF(G93="",0,VLOOKUP(E93,'Points Allocation'!$B$22:$F$33,2+G93,0))</f>
        <v>0</v>
      </c>
      <c r="U93" s="8">
        <f>IF(H93="",0,VLOOKUP(E93,'Points Allocation'!$B$37:$F$50,2+H93,0))</f>
        <v>0</v>
      </c>
      <c r="V93" s="8">
        <f>IF(I93="",0,VLOOKUP(E93,'Points Allocation'!$B$52:$F$63,2+I93,0))</f>
        <v>0</v>
      </c>
      <c r="W93" s="8">
        <f>IF(J93="",0,VLOOKUP(E93,'Points Allocation'!$B$67:$F$78,2+J93,0))</f>
        <v>0</v>
      </c>
      <c r="X93" s="8">
        <f>IF(K93="",0,VLOOKUP(E93,'Points Allocation'!$B$82:$F$93,2+K93,0))</f>
        <v>0</v>
      </c>
      <c r="Y93" s="8">
        <f>IF(L93="",0,VLOOKUP(E93,'Points Allocation'!$B$97:$F$108,2+L93,0))</f>
        <v>0</v>
      </c>
      <c r="Z93" s="23">
        <f t="shared" si="33"/>
        <v>0</v>
      </c>
      <c r="AA93" s="8">
        <f>IF(M93="",0,VLOOKUP(E93,'Points Allocation'!$I$7:$M$18,2+M93,0))</f>
        <v>0</v>
      </c>
      <c r="AB93" s="8">
        <f>IF(N93="",0,VLOOKUP(E93,'Points Allocation'!$I$22:$M$33,2+N93,0))</f>
        <v>0</v>
      </c>
      <c r="AC93" s="8">
        <f>IF(O93="",0,VLOOKUP(E93,'Points Allocation'!$I$37:$M$48,2+O93,0))</f>
        <v>0</v>
      </c>
      <c r="AD93" s="8">
        <f>IF(P93="",0,VLOOKUP(E93,'Points Allocation'!$I$52:$M$63,2+P93,0))</f>
        <v>0</v>
      </c>
      <c r="AE93" s="8">
        <f>IF(Q93="",0,VLOOKUP(E93,'Points Allocation'!$I$67:$M$78,2+Q93,0))</f>
        <v>0</v>
      </c>
      <c r="AF93" s="8">
        <f>IF(R93="",0,VLOOKUP(E93,'Points Allocation'!$I$82:$M$93,2+R93,0))</f>
        <v>0</v>
      </c>
      <c r="AG93" s="23">
        <f t="shared" si="34"/>
        <v>0</v>
      </c>
      <c r="AH93" s="10">
        <f t="shared" si="38"/>
        <v>0</v>
      </c>
      <c r="AI93" s="13">
        <f t="shared" si="29"/>
        <v>1</v>
      </c>
      <c r="AJ93" s="30">
        <f t="shared" si="36"/>
        <v>0</v>
      </c>
      <c r="AK93" s="3" t="str">
        <f t="shared" si="31"/>
        <v>False</v>
      </c>
      <c r="AL93" s="3">
        <f t="shared" si="37"/>
        <v>0</v>
      </c>
    </row>
    <row r="94" spans="1:38" x14ac:dyDescent="0.2">
      <c r="A94" s="9"/>
      <c r="B94" s="9" t="s">
        <v>94</v>
      </c>
      <c r="C94" s="9" t="s">
        <v>62</v>
      </c>
      <c r="D94" s="3"/>
      <c r="E94" s="9">
        <v>64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8">
        <f>IF(F94="",0,VLOOKUP(E94,'Points Allocation'!$B$7:$F$18,2+F94,0))</f>
        <v>0</v>
      </c>
      <c r="T94" s="8">
        <f>IF(G94="",0,VLOOKUP(E94,'Points Allocation'!$B$22:$F$33,2+G94,0))</f>
        <v>0</v>
      </c>
      <c r="U94" s="8">
        <f>IF(H94="",0,VLOOKUP(E94,'Points Allocation'!$B$37:$F$50,2+H94,0))</f>
        <v>0</v>
      </c>
      <c r="V94" s="8">
        <f>IF(I94="",0,VLOOKUP(E94,'Points Allocation'!$B$52:$F$63,2+I94,0))</f>
        <v>0</v>
      </c>
      <c r="W94" s="8">
        <f>IF(J94="",0,VLOOKUP(E94,'Points Allocation'!$B$67:$F$78,2+J94,0))</f>
        <v>0</v>
      </c>
      <c r="X94" s="8">
        <f>IF(K94="",0,VLOOKUP(E94,'Points Allocation'!$B$82:$F$93,2+K94,0))</f>
        <v>0</v>
      </c>
      <c r="Y94" s="8">
        <f>IF(L94="",0,VLOOKUP(E94,'Points Allocation'!$B$97:$F$108,2+L94,0))</f>
        <v>0</v>
      </c>
      <c r="Z94" s="23">
        <f t="shared" si="33"/>
        <v>0</v>
      </c>
      <c r="AA94" s="8">
        <f>IF(M94="",0,VLOOKUP(E94,'Points Allocation'!$I$7:$M$18,2+M94,0))</f>
        <v>0</v>
      </c>
      <c r="AB94" s="8">
        <f>IF(N94="",0,VLOOKUP(E94,'Points Allocation'!$I$22:$M$33,2+N94,0))</f>
        <v>0</v>
      </c>
      <c r="AC94" s="8">
        <f>IF(O94="",0,VLOOKUP(E94,'Points Allocation'!$I$37:$M$48,2+O94,0))</f>
        <v>0</v>
      </c>
      <c r="AD94" s="8">
        <f>IF(P94="",0,VLOOKUP(E94,'Points Allocation'!$I$52:$M$63,2+P94,0))</f>
        <v>0</v>
      </c>
      <c r="AE94" s="8">
        <f>IF(Q94="",0,VLOOKUP(E94,'Points Allocation'!$I$67:$M$78,2+Q94,0))</f>
        <v>0</v>
      </c>
      <c r="AF94" s="8">
        <f>IF(R94="",0,VLOOKUP(E94,'Points Allocation'!$I$82:$M$93,2+R94,0))</f>
        <v>0</v>
      </c>
      <c r="AG94" s="23">
        <f t="shared" si="34"/>
        <v>0</v>
      </c>
      <c r="AH94" s="10">
        <f t="shared" si="38"/>
        <v>0</v>
      </c>
      <c r="AI94" s="13">
        <f t="shared" si="29"/>
        <v>1</v>
      </c>
      <c r="AJ94" s="30">
        <f t="shared" si="36"/>
        <v>0</v>
      </c>
      <c r="AK94" s="3" t="str">
        <f t="shared" si="31"/>
        <v>False</v>
      </c>
      <c r="AL94" s="3">
        <f t="shared" si="37"/>
        <v>0</v>
      </c>
    </row>
    <row r="95" spans="1:38" x14ac:dyDescent="0.2">
      <c r="A95" s="9"/>
      <c r="B95" s="9" t="s">
        <v>94</v>
      </c>
      <c r="C95" s="9" t="s">
        <v>125</v>
      </c>
      <c r="D95" s="3"/>
      <c r="E95" s="9">
        <v>64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8">
        <f>IF(F95="",0,VLOOKUP(E95,'Points Allocation'!$B$7:$F$18,2+F95,0))</f>
        <v>0</v>
      </c>
      <c r="T95" s="8">
        <f>IF(G95="",0,VLOOKUP(E95,'Points Allocation'!$B$22:$F$33,2+G95,0))</f>
        <v>0</v>
      </c>
      <c r="U95" s="8">
        <f>IF(H95="",0,VLOOKUP(E95,'Points Allocation'!$B$37:$F$50,2+H95,0))</f>
        <v>0</v>
      </c>
      <c r="V95" s="8">
        <f>IF(I95="",0,VLOOKUP(E95,'Points Allocation'!$B$52:$F$63,2+I95,0))</f>
        <v>0</v>
      </c>
      <c r="W95" s="8">
        <f>IF(J95="",0,VLOOKUP(E95,'Points Allocation'!$B$67:$F$78,2+J95,0))</f>
        <v>0</v>
      </c>
      <c r="X95" s="8">
        <f>IF(K95="",0,VLOOKUP(E95,'Points Allocation'!$B$82:$F$93,2+K95,0))</f>
        <v>0</v>
      </c>
      <c r="Y95" s="8">
        <f>IF(L95="",0,VLOOKUP(E95,'Points Allocation'!$B$97:$F$108,2+L95,0))</f>
        <v>0</v>
      </c>
      <c r="Z95" s="23">
        <f t="shared" ref="Z95" si="39">SUM(S95:Y95)</f>
        <v>0</v>
      </c>
      <c r="AA95" s="8">
        <f>IF(M95="",0,VLOOKUP(E95,'Points Allocation'!$I$7:$M$18,2+M95,0))</f>
        <v>0</v>
      </c>
      <c r="AB95" s="8">
        <f>IF(N95="",0,VLOOKUP(E95,'Points Allocation'!$I$22:$M$33,2+N95,0))</f>
        <v>0</v>
      </c>
      <c r="AC95" s="8">
        <f>IF(O95="",0,VLOOKUP(E95,'Points Allocation'!$I$37:$M$48,2+O95,0))</f>
        <v>0</v>
      </c>
      <c r="AD95" s="8">
        <f>IF(P95="",0,VLOOKUP(E95,'Points Allocation'!$I$52:$M$63,2+P95,0))</f>
        <v>0</v>
      </c>
      <c r="AE95" s="8">
        <f>IF(Q95="",0,VLOOKUP(E95,'Points Allocation'!$I$67:$M$78,2+Q95,0))</f>
        <v>0</v>
      </c>
      <c r="AF95" s="8">
        <f>IF(R95="",0,VLOOKUP(E95,'Points Allocation'!$I$82:$M$93,2+R95,0))</f>
        <v>0</v>
      </c>
      <c r="AG95" s="23">
        <f t="shared" ref="AG95" si="40">SUM(AA95:AF95)</f>
        <v>0</v>
      </c>
      <c r="AH95" s="10">
        <f t="shared" si="38"/>
        <v>0</v>
      </c>
      <c r="AI95" s="13">
        <f t="shared" si="29"/>
        <v>1</v>
      </c>
      <c r="AJ95" s="30">
        <f t="shared" si="36"/>
        <v>0</v>
      </c>
      <c r="AK95" s="3" t="str">
        <f t="shared" ref="AK95" si="41">IF(AND(COUNT(M95:R95)&gt;0,COUNT(F95:L95)&gt;1),"True","False")</f>
        <v>False</v>
      </c>
      <c r="AL95" s="3">
        <f t="shared" si="37"/>
        <v>0</v>
      </c>
    </row>
    <row r="96" spans="1:38" x14ac:dyDescent="0.2">
      <c r="A96" s="9"/>
      <c r="B96" s="9" t="s">
        <v>94</v>
      </c>
      <c r="C96" s="9" t="s">
        <v>65</v>
      </c>
      <c r="D96" s="3"/>
      <c r="E96" s="9">
        <v>64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8">
        <f>IF(F96="",0,VLOOKUP(E96,'Points Allocation'!$B$7:$F$18,2+F96,0))</f>
        <v>0</v>
      </c>
      <c r="T96" s="8">
        <f>IF(G96="",0,VLOOKUP(E96,'Points Allocation'!$B$22:$F$33,2+G96,0))</f>
        <v>0</v>
      </c>
      <c r="U96" s="8">
        <f>IF(H96="",0,VLOOKUP(E96,'Points Allocation'!$B$37:$F$50,2+H96,0))</f>
        <v>0</v>
      </c>
      <c r="V96" s="8">
        <f>IF(I96="",0,VLOOKUP(E96,'Points Allocation'!$B$52:$F$63,2+I96,0))</f>
        <v>0</v>
      </c>
      <c r="W96" s="8">
        <f>IF(J96="",0,VLOOKUP(E96,'Points Allocation'!$B$67:$F$78,2+J96,0))</f>
        <v>0</v>
      </c>
      <c r="X96" s="8">
        <f>IF(K96="",0,VLOOKUP(E96,'Points Allocation'!$B$82:$F$93,2+K96,0))</f>
        <v>0</v>
      </c>
      <c r="Y96" s="8">
        <f>IF(L96="",0,VLOOKUP(E96,'Points Allocation'!$B$97:$F$108,2+L96,0))</f>
        <v>0</v>
      </c>
      <c r="Z96" s="23">
        <f t="shared" si="33"/>
        <v>0</v>
      </c>
      <c r="AA96" s="8">
        <f>IF(M96="",0,VLOOKUP(E96,'Points Allocation'!$I$7:$M$18,2+M96,0))</f>
        <v>0</v>
      </c>
      <c r="AB96" s="8">
        <f>IF(N96="",0,VLOOKUP(E96,'Points Allocation'!$I$22:$M$33,2+N96,0))</f>
        <v>0</v>
      </c>
      <c r="AC96" s="8">
        <f>IF(O96="",0,VLOOKUP(E96,'Points Allocation'!$I$37:$M$48,2+O96,0))</f>
        <v>0</v>
      </c>
      <c r="AD96" s="8">
        <f>IF(P96="",0,VLOOKUP(E96,'Points Allocation'!$I$52:$M$63,2+P96,0))</f>
        <v>0</v>
      </c>
      <c r="AE96" s="8">
        <f>IF(Q96="",0,VLOOKUP(E96,'Points Allocation'!$I$67:$M$78,2+Q96,0))</f>
        <v>0</v>
      </c>
      <c r="AF96" s="8">
        <f>IF(R96="",0,VLOOKUP(E96,'Points Allocation'!$I$82:$M$93,2+R96,0))</f>
        <v>0</v>
      </c>
      <c r="AG96" s="23">
        <f t="shared" si="34"/>
        <v>0</v>
      </c>
      <c r="AH96" s="10">
        <f t="shared" si="38"/>
        <v>0</v>
      </c>
      <c r="AI96" s="13">
        <f t="shared" si="29"/>
        <v>1.5</v>
      </c>
      <c r="AJ96" s="30">
        <f t="shared" si="36"/>
        <v>0</v>
      </c>
      <c r="AK96" s="3" t="str">
        <f t="shared" si="31"/>
        <v>False</v>
      </c>
      <c r="AL96" s="3">
        <f t="shared" si="37"/>
        <v>0</v>
      </c>
    </row>
    <row r="97" spans="1:38" x14ac:dyDescent="0.2">
      <c r="A97" s="9"/>
      <c r="B97" s="9" t="s">
        <v>94</v>
      </c>
      <c r="C97" s="9" t="s">
        <v>67</v>
      </c>
      <c r="D97" s="3"/>
      <c r="E97" s="9">
        <v>64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8">
        <f>IF(F97="",0,VLOOKUP(E97,'Points Allocation'!$B$7:$F$18,2+F97,0))</f>
        <v>0</v>
      </c>
      <c r="T97" s="8">
        <f>IF(G97="",0,VLOOKUP(E97,'Points Allocation'!$B$22:$F$33,2+G97,0))</f>
        <v>0</v>
      </c>
      <c r="U97" s="8">
        <f>IF(H97="",0,VLOOKUP(E97,'Points Allocation'!$B$37:$F$50,2+H97,0))</f>
        <v>0</v>
      </c>
      <c r="V97" s="8">
        <f>IF(I97="",0,VLOOKUP(E97,'Points Allocation'!$B$52:$F$63,2+I97,0))</f>
        <v>0</v>
      </c>
      <c r="W97" s="8">
        <f>IF(J97="",0,VLOOKUP(E97,'Points Allocation'!$B$67:$F$78,2+J97,0))</f>
        <v>0</v>
      </c>
      <c r="X97" s="8">
        <f>IF(K97="",0,VLOOKUP(E97,'Points Allocation'!$B$82:$F$93,2+K97,0))</f>
        <v>0</v>
      </c>
      <c r="Y97" s="8">
        <f>IF(L97="",0,VLOOKUP(E97,'Points Allocation'!$B$97:$F$108,2+L97,0))</f>
        <v>0</v>
      </c>
      <c r="Z97" s="23">
        <f t="shared" si="33"/>
        <v>0</v>
      </c>
      <c r="AA97" s="8">
        <f>IF(M97="",0,VLOOKUP(E97,'Points Allocation'!$I$7:$M$18,2+M97,0))</f>
        <v>0</v>
      </c>
      <c r="AB97" s="8">
        <f>IF(N97="",0,VLOOKUP(E97,'Points Allocation'!$I$22:$M$33,2+N97,0))</f>
        <v>0</v>
      </c>
      <c r="AC97" s="8">
        <f>IF(O97="",0,VLOOKUP(E97,'Points Allocation'!$I$37:$M$48,2+O97,0))</f>
        <v>0</v>
      </c>
      <c r="AD97" s="8">
        <f>IF(P97="",0,VLOOKUP(E97,'Points Allocation'!$I$52:$M$63,2+P97,0))</f>
        <v>0</v>
      </c>
      <c r="AE97" s="8">
        <f>IF(Q97="",0,VLOOKUP(E97,'Points Allocation'!$I$67:$M$78,2+Q97,0))</f>
        <v>0</v>
      </c>
      <c r="AF97" s="8">
        <f>IF(R97="",0,VLOOKUP(E97,'Points Allocation'!$I$82:$M$93,2+R97,0))</f>
        <v>0</v>
      </c>
      <c r="AG97" s="23">
        <f t="shared" si="34"/>
        <v>0</v>
      </c>
      <c r="AH97" s="10">
        <f t="shared" si="38"/>
        <v>0</v>
      </c>
      <c r="AI97" s="13">
        <f t="shared" si="29"/>
        <v>1.5</v>
      </c>
      <c r="AJ97" s="30">
        <f t="shared" si="36"/>
        <v>0</v>
      </c>
      <c r="AK97" s="3" t="str">
        <f t="shared" si="31"/>
        <v>False</v>
      </c>
      <c r="AL97" s="3">
        <f t="shared" si="37"/>
        <v>0</v>
      </c>
    </row>
    <row r="98" spans="1:38" x14ac:dyDescent="0.2">
      <c r="A98" s="9"/>
      <c r="B98" s="9" t="s">
        <v>94</v>
      </c>
      <c r="C98" s="9" t="s">
        <v>106</v>
      </c>
      <c r="D98" s="3"/>
      <c r="E98" s="9">
        <v>64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8">
        <f>IF(F98="",0,VLOOKUP(E98,'Points Allocation'!$B$7:$F$18,2+F98,0))</f>
        <v>0</v>
      </c>
      <c r="T98" s="8">
        <f>IF(G98="",0,VLOOKUP(E98,'Points Allocation'!$B$22:$F$33,2+G98,0))</f>
        <v>0</v>
      </c>
      <c r="U98" s="8">
        <f>IF(H98="",0,VLOOKUP(E98,'Points Allocation'!$B$37:$F$50,2+H98,0))</f>
        <v>0</v>
      </c>
      <c r="V98" s="8">
        <f>IF(I98="",0,VLOOKUP(E98,'Points Allocation'!$B$52:$F$63,2+I98,0))</f>
        <v>0</v>
      </c>
      <c r="W98" s="8">
        <f>IF(J98="",0,VLOOKUP(E98,'Points Allocation'!$B$67:$F$78,2+J98,0))</f>
        <v>0</v>
      </c>
      <c r="X98" s="8">
        <f>IF(K98="",0,VLOOKUP(E98,'Points Allocation'!$B$82:$F$93,2+K98,0))</f>
        <v>0</v>
      </c>
      <c r="Y98" s="8">
        <f>IF(L98="",0,VLOOKUP(E98,'Points Allocation'!$B$97:$F$108,2+L98,0))</f>
        <v>0</v>
      </c>
      <c r="Z98" s="23">
        <f t="shared" si="33"/>
        <v>0</v>
      </c>
      <c r="AA98" s="8">
        <f>IF(M98="",0,VLOOKUP(E98,'Points Allocation'!$I$7:$M$18,2+M98,0))</f>
        <v>0</v>
      </c>
      <c r="AB98" s="8">
        <f>IF(N98="",0,VLOOKUP(E98,'Points Allocation'!$I$22:$M$33,2+N98,0))</f>
        <v>0</v>
      </c>
      <c r="AC98" s="8">
        <f>IF(O98="",0,VLOOKUP(E98,'Points Allocation'!$I$37:$M$48,2+O98,0))</f>
        <v>0</v>
      </c>
      <c r="AD98" s="8">
        <f>IF(P98="",0,VLOOKUP(E98,'Points Allocation'!$I$52:$M$63,2+P98,0))</f>
        <v>0</v>
      </c>
      <c r="AE98" s="8">
        <f>IF(Q98="",0,VLOOKUP(E98,'Points Allocation'!$I$67:$M$78,2+Q98,0))</f>
        <v>0</v>
      </c>
      <c r="AF98" s="8">
        <f>IF(R98="",0,VLOOKUP(E98,'Points Allocation'!$I$82:$M$93,2+R98,0))</f>
        <v>0</v>
      </c>
      <c r="AG98" s="23">
        <f t="shared" si="34"/>
        <v>0</v>
      </c>
      <c r="AH98" s="10">
        <f t="shared" si="38"/>
        <v>0</v>
      </c>
      <c r="AI98" s="13">
        <f t="shared" si="29"/>
        <v>1.5</v>
      </c>
      <c r="AJ98" s="30">
        <f t="shared" si="36"/>
        <v>0</v>
      </c>
      <c r="AK98" s="3" t="str">
        <f t="shared" si="31"/>
        <v>False</v>
      </c>
      <c r="AL98" s="3">
        <f t="shared" si="37"/>
        <v>0</v>
      </c>
    </row>
    <row r="99" spans="1:38" x14ac:dyDescent="0.2">
      <c r="A99" s="9"/>
      <c r="B99" s="9" t="s">
        <v>94</v>
      </c>
      <c r="C99" s="9" t="s">
        <v>68</v>
      </c>
      <c r="D99" s="3"/>
      <c r="E99" s="9">
        <v>64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8">
        <f>IF(F99="",0,VLOOKUP(E99,'Points Allocation'!$B$7:$F$18,2+F99,0))</f>
        <v>0</v>
      </c>
      <c r="T99" s="8">
        <f>IF(G99="",0,VLOOKUP(E99,'Points Allocation'!$B$22:$F$33,2+G99,0))</f>
        <v>0</v>
      </c>
      <c r="U99" s="8">
        <f>IF(H99="",0,VLOOKUP(E99,'Points Allocation'!$B$37:$F$50,2+H99,0))</f>
        <v>0</v>
      </c>
      <c r="V99" s="8">
        <f>IF(I99="",0,VLOOKUP(E99,'Points Allocation'!$B$52:$F$63,2+I99,0))</f>
        <v>0</v>
      </c>
      <c r="W99" s="8">
        <f>IF(J99="",0,VLOOKUP(E99,'Points Allocation'!$B$67:$F$78,2+J99,0))</f>
        <v>0</v>
      </c>
      <c r="X99" s="8">
        <f>IF(K99="",0,VLOOKUP(E99,'Points Allocation'!$B$82:$F$93,2+K99,0))</f>
        <v>0</v>
      </c>
      <c r="Y99" s="8">
        <f>IF(L99="",0,VLOOKUP(E99,'Points Allocation'!$B$97:$F$108,2+L99,0))</f>
        <v>0</v>
      </c>
      <c r="Z99" s="23">
        <f t="shared" si="33"/>
        <v>0</v>
      </c>
      <c r="AA99" s="8">
        <f>IF(M99="",0,VLOOKUP(E99,'Points Allocation'!$I$7:$M$18,2+M99,0))</f>
        <v>0</v>
      </c>
      <c r="AB99" s="8">
        <f>IF(N99="",0,VLOOKUP(E99,'Points Allocation'!$I$22:$M$33,2+N99,0))</f>
        <v>0</v>
      </c>
      <c r="AC99" s="8">
        <f>IF(O99="",0,VLOOKUP(E99,'Points Allocation'!$I$37:$M$48,2+O99,0))</f>
        <v>0</v>
      </c>
      <c r="AD99" s="8">
        <f>IF(P99="",0,VLOOKUP(E99,'Points Allocation'!$I$52:$M$63,2+P99,0))</f>
        <v>0</v>
      </c>
      <c r="AE99" s="8">
        <f>IF(Q99="",0,VLOOKUP(E99,'Points Allocation'!$I$67:$M$78,2+Q99,0))</f>
        <v>0</v>
      </c>
      <c r="AF99" s="8">
        <f>IF(R99="",0,VLOOKUP(E99,'Points Allocation'!$I$82:$M$93,2+R99,0))</f>
        <v>0</v>
      </c>
      <c r="AG99" s="23">
        <f t="shared" si="34"/>
        <v>0</v>
      </c>
      <c r="AH99" s="10">
        <f t="shared" si="38"/>
        <v>0</v>
      </c>
      <c r="AI99" s="13">
        <f t="shared" si="29"/>
        <v>1</v>
      </c>
      <c r="AJ99" s="30">
        <f t="shared" si="36"/>
        <v>0</v>
      </c>
      <c r="AK99" s="3" t="str">
        <f t="shared" si="31"/>
        <v>False</v>
      </c>
      <c r="AL99" s="3">
        <f t="shared" si="37"/>
        <v>0</v>
      </c>
    </row>
    <row r="100" spans="1:38" x14ac:dyDescent="0.2">
      <c r="A100" s="9"/>
      <c r="B100" s="9" t="s">
        <v>94</v>
      </c>
      <c r="C100" s="9" t="s">
        <v>69</v>
      </c>
      <c r="D100" s="3"/>
      <c r="E100" s="9">
        <v>64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8">
        <f>IF(F100="",0,VLOOKUP(E100,'Points Allocation'!$B$7:$F$18,2+F100,0))</f>
        <v>0</v>
      </c>
      <c r="T100" s="8">
        <f>IF(G100="",0,VLOOKUP(E100,'Points Allocation'!$B$22:$F$33,2+G100,0))</f>
        <v>0</v>
      </c>
      <c r="U100" s="8">
        <f>IF(H100="",0,VLOOKUP(E100,'Points Allocation'!$B$37:$F$50,2+H100,0))</f>
        <v>0</v>
      </c>
      <c r="V100" s="8">
        <f>IF(I100="",0,VLOOKUP(E100,'Points Allocation'!$B$52:$F$63,2+I100,0))</f>
        <v>0</v>
      </c>
      <c r="W100" s="8">
        <f>IF(J100="",0,VLOOKUP(E100,'Points Allocation'!$B$67:$F$78,2+J100,0))</f>
        <v>0</v>
      </c>
      <c r="X100" s="8">
        <f>IF(K100="",0,VLOOKUP(E100,'Points Allocation'!$B$82:$F$93,2+K100,0))</f>
        <v>0</v>
      </c>
      <c r="Y100" s="8">
        <f>IF(L100="",0,VLOOKUP(E100,'Points Allocation'!$B$97:$F$108,2+L100,0))</f>
        <v>0</v>
      </c>
      <c r="Z100" s="23">
        <f t="shared" si="33"/>
        <v>0</v>
      </c>
      <c r="AA100" s="8">
        <f>IF(M100="",0,VLOOKUP(E100,'Points Allocation'!$I$7:$M$18,2+M100,0))</f>
        <v>0</v>
      </c>
      <c r="AB100" s="8">
        <f>IF(N100="",0,VLOOKUP(E100,'Points Allocation'!$I$22:$M$33,2+N100,0))</f>
        <v>0</v>
      </c>
      <c r="AC100" s="8">
        <f>IF(O100="",0,VLOOKUP(E100,'Points Allocation'!$I$37:$M$48,2+O100,0))</f>
        <v>0</v>
      </c>
      <c r="AD100" s="8">
        <f>IF(P100="",0,VLOOKUP(E100,'Points Allocation'!$I$52:$M$63,2+P100,0))</f>
        <v>0</v>
      </c>
      <c r="AE100" s="8">
        <f>IF(Q100="",0,VLOOKUP(E100,'Points Allocation'!$I$67:$M$78,2+Q100,0))</f>
        <v>0</v>
      </c>
      <c r="AF100" s="8">
        <f>IF(R100="",0,VLOOKUP(E100,'Points Allocation'!$I$82:$M$93,2+R100,0))</f>
        <v>0</v>
      </c>
      <c r="AG100" s="23">
        <f t="shared" si="34"/>
        <v>0</v>
      </c>
      <c r="AH100" s="10">
        <f t="shared" si="38"/>
        <v>0</v>
      </c>
      <c r="AI100" s="13">
        <f t="shared" si="29"/>
        <v>1</v>
      </c>
      <c r="AJ100" s="30">
        <f t="shared" si="36"/>
        <v>0</v>
      </c>
      <c r="AK100" s="3" t="str">
        <f t="shared" si="31"/>
        <v>False</v>
      </c>
      <c r="AL100" s="3">
        <f t="shared" si="37"/>
        <v>0</v>
      </c>
    </row>
    <row r="101" spans="1:38" x14ac:dyDescent="0.2">
      <c r="A101" s="9"/>
      <c r="B101" s="9" t="s">
        <v>94</v>
      </c>
      <c r="C101" s="9" t="s">
        <v>85</v>
      </c>
      <c r="D101" s="3"/>
      <c r="E101" s="9">
        <v>64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8">
        <f>IF(F101="",0,VLOOKUP(E101,'Points Allocation'!$B$7:$F$18,2+F101,0))</f>
        <v>0</v>
      </c>
      <c r="T101" s="8">
        <f>IF(G101="",0,VLOOKUP(E101,'Points Allocation'!$B$22:$F$33,2+G101,0))</f>
        <v>0</v>
      </c>
      <c r="U101" s="8">
        <f>IF(H101="",0,VLOOKUP(E101,'Points Allocation'!$B$37:$F$50,2+H101,0))</f>
        <v>0</v>
      </c>
      <c r="V101" s="8">
        <f>IF(I101="",0,VLOOKUP(E101,'Points Allocation'!$B$52:$F$63,2+I101,0))</f>
        <v>0</v>
      </c>
      <c r="W101" s="8">
        <f>IF(J101="",0,VLOOKUP(E101,'Points Allocation'!$B$67:$F$78,2+J101,0))</f>
        <v>0</v>
      </c>
      <c r="X101" s="8">
        <f>IF(K101="",0,VLOOKUP(E101,'Points Allocation'!$B$82:$F$93,2+K101,0))</f>
        <v>0</v>
      </c>
      <c r="Y101" s="8">
        <f>IF(L101="",0,VLOOKUP(E101,'Points Allocation'!$B$97:$F$108,2+L101,0))</f>
        <v>0</v>
      </c>
      <c r="Z101" s="23">
        <f t="shared" si="33"/>
        <v>0</v>
      </c>
      <c r="AA101" s="8">
        <f>IF(M101="",0,VLOOKUP(E101,'Points Allocation'!$I$7:$M$18,2+M101,0))</f>
        <v>0</v>
      </c>
      <c r="AB101" s="8">
        <f>IF(N101="",0,VLOOKUP(E101,'Points Allocation'!$I$22:$M$33,2+N101,0))</f>
        <v>0</v>
      </c>
      <c r="AC101" s="8">
        <f>IF(O101="",0,VLOOKUP(E101,'Points Allocation'!$I$37:$M$48,2+O101,0))</f>
        <v>0</v>
      </c>
      <c r="AD101" s="8">
        <f>IF(P101="",0,VLOOKUP(E101,'Points Allocation'!$I$52:$M$63,2+P101,0))</f>
        <v>0</v>
      </c>
      <c r="AE101" s="8">
        <f>IF(Q101="",0,VLOOKUP(E101,'Points Allocation'!$I$67:$M$78,2+Q101,0))</f>
        <v>0</v>
      </c>
      <c r="AF101" s="8">
        <f>IF(R101="",0,VLOOKUP(E101,'Points Allocation'!$I$82:$M$93,2+R101,0))</f>
        <v>0</v>
      </c>
      <c r="AG101" s="23">
        <f t="shared" si="34"/>
        <v>0</v>
      </c>
      <c r="AH101" s="10">
        <f t="shared" si="38"/>
        <v>0</v>
      </c>
      <c r="AI101" s="13">
        <f t="shared" si="29"/>
        <v>1</v>
      </c>
      <c r="AJ101" s="30">
        <f t="shared" si="36"/>
        <v>0</v>
      </c>
      <c r="AK101" s="3" t="str">
        <f t="shared" si="31"/>
        <v>False</v>
      </c>
      <c r="AL101" s="3">
        <f t="shared" si="37"/>
        <v>0</v>
      </c>
    </row>
    <row r="102" spans="1:38" x14ac:dyDescent="0.2">
      <c r="A102" s="9"/>
      <c r="B102" s="9" t="s">
        <v>94</v>
      </c>
      <c r="C102" s="9" t="s">
        <v>86</v>
      </c>
      <c r="D102" s="3"/>
      <c r="E102" s="9">
        <v>64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8">
        <f>IF(F102="",0,VLOOKUP(E102,'Points Allocation'!$B$7:$F$18,2+F102,0))</f>
        <v>0</v>
      </c>
      <c r="T102" s="8">
        <f>IF(G102="",0,VLOOKUP(E102,'Points Allocation'!$B$22:$F$33,2+G102,0))</f>
        <v>0</v>
      </c>
      <c r="U102" s="8">
        <f>IF(H102="",0,VLOOKUP(E102,'Points Allocation'!$B$37:$F$50,2+H102,0))</f>
        <v>0</v>
      </c>
      <c r="V102" s="8">
        <f>IF(I102="",0,VLOOKUP(E102,'Points Allocation'!$B$52:$F$63,2+I102,0))</f>
        <v>0</v>
      </c>
      <c r="W102" s="8">
        <f>IF(J102="",0,VLOOKUP(E102,'Points Allocation'!$B$67:$F$78,2+J102,0))</f>
        <v>0</v>
      </c>
      <c r="X102" s="8">
        <f>IF(K102="",0,VLOOKUP(E102,'Points Allocation'!$B$82:$F$93,2+K102,0))</f>
        <v>0</v>
      </c>
      <c r="Y102" s="8">
        <f>IF(L102="",0,VLOOKUP(E102,'Points Allocation'!$B$97:$F$108,2+L102,0))</f>
        <v>0</v>
      </c>
      <c r="Z102" s="23">
        <f t="shared" si="33"/>
        <v>0</v>
      </c>
      <c r="AA102" s="8">
        <f>IF(M102="",0,VLOOKUP(E102,'Points Allocation'!$I$7:$M$18,2+M102,0))</f>
        <v>0</v>
      </c>
      <c r="AB102" s="8">
        <f>IF(N102="",0,VLOOKUP(E102,'Points Allocation'!$I$22:$M$33,2+N102,0))</f>
        <v>0</v>
      </c>
      <c r="AC102" s="8">
        <f>IF(O102="",0,VLOOKUP(E102,'Points Allocation'!$I$37:$M$48,2+O102,0))</f>
        <v>0</v>
      </c>
      <c r="AD102" s="8">
        <f>IF(P102="",0,VLOOKUP(E102,'Points Allocation'!$I$52:$M$63,2+P102,0))</f>
        <v>0</v>
      </c>
      <c r="AE102" s="8">
        <f>IF(Q102="",0,VLOOKUP(E102,'Points Allocation'!$I$67:$M$78,2+Q102,0))</f>
        <v>0</v>
      </c>
      <c r="AF102" s="8">
        <f>IF(R102="",0,VLOOKUP(E102,'Points Allocation'!$I$82:$M$93,2+R102,0))</f>
        <v>0</v>
      </c>
      <c r="AG102" s="23">
        <f t="shared" si="34"/>
        <v>0</v>
      </c>
      <c r="AH102" s="10">
        <f t="shared" si="38"/>
        <v>0</v>
      </c>
      <c r="AI102" s="13">
        <f t="shared" si="29"/>
        <v>1</v>
      </c>
      <c r="AJ102" s="30">
        <f t="shared" si="36"/>
        <v>0</v>
      </c>
      <c r="AK102" s="3" t="str">
        <f t="shared" si="31"/>
        <v>False</v>
      </c>
      <c r="AL102" s="3">
        <f t="shared" si="37"/>
        <v>0</v>
      </c>
    </row>
    <row r="103" spans="1:38" x14ac:dyDescent="0.2">
      <c r="A103" s="9"/>
      <c r="B103" s="9" t="s">
        <v>94</v>
      </c>
      <c r="C103" s="9" t="s">
        <v>87</v>
      </c>
      <c r="D103" s="3"/>
      <c r="E103" s="9">
        <v>64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8">
        <f>IF(F103="",0,VLOOKUP(E103,'Points Allocation'!$B$7:$F$18,2+F103,0))</f>
        <v>0</v>
      </c>
      <c r="T103" s="8">
        <f>IF(G103="",0,VLOOKUP(E103,'Points Allocation'!$B$22:$F$33,2+G103,0))</f>
        <v>0</v>
      </c>
      <c r="U103" s="8">
        <f>IF(H103="",0,VLOOKUP(E103,'Points Allocation'!$B$37:$F$50,2+H103,0))</f>
        <v>0</v>
      </c>
      <c r="V103" s="8">
        <f>IF(I103="",0,VLOOKUP(E103,'Points Allocation'!$B$52:$F$63,2+I103,0))</f>
        <v>0</v>
      </c>
      <c r="W103" s="8">
        <f>IF(J103="",0,VLOOKUP(E103,'Points Allocation'!$B$67:$F$78,2+J103,0))</f>
        <v>0</v>
      </c>
      <c r="X103" s="8">
        <f>IF(K103="",0,VLOOKUP(E103,'Points Allocation'!$B$82:$F$93,2+K103,0))</f>
        <v>0</v>
      </c>
      <c r="Y103" s="8">
        <f>IF(L103="",0,VLOOKUP(E103,'Points Allocation'!$B$97:$F$108,2+L103,0))</f>
        <v>0</v>
      </c>
      <c r="Z103" s="23">
        <f t="shared" si="33"/>
        <v>0</v>
      </c>
      <c r="AA103" s="8">
        <f>IF(M103="",0,VLOOKUP(E103,'Points Allocation'!$I$7:$M$18,2+M103,0))</f>
        <v>0</v>
      </c>
      <c r="AB103" s="8">
        <f>IF(N103="",0,VLOOKUP(E103,'Points Allocation'!$I$22:$M$33,2+N103,0))</f>
        <v>0</v>
      </c>
      <c r="AC103" s="8">
        <f>IF(O103="",0,VLOOKUP(E103,'Points Allocation'!$I$37:$M$48,2+O103,0))</f>
        <v>0</v>
      </c>
      <c r="AD103" s="8">
        <f>IF(P103="",0,VLOOKUP(E103,'Points Allocation'!$I$52:$M$63,2+P103,0))</f>
        <v>0</v>
      </c>
      <c r="AE103" s="8">
        <f>IF(Q103="",0,VLOOKUP(E103,'Points Allocation'!$I$67:$M$78,2+Q103,0))</f>
        <v>0</v>
      </c>
      <c r="AF103" s="8">
        <f>IF(R103="",0,VLOOKUP(E103,'Points Allocation'!$I$82:$M$93,2+R103,0))</f>
        <v>0</v>
      </c>
      <c r="AG103" s="23">
        <f t="shared" si="34"/>
        <v>0</v>
      </c>
      <c r="AH103" s="10">
        <f t="shared" si="38"/>
        <v>0</v>
      </c>
      <c r="AI103" s="13">
        <f t="shared" si="29"/>
        <v>1</v>
      </c>
      <c r="AJ103" s="30">
        <f t="shared" si="36"/>
        <v>0</v>
      </c>
      <c r="AK103" s="3" t="str">
        <f t="shared" si="31"/>
        <v>False</v>
      </c>
      <c r="AL103" s="3">
        <f t="shared" si="37"/>
        <v>0</v>
      </c>
    </row>
    <row r="104" spans="1:38" x14ac:dyDescent="0.2">
      <c r="A104" s="9"/>
      <c r="B104" s="9" t="s">
        <v>94</v>
      </c>
      <c r="C104" s="9" t="s">
        <v>88</v>
      </c>
      <c r="D104" s="3"/>
      <c r="E104" s="9">
        <v>64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8">
        <f>IF(F104="",0,VLOOKUP(E104,'Points Allocation'!$B$7:$F$18,2+F104,0))</f>
        <v>0</v>
      </c>
      <c r="T104" s="8">
        <f>IF(G104="",0,VLOOKUP(E104,'Points Allocation'!$B$22:$F$33,2+G104,0))</f>
        <v>0</v>
      </c>
      <c r="U104" s="8">
        <f>IF(H104="",0,VLOOKUP(E104,'Points Allocation'!$B$37:$F$50,2+H104,0))</f>
        <v>0</v>
      </c>
      <c r="V104" s="8">
        <f>IF(I104="",0,VLOOKUP(E104,'Points Allocation'!$B$52:$F$63,2+I104,0))</f>
        <v>0</v>
      </c>
      <c r="W104" s="8">
        <f>IF(J104="",0,VLOOKUP(E104,'Points Allocation'!$B$67:$F$78,2+J104,0))</f>
        <v>0</v>
      </c>
      <c r="X104" s="8">
        <f>IF(K104="",0,VLOOKUP(E104,'Points Allocation'!$B$82:$F$93,2+K104,0))</f>
        <v>0</v>
      </c>
      <c r="Y104" s="8">
        <f>IF(L104="",0,VLOOKUP(E104,'Points Allocation'!$B$97:$F$108,2+L104,0))</f>
        <v>0</v>
      </c>
      <c r="Z104" s="23">
        <f t="shared" si="33"/>
        <v>0</v>
      </c>
      <c r="AA104" s="8">
        <f>IF(M104="",0,VLOOKUP(E104,'Points Allocation'!$I$7:$M$18,2+M104,0))</f>
        <v>0</v>
      </c>
      <c r="AB104" s="8">
        <f>IF(N104="",0,VLOOKUP(E104,'Points Allocation'!$I$22:$M$33,2+N104,0))</f>
        <v>0</v>
      </c>
      <c r="AC104" s="8">
        <f>IF(O104="",0,VLOOKUP(E104,'Points Allocation'!$I$37:$M$48,2+O104,0))</f>
        <v>0</v>
      </c>
      <c r="AD104" s="8">
        <f>IF(P104="",0,VLOOKUP(E104,'Points Allocation'!$I$52:$M$63,2+P104,0))</f>
        <v>0</v>
      </c>
      <c r="AE104" s="8">
        <f>IF(Q104="",0,VLOOKUP(E104,'Points Allocation'!$I$67:$M$78,2+Q104,0))</f>
        <v>0</v>
      </c>
      <c r="AF104" s="8">
        <f>IF(R104="",0,VLOOKUP(E104,'Points Allocation'!$I$82:$M$93,2+R104,0))</f>
        <v>0</v>
      </c>
      <c r="AG104" s="23">
        <f t="shared" si="34"/>
        <v>0</v>
      </c>
      <c r="AH104" s="10">
        <f t="shared" si="38"/>
        <v>0</v>
      </c>
      <c r="AI104" s="13">
        <f t="shared" si="29"/>
        <v>1</v>
      </c>
      <c r="AJ104" s="30">
        <f t="shared" si="36"/>
        <v>0</v>
      </c>
      <c r="AK104" s="3" t="str">
        <f t="shared" si="31"/>
        <v>False</v>
      </c>
      <c r="AL104" s="3">
        <f t="shared" si="37"/>
        <v>0</v>
      </c>
    </row>
    <row r="105" spans="1:38" x14ac:dyDescent="0.2">
      <c r="A105" s="9"/>
      <c r="B105" s="9" t="s">
        <v>94</v>
      </c>
      <c r="C105" s="9" t="s">
        <v>89</v>
      </c>
      <c r="D105" s="3"/>
      <c r="E105" s="9">
        <v>64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8">
        <f>IF(F105="",0,VLOOKUP(E105,'Points Allocation'!$B$7:$F$18,2+F105,0))</f>
        <v>0</v>
      </c>
      <c r="T105" s="8">
        <f>IF(G105="",0,VLOOKUP(E105,'Points Allocation'!$B$22:$F$33,2+G105,0))</f>
        <v>0</v>
      </c>
      <c r="U105" s="8">
        <f>IF(H105="",0,VLOOKUP(E105,'Points Allocation'!$B$37:$F$50,2+H105,0))</f>
        <v>0</v>
      </c>
      <c r="V105" s="8">
        <f>IF(I105="",0,VLOOKUP(E105,'Points Allocation'!$B$52:$F$63,2+I105,0))</f>
        <v>0</v>
      </c>
      <c r="W105" s="8">
        <f>IF(J105="",0,VLOOKUP(E105,'Points Allocation'!$B$67:$F$78,2+J105,0))</f>
        <v>0</v>
      </c>
      <c r="X105" s="8">
        <f>IF(K105="",0,VLOOKUP(E105,'Points Allocation'!$B$82:$F$93,2+K105,0))</f>
        <v>0</v>
      </c>
      <c r="Y105" s="8">
        <f>IF(L105="",0,VLOOKUP(E105,'Points Allocation'!$B$97:$F$108,2+L105,0))</f>
        <v>0</v>
      </c>
      <c r="Z105" s="23">
        <f t="shared" si="33"/>
        <v>0</v>
      </c>
      <c r="AA105" s="8">
        <f>IF(M105="",0,VLOOKUP(E105,'Points Allocation'!$I$7:$M$18,2+M105,0))</f>
        <v>0</v>
      </c>
      <c r="AB105" s="8">
        <f>IF(N105="",0,VLOOKUP(E105,'Points Allocation'!$I$22:$M$33,2+N105,0))</f>
        <v>0</v>
      </c>
      <c r="AC105" s="8">
        <f>IF(O105="",0,VLOOKUP(E105,'Points Allocation'!$I$37:$M$48,2+O105,0))</f>
        <v>0</v>
      </c>
      <c r="AD105" s="8">
        <f>IF(P105="",0,VLOOKUP(E105,'Points Allocation'!$I$52:$M$63,2+P105,0))</f>
        <v>0</v>
      </c>
      <c r="AE105" s="8">
        <f>IF(Q105="",0,VLOOKUP(E105,'Points Allocation'!$I$67:$M$78,2+Q105,0))</f>
        <v>0</v>
      </c>
      <c r="AF105" s="8">
        <f>IF(R105="",0,VLOOKUP(E105,'Points Allocation'!$I$82:$M$93,2+R105,0))</f>
        <v>0</v>
      </c>
      <c r="AG105" s="23">
        <f t="shared" si="34"/>
        <v>0</v>
      </c>
      <c r="AH105" s="10">
        <f t="shared" si="38"/>
        <v>0</v>
      </c>
      <c r="AI105" s="13">
        <f t="shared" si="29"/>
        <v>1</v>
      </c>
      <c r="AJ105" s="30">
        <f t="shared" si="36"/>
        <v>0</v>
      </c>
      <c r="AK105" s="3" t="str">
        <f t="shared" si="31"/>
        <v>False</v>
      </c>
      <c r="AL105" s="3">
        <f t="shared" si="37"/>
        <v>0</v>
      </c>
    </row>
    <row r="106" spans="1:38" x14ac:dyDescent="0.2">
      <c r="A106" s="9"/>
      <c r="B106" s="9" t="s">
        <v>94</v>
      </c>
      <c r="C106" s="9" t="s">
        <v>90</v>
      </c>
      <c r="D106" s="3"/>
      <c r="E106" s="9">
        <v>64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8">
        <f>IF(F106="",0,VLOOKUP(E106,'Points Allocation'!$B$7:$F$18,2+F106,0))</f>
        <v>0</v>
      </c>
      <c r="T106" s="8">
        <f>IF(G106="",0,VLOOKUP(E106,'Points Allocation'!$B$22:$F$33,2+G106,0))</f>
        <v>0</v>
      </c>
      <c r="U106" s="8">
        <f>IF(H106="",0,VLOOKUP(E106,'Points Allocation'!$B$37:$F$50,2+H106,0))</f>
        <v>0</v>
      </c>
      <c r="V106" s="8">
        <f>IF(I106="",0,VLOOKUP(E106,'Points Allocation'!$B$52:$F$63,2+I106,0))</f>
        <v>0</v>
      </c>
      <c r="W106" s="8">
        <f>IF(J106="",0,VLOOKUP(E106,'Points Allocation'!$B$67:$F$78,2+J106,0))</f>
        <v>0</v>
      </c>
      <c r="X106" s="8">
        <f>IF(K106="",0,VLOOKUP(E106,'Points Allocation'!$B$82:$F$93,2+K106,0))</f>
        <v>0</v>
      </c>
      <c r="Y106" s="8">
        <f>IF(L106="",0,VLOOKUP(E106,'Points Allocation'!$B$97:$F$108,2+L106,0))</f>
        <v>0</v>
      </c>
      <c r="Z106" s="23">
        <f t="shared" si="33"/>
        <v>0</v>
      </c>
      <c r="AA106" s="8">
        <f>IF(M106="",0,VLOOKUP(E106,'Points Allocation'!$I$7:$M$18,2+M106,0))</f>
        <v>0</v>
      </c>
      <c r="AB106" s="8">
        <f>IF(N106="",0,VLOOKUP(E106,'Points Allocation'!$I$22:$M$33,2+N106,0))</f>
        <v>0</v>
      </c>
      <c r="AC106" s="8">
        <f>IF(O106="",0,VLOOKUP(E106,'Points Allocation'!$I$37:$M$48,2+O106,0))</f>
        <v>0</v>
      </c>
      <c r="AD106" s="8">
        <f>IF(P106="",0,VLOOKUP(E106,'Points Allocation'!$I$52:$M$63,2+P106,0))</f>
        <v>0</v>
      </c>
      <c r="AE106" s="8">
        <f>IF(Q106="",0,VLOOKUP(E106,'Points Allocation'!$I$67:$M$78,2+Q106,0))</f>
        <v>0</v>
      </c>
      <c r="AF106" s="8">
        <f>IF(R106="",0,VLOOKUP(E106,'Points Allocation'!$I$82:$M$93,2+R106,0))</f>
        <v>0</v>
      </c>
      <c r="AG106" s="23">
        <f t="shared" si="34"/>
        <v>0</v>
      </c>
      <c r="AH106" s="10">
        <f t="shared" si="38"/>
        <v>0</v>
      </c>
      <c r="AI106" s="13">
        <f t="shared" si="29"/>
        <v>1</v>
      </c>
      <c r="AJ106" s="30">
        <f t="shared" si="36"/>
        <v>0</v>
      </c>
      <c r="AK106" s="3" t="str">
        <f t="shared" si="31"/>
        <v>False</v>
      </c>
      <c r="AL106" s="3">
        <f t="shared" si="37"/>
        <v>0</v>
      </c>
    </row>
    <row r="107" spans="1:38" x14ac:dyDescent="0.2">
      <c r="A107" s="9"/>
      <c r="B107" s="9" t="s">
        <v>95</v>
      </c>
      <c r="C107" s="9" t="s">
        <v>64</v>
      </c>
      <c r="D107" s="3"/>
      <c r="E107" s="9">
        <v>64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8">
        <f>IF(F107="",0,VLOOKUP(E107,'Points Allocation'!$B$7:$F$18,2+F107,0))</f>
        <v>0</v>
      </c>
      <c r="T107" s="8">
        <f>IF(G107="",0,VLOOKUP(E107,'Points Allocation'!$B$22:$F$33,2+G107,0))</f>
        <v>0</v>
      </c>
      <c r="U107" s="8">
        <f>IF(H107="",0,VLOOKUP(E107,'Points Allocation'!$B$37:$F$50,2+H107,0))</f>
        <v>0</v>
      </c>
      <c r="V107" s="8">
        <f>IF(I107="",0,VLOOKUP(E107,'Points Allocation'!$B$52:$F$63,2+I107,0))</f>
        <v>0</v>
      </c>
      <c r="W107" s="8">
        <f>IF(J107="",0,VLOOKUP(E107,'Points Allocation'!$B$67:$F$78,2+J107,0))</f>
        <v>0</v>
      </c>
      <c r="X107" s="8">
        <f>IF(K107="",0,VLOOKUP(E107,'Points Allocation'!$B$82:$F$93,2+K107,0))</f>
        <v>0</v>
      </c>
      <c r="Y107" s="8">
        <f>IF(L107="",0,VLOOKUP(E107,'Points Allocation'!$B$97:$F$108,2+L107,0))</f>
        <v>0</v>
      </c>
      <c r="Z107" s="23">
        <f t="shared" si="33"/>
        <v>0</v>
      </c>
      <c r="AA107" s="8">
        <f>IF(M107="",0,VLOOKUP(E107,'Points Allocation'!$I$7:$M$18,2+M107,0))</f>
        <v>0</v>
      </c>
      <c r="AB107" s="8">
        <f>IF(N107="",0,VLOOKUP(E107,'Points Allocation'!$I$22:$M$33,2+N107,0))</f>
        <v>0</v>
      </c>
      <c r="AC107" s="8">
        <f>IF(O107="",0,VLOOKUP(E107,'Points Allocation'!$I$37:$M$48,2+O107,0))</f>
        <v>0</v>
      </c>
      <c r="AD107" s="8">
        <f>IF(P107="",0,VLOOKUP(E107,'Points Allocation'!$I$52:$M$63,2+P107,0))</f>
        <v>0</v>
      </c>
      <c r="AE107" s="8">
        <f>IF(Q107="",0,VLOOKUP(E107,'Points Allocation'!$I$67:$M$78,2+Q107,0))</f>
        <v>0</v>
      </c>
      <c r="AF107" s="8">
        <f>IF(R107="",0,VLOOKUP(E107,'Points Allocation'!$I$82:$M$93,2+R107,0))</f>
        <v>0</v>
      </c>
      <c r="AG107" s="23">
        <f t="shared" si="34"/>
        <v>0</v>
      </c>
      <c r="AH107" s="10">
        <f>IF(AK107="False",0,-AL107)</f>
        <v>0</v>
      </c>
      <c r="AI107" s="13">
        <f t="shared" si="29"/>
        <v>1</v>
      </c>
      <c r="AJ107" s="30">
        <f t="shared" ref="AJ107:AJ123" si="42">(SUM(Z107,AG107,AH107))*AI107</f>
        <v>0</v>
      </c>
      <c r="AK107" s="3" t="str">
        <f t="shared" si="31"/>
        <v>False</v>
      </c>
      <c r="AL107" s="3">
        <f t="shared" ref="AL107:AL123" si="43">IF(AG107&gt;U107,U107,AG107)</f>
        <v>0</v>
      </c>
    </row>
    <row r="108" spans="1:38" x14ac:dyDescent="0.2">
      <c r="A108" s="9"/>
      <c r="B108" s="9" t="s">
        <v>95</v>
      </c>
      <c r="C108" s="9" t="s">
        <v>63</v>
      </c>
      <c r="D108" s="3"/>
      <c r="E108" s="9">
        <v>64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8">
        <f>IF(F108="",0,VLOOKUP(E108,'Points Allocation'!$B$7:$F$18,2+F108,0))</f>
        <v>0</v>
      </c>
      <c r="T108" s="8">
        <f>IF(G108="",0,VLOOKUP(E108,'Points Allocation'!$B$22:$F$33,2+G108,0))</f>
        <v>0</v>
      </c>
      <c r="U108" s="8">
        <f>IF(H108="",0,VLOOKUP(E108,'Points Allocation'!$B$37:$F$50,2+H108,0))</f>
        <v>0</v>
      </c>
      <c r="V108" s="8">
        <f>IF(I108="",0,VLOOKUP(E108,'Points Allocation'!$B$52:$F$63,2+I108,0))</f>
        <v>0</v>
      </c>
      <c r="W108" s="8">
        <f>IF(J108="",0,VLOOKUP(E108,'Points Allocation'!$B$67:$F$78,2+J108,0))</f>
        <v>0</v>
      </c>
      <c r="X108" s="8">
        <f>IF(K108="",0,VLOOKUP(E108,'Points Allocation'!$B$82:$F$93,2+K108,0))</f>
        <v>0</v>
      </c>
      <c r="Y108" s="8">
        <f>IF(L108="",0,VLOOKUP(E108,'Points Allocation'!$B$97:$F$108,2+L108,0))</f>
        <v>0</v>
      </c>
      <c r="Z108" s="23">
        <f t="shared" si="33"/>
        <v>0</v>
      </c>
      <c r="AA108" s="8">
        <f>IF(M108="",0,VLOOKUP(E108,'Points Allocation'!$I$7:$M$18,2+M108,0))</f>
        <v>0</v>
      </c>
      <c r="AB108" s="8">
        <f>IF(N108="",0,VLOOKUP(E108,'Points Allocation'!$I$22:$M$33,2+N108,0))</f>
        <v>0</v>
      </c>
      <c r="AC108" s="8">
        <f>IF(O108="",0,VLOOKUP(E108,'Points Allocation'!$I$37:$M$48,2+O108,0))</f>
        <v>0</v>
      </c>
      <c r="AD108" s="8">
        <f>IF(P108="",0,VLOOKUP(E108,'Points Allocation'!$I$52:$M$63,2+P108,0))</f>
        <v>0</v>
      </c>
      <c r="AE108" s="8">
        <f>IF(Q108="",0,VLOOKUP(E108,'Points Allocation'!$I$67:$M$78,2+Q108,0))</f>
        <v>0</v>
      </c>
      <c r="AF108" s="8">
        <f>IF(R108="",0,VLOOKUP(E108,'Points Allocation'!$I$82:$M$93,2+R108,0))</f>
        <v>0</v>
      </c>
      <c r="AG108" s="23">
        <f t="shared" si="34"/>
        <v>0</v>
      </c>
      <c r="AH108" s="10">
        <f t="shared" ref="AH108:AH123" si="44">IF(AK108="False",0,-AL108)</f>
        <v>0</v>
      </c>
      <c r="AI108" s="13">
        <f t="shared" si="29"/>
        <v>1</v>
      </c>
      <c r="AJ108" s="30">
        <f t="shared" si="42"/>
        <v>0</v>
      </c>
      <c r="AK108" s="3" t="str">
        <f t="shared" si="31"/>
        <v>False</v>
      </c>
      <c r="AL108" s="3">
        <f t="shared" si="43"/>
        <v>0</v>
      </c>
    </row>
    <row r="109" spans="1:38" x14ac:dyDescent="0.2">
      <c r="A109" s="9"/>
      <c r="B109" s="9" t="s">
        <v>95</v>
      </c>
      <c r="C109" s="9" t="s">
        <v>61</v>
      </c>
      <c r="D109" s="3"/>
      <c r="E109" s="9">
        <v>64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8">
        <f>IF(F109="",0,VLOOKUP(E109,'Points Allocation'!$B$7:$F$18,2+F109,0))</f>
        <v>0</v>
      </c>
      <c r="T109" s="8">
        <f>IF(G109="",0,VLOOKUP(E109,'Points Allocation'!$B$22:$F$33,2+G109,0))</f>
        <v>0</v>
      </c>
      <c r="U109" s="8">
        <f>IF(H109="",0,VLOOKUP(E109,'Points Allocation'!$B$37:$F$50,2+H109,0))</f>
        <v>0</v>
      </c>
      <c r="V109" s="8">
        <f>IF(I109="",0,VLOOKUP(E109,'Points Allocation'!$B$52:$F$63,2+I109,0))</f>
        <v>0</v>
      </c>
      <c r="W109" s="8">
        <f>IF(J109="",0,VLOOKUP(E109,'Points Allocation'!$B$67:$F$78,2+J109,0))</f>
        <v>0</v>
      </c>
      <c r="X109" s="8">
        <f>IF(K109="",0,VLOOKUP(E109,'Points Allocation'!$B$82:$F$93,2+K109,0))</f>
        <v>0</v>
      </c>
      <c r="Y109" s="8">
        <f>IF(L109="",0,VLOOKUP(E109,'Points Allocation'!$B$97:$F$108,2+L109,0))</f>
        <v>0</v>
      </c>
      <c r="Z109" s="23">
        <f t="shared" si="33"/>
        <v>0</v>
      </c>
      <c r="AA109" s="8">
        <f>IF(M109="",0,VLOOKUP(E109,'Points Allocation'!$I$7:$M$18,2+M109,0))</f>
        <v>0</v>
      </c>
      <c r="AB109" s="8">
        <f>IF(N109="",0,VLOOKUP(E109,'Points Allocation'!$I$22:$M$33,2+N109,0))</f>
        <v>0</v>
      </c>
      <c r="AC109" s="8">
        <f>IF(O109="",0,VLOOKUP(E109,'Points Allocation'!$I$37:$M$48,2+O109,0))</f>
        <v>0</v>
      </c>
      <c r="AD109" s="8">
        <f>IF(P109="",0,VLOOKUP(E109,'Points Allocation'!$I$52:$M$63,2+P109,0))</f>
        <v>0</v>
      </c>
      <c r="AE109" s="8">
        <f>IF(Q109="",0,VLOOKUP(E109,'Points Allocation'!$I$67:$M$78,2+Q109,0))</f>
        <v>0</v>
      </c>
      <c r="AF109" s="8">
        <f>IF(R109="",0,VLOOKUP(E109,'Points Allocation'!$I$82:$M$93,2+R109,0))</f>
        <v>0</v>
      </c>
      <c r="AG109" s="23">
        <f t="shared" si="34"/>
        <v>0</v>
      </c>
      <c r="AH109" s="10">
        <f t="shared" si="44"/>
        <v>0</v>
      </c>
      <c r="AI109" s="13">
        <f t="shared" si="29"/>
        <v>1</v>
      </c>
      <c r="AJ109" s="30">
        <f t="shared" si="42"/>
        <v>0</v>
      </c>
      <c r="AK109" s="3" t="str">
        <f t="shared" si="31"/>
        <v>False</v>
      </c>
      <c r="AL109" s="3">
        <f t="shared" si="43"/>
        <v>0</v>
      </c>
    </row>
    <row r="110" spans="1:38" x14ac:dyDescent="0.2">
      <c r="A110" s="9"/>
      <c r="B110" s="9" t="s">
        <v>95</v>
      </c>
      <c r="C110" s="9" t="s">
        <v>60</v>
      </c>
      <c r="D110" s="3"/>
      <c r="E110" s="9">
        <v>64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8">
        <f>IF(F110="",0,VLOOKUP(E110,'Points Allocation'!$B$7:$F$18,2+F110,0))</f>
        <v>0</v>
      </c>
      <c r="T110" s="8">
        <f>IF(G110="",0,VLOOKUP(E110,'Points Allocation'!$B$22:$F$33,2+G110,0))</f>
        <v>0</v>
      </c>
      <c r="U110" s="8">
        <f>IF(H110="",0,VLOOKUP(E110,'Points Allocation'!$B$37:$F$50,2+H110,0))</f>
        <v>0</v>
      </c>
      <c r="V110" s="8">
        <f>IF(I110="",0,VLOOKUP(E110,'Points Allocation'!$B$52:$F$63,2+I110,0))</f>
        <v>0</v>
      </c>
      <c r="W110" s="8">
        <f>IF(J110="",0,VLOOKUP(E110,'Points Allocation'!$B$67:$F$78,2+J110,0))</f>
        <v>0</v>
      </c>
      <c r="X110" s="8">
        <f>IF(K110="",0,VLOOKUP(E110,'Points Allocation'!$B$82:$F$93,2+K110,0))</f>
        <v>0</v>
      </c>
      <c r="Y110" s="8">
        <f>IF(L110="",0,VLOOKUP(E110,'Points Allocation'!$B$97:$F$108,2+L110,0))</f>
        <v>0</v>
      </c>
      <c r="Z110" s="23">
        <f t="shared" si="33"/>
        <v>0</v>
      </c>
      <c r="AA110" s="8">
        <f>IF(M110="",0,VLOOKUP(E110,'Points Allocation'!$I$7:$M$18,2+M110,0))</f>
        <v>0</v>
      </c>
      <c r="AB110" s="8">
        <f>IF(N110="",0,VLOOKUP(E110,'Points Allocation'!$I$22:$M$33,2+N110,0))</f>
        <v>0</v>
      </c>
      <c r="AC110" s="8">
        <f>IF(O110="",0,VLOOKUP(E110,'Points Allocation'!$I$37:$M$48,2+O110,0))</f>
        <v>0</v>
      </c>
      <c r="AD110" s="8">
        <f>IF(P110="",0,VLOOKUP(E110,'Points Allocation'!$I$52:$M$63,2+P110,0))</f>
        <v>0</v>
      </c>
      <c r="AE110" s="8">
        <f>IF(Q110="",0,VLOOKUP(E110,'Points Allocation'!$I$67:$M$78,2+Q110,0))</f>
        <v>0</v>
      </c>
      <c r="AF110" s="8">
        <f>IF(R110="",0,VLOOKUP(E110,'Points Allocation'!$I$82:$M$93,2+R110,0))</f>
        <v>0</v>
      </c>
      <c r="AG110" s="23">
        <f t="shared" si="34"/>
        <v>0</v>
      </c>
      <c r="AH110" s="10">
        <f t="shared" si="44"/>
        <v>0</v>
      </c>
      <c r="AI110" s="13">
        <f t="shared" si="29"/>
        <v>1</v>
      </c>
      <c r="AJ110" s="30">
        <f t="shared" si="42"/>
        <v>0</v>
      </c>
      <c r="AK110" s="3" t="str">
        <f t="shared" si="31"/>
        <v>False</v>
      </c>
      <c r="AL110" s="3">
        <f t="shared" si="43"/>
        <v>0</v>
      </c>
    </row>
    <row r="111" spans="1:38" x14ac:dyDescent="0.2">
      <c r="A111" s="9"/>
      <c r="B111" s="9" t="s">
        <v>95</v>
      </c>
      <c r="C111" s="9" t="s">
        <v>62</v>
      </c>
      <c r="D111" s="3"/>
      <c r="E111" s="9">
        <v>64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8">
        <f>IF(F111="",0,VLOOKUP(E111,'Points Allocation'!$B$7:$F$18,2+F111,0))</f>
        <v>0</v>
      </c>
      <c r="T111" s="8">
        <f>IF(G111="",0,VLOOKUP(E111,'Points Allocation'!$B$22:$F$33,2+G111,0))</f>
        <v>0</v>
      </c>
      <c r="U111" s="8">
        <f>IF(H111="",0,VLOOKUP(E111,'Points Allocation'!$B$37:$F$50,2+H111,0))</f>
        <v>0</v>
      </c>
      <c r="V111" s="8">
        <f>IF(I111="",0,VLOOKUP(E111,'Points Allocation'!$B$52:$F$63,2+I111,0))</f>
        <v>0</v>
      </c>
      <c r="W111" s="8">
        <f>IF(J111="",0,VLOOKUP(E111,'Points Allocation'!$B$67:$F$78,2+J111,0))</f>
        <v>0</v>
      </c>
      <c r="X111" s="8">
        <f>IF(K111="",0,VLOOKUP(E111,'Points Allocation'!$B$82:$F$93,2+K111,0))</f>
        <v>0</v>
      </c>
      <c r="Y111" s="8">
        <f>IF(L111="",0,VLOOKUP(E111,'Points Allocation'!$B$97:$F$108,2+L111,0))</f>
        <v>0</v>
      </c>
      <c r="Z111" s="23">
        <f t="shared" si="33"/>
        <v>0</v>
      </c>
      <c r="AA111" s="8">
        <f>IF(M111="",0,VLOOKUP(E111,'Points Allocation'!$I$7:$M$18,2+M111,0))</f>
        <v>0</v>
      </c>
      <c r="AB111" s="8">
        <f>IF(N111="",0,VLOOKUP(E111,'Points Allocation'!$I$22:$M$33,2+N111,0))</f>
        <v>0</v>
      </c>
      <c r="AC111" s="8">
        <f>IF(O111="",0,VLOOKUP(E111,'Points Allocation'!$I$37:$M$48,2+O111,0))</f>
        <v>0</v>
      </c>
      <c r="AD111" s="8">
        <f>IF(P111="",0,VLOOKUP(E111,'Points Allocation'!$I$52:$M$63,2+P111,0))</f>
        <v>0</v>
      </c>
      <c r="AE111" s="8">
        <f>IF(Q111="",0,VLOOKUP(E111,'Points Allocation'!$I$67:$M$78,2+Q111,0))</f>
        <v>0</v>
      </c>
      <c r="AF111" s="8">
        <f>IF(R111="",0,VLOOKUP(E111,'Points Allocation'!$I$82:$M$93,2+R111,0))</f>
        <v>0</v>
      </c>
      <c r="AG111" s="23">
        <f t="shared" si="34"/>
        <v>0</v>
      </c>
      <c r="AH111" s="10">
        <f t="shared" si="44"/>
        <v>0</v>
      </c>
      <c r="AI111" s="13">
        <f t="shared" si="29"/>
        <v>1</v>
      </c>
      <c r="AJ111" s="30">
        <f t="shared" si="42"/>
        <v>0</v>
      </c>
      <c r="AK111" s="3" t="str">
        <f t="shared" si="31"/>
        <v>False</v>
      </c>
      <c r="AL111" s="3">
        <f t="shared" si="43"/>
        <v>0</v>
      </c>
    </row>
    <row r="112" spans="1:38" x14ac:dyDescent="0.2">
      <c r="A112" s="9"/>
      <c r="B112" s="9" t="s">
        <v>95</v>
      </c>
      <c r="C112" s="9" t="s">
        <v>125</v>
      </c>
      <c r="D112" s="3"/>
      <c r="E112" s="9">
        <v>64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8">
        <f>IF(F112="",0,VLOOKUP(E112,'Points Allocation'!$B$7:$F$18,2+F112,0))</f>
        <v>0</v>
      </c>
      <c r="T112" s="8">
        <f>IF(G112="",0,VLOOKUP(E112,'Points Allocation'!$B$22:$F$33,2+G112,0))</f>
        <v>0</v>
      </c>
      <c r="U112" s="8">
        <f>IF(H112="",0,VLOOKUP(E112,'Points Allocation'!$B$37:$F$50,2+H112,0))</f>
        <v>0</v>
      </c>
      <c r="V112" s="8">
        <f>IF(I112="",0,VLOOKUP(E112,'Points Allocation'!$B$52:$F$63,2+I112,0))</f>
        <v>0</v>
      </c>
      <c r="W112" s="8">
        <f>IF(J112="",0,VLOOKUP(E112,'Points Allocation'!$B$67:$F$78,2+J112,0))</f>
        <v>0</v>
      </c>
      <c r="X112" s="8">
        <f>IF(K112="",0,VLOOKUP(E112,'Points Allocation'!$B$82:$F$93,2+K112,0))</f>
        <v>0</v>
      </c>
      <c r="Y112" s="8">
        <f>IF(L112="",0,VLOOKUP(E112,'Points Allocation'!$B$97:$F$108,2+L112,0))</f>
        <v>0</v>
      </c>
      <c r="Z112" s="23">
        <f t="shared" si="33"/>
        <v>0</v>
      </c>
      <c r="AA112" s="8">
        <f>IF(M112="",0,VLOOKUP(E112,'Points Allocation'!$I$7:$M$18,2+M112,0))</f>
        <v>0</v>
      </c>
      <c r="AB112" s="8">
        <f>IF(N112="",0,VLOOKUP(E112,'Points Allocation'!$I$22:$M$33,2+N112,0))</f>
        <v>0</v>
      </c>
      <c r="AC112" s="8">
        <f>IF(O112="",0,VLOOKUP(E112,'Points Allocation'!$I$37:$M$48,2+O112,0))</f>
        <v>0</v>
      </c>
      <c r="AD112" s="8">
        <f>IF(P112="",0,VLOOKUP(E112,'Points Allocation'!$I$52:$M$63,2+P112,0))</f>
        <v>0</v>
      </c>
      <c r="AE112" s="8">
        <f>IF(Q112="",0,VLOOKUP(E112,'Points Allocation'!$I$67:$M$78,2+Q112,0))</f>
        <v>0</v>
      </c>
      <c r="AF112" s="8">
        <f>IF(R112="",0,VLOOKUP(E112,'Points Allocation'!$I$82:$M$93,2+R112,0))</f>
        <v>0</v>
      </c>
      <c r="AG112" s="23">
        <f t="shared" si="34"/>
        <v>0</v>
      </c>
      <c r="AH112" s="10">
        <f t="shared" si="44"/>
        <v>0</v>
      </c>
      <c r="AI112" s="13">
        <f t="shared" si="29"/>
        <v>1</v>
      </c>
      <c r="AJ112" s="30">
        <f t="shared" si="42"/>
        <v>0</v>
      </c>
      <c r="AK112" s="3" t="str">
        <f t="shared" si="31"/>
        <v>False</v>
      </c>
      <c r="AL112" s="3">
        <f t="shared" si="43"/>
        <v>0</v>
      </c>
    </row>
    <row r="113" spans="1:38" x14ac:dyDescent="0.2">
      <c r="A113" s="9"/>
      <c r="B113" s="9" t="s">
        <v>95</v>
      </c>
      <c r="C113" s="9" t="s">
        <v>65</v>
      </c>
      <c r="D113" s="3"/>
      <c r="E113" s="9">
        <v>64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8">
        <f>IF(F113="",0,VLOOKUP(E113,'Points Allocation'!$B$7:$F$18,2+F113,0))</f>
        <v>0</v>
      </c>
      <c r="T113" s="8">
        <f>IF(G113="",0,VLOOKUP(E113,'Points Allocation'!$B$22:$F$33,2+G113,0))</f>
        <v>0</v>
      </c>
      <c r="U113" s="8">
        <f>IF(H113="",0,VLOOKUP(E113,'Points Allocation'!$B$37:$F$50,2+H113,0))</f>
        <v>0</v>
      </c>
      <c r="V113" s="8">
        <f>IF(I113="",0,VLOOKUP(E113,'Points Allocation'!$B$52:$F$63,2+I113,0))</f>
        <v>0</v>
      </c>
      <c r="W113" s="8">
        <f>IF(J113="",0,VLOOKUP(E113,'Points Allocation'!$B$67:$F$78,2+J113,0))</f>
        <v>0</v>
      </c>
      <c r="X113" s="8">
        <f>IF(K113="",0,VLOOKUP(E113,'Points Allocation'!$B$82:$F$93,2+K113,0))</f>
        <v>0</v>
      </c>
      <c r="Y113" s="8">
        <f>IF(L113="",0,VLOOKUP(E113,'Points Allocation'!$B$97:$F$108,2+L113,0))</f>
        <v>0</v>
      </c>
      <c r="Z113" s="23">
        <f t="shared" si="33"/>
        <v>0</v>
      </c>
      <c r="AA113" s="8">
        <f>IF(M113="",0,VLOOKUP(E113,'Points Allocation'!$I$7:$M$18,2+M113,0))</f>
        <v>0</v>
      </c>
      <c r="AB113" s="8">
        <f>IF(N113="",0,VLOOKUP(E113,'Points Allocation'!$I$22:$M$33,2+N113,0))</f>
        <v>0</v>
      </c>
      <c r="AC113" s="8">
        <f>IF(O113="",0,VLOOKUP(E113,'Points Allocation'!$I$37:$M$48,2+O113,0))</f>
        <v>0</v>
      </c>
      <c r="AD113" s="8">
        <f>IF(P113="",0,VLOOKUP(E113,'Points Allocation'!$I$52:$M$63,2+P113,0))</f>
        <v>0</v>
      </c>
      <c r="AE113" s="8">
        <f>IF(Q113="",0,VLOOKUP(E113,'Points Allocation'!$I$67:$M$78,2+Q113,0))</f>
        <v>0</v>
      </c>
      <c r="AF113" s="8">
        <f>IF(R113="",0,VLOOKUP(E113,'Points Allocation'!$I$82:$M$93,2+R113,0))</f>
        <v>0</v>
      </c>
      <c r="AG113" s="23">
        <f t="shared" si="34"/>
        <v>0</v>
      </c>
      <c r="AH113" s="10">
        <f t="shared" si="44"/>
        <v>0</v>
      </c>
      <c r="AI113" s="13">
        <f t="shared" si="29"/>
        <v>1.5</v>
      </c>
      <c r="AJ113" s="30">
        <f t="shared" si="42"/>
        <v>0</v>
      </c>
      <c r="AK113" s="3" t="str">
        <f t="shared" si="31"/>
        <v>False</v>
      </c>
      <c r="AL113" s="3">
        <f t="shared" si="43"/>
        <v>0</v>
      </c>
    </row>
    <row r="114" spans="1:38" x14ac:dyDescent="0.2">
      <c r="A114" s="9"/>
      <c r="B114" s="9" t="s">
        <v>95</v>
      </c>
      <c r="C114" s="9" t="s">
        <v>67</v>
      </c>
      <c r="D114" s="3"/>
      <c r="E114" s="9">
        <v>64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8">
        <f>IF(F114="",0,VLOOKUP(E114,'Points Allocation'!$B$7:$F$18,2+F114,0))</f>
        <v>0</v>
      </c>
      <c r="T114" s="8">
        <f>IF(G114="",0,VLOOKUP(E114,'Points Allocation'!$B$22:$F$33,2+G114,0))</f>
        <v>0</v>
      </c>
      <c r="U114" s="8">
        <f>IF(H114="",0,VLOOKUP(E114,'Points Allocation'!$B$37:$F$50,2+H114,0))</f>
        <v>0</v>
      </c>
      <c r="V114" s="8">
        <f>IF(I114="",0,VLOOKUP(E114,'Points Allocation'!$B$52:$F$63,2+I114,0))</f>
        <v>0</v>
      </c>
      <c r="W114" s="8">
        <f>IF(J114="",0,VLOOKUP(E114,'Points Allocation'!$B$67:$F$78,2+J114,0))</f>
        <v>0</v>
      </c>
      <c r="X114" s="8">
        <f>IF(K114="",0,VLOOKUP(E114,'Points Allocation'!$B$82:$F$93,2+K114,0))</f>
        <v>0</v>
      </c>
      <c r="Y114" s="8">
        <f>IF(L114="",0,VLOOKUP(E114,'Points Allocation'!$B$97:$F$108,2+L114,0))</f>
        <v>0</v>
      </c>
      <c r="Z114" s="23">
        <f t="shared" si="33"/>
        <v>0</v>
      </c>
      <c r="AA114" s="8">
        <f>IF(M114="",0,VLOOKUP(E114,'Points Allocation'!$I$7:$M$18,2+M114,0))</f>
        <v>0</v>
      </c>
      <c r="AB114" s="8">
        <f>IF(N114="",0,VLOOKUP(E114,'Points Allocation'!$I$22:$M$33,2+N114,0))</f>
        <v>0</v>
      </c>
      <c r="AC114" s="8">
        <f>IF(O114="",0,VLOOKUP(E114,'Points Allocation'!$I$37:$M$48,2+O114,0))</f>
        <v>0</v>
      </c>
      <c r="AD114" s="8">
        <f>IF(P114="",0,VLOOKUP(E114,'Points Allocation'!$I$52:$M$63,2+P114,0))</f>
        <v>0</v>
      </c>
      <c r="AE114" s="8">
        <f>IF(Q114="",0,VLOOKUP(E114,'Points Allocation'!$I$67:$M$78,2+Q114,0))</f>
        <v>0</v>
      </c>
      <c r="AF114" s="8">
        <f>IF(R114="",0,VLOOKUP(E114,'Points Allocation'!$I$82:$M$93,2+R114,0))</f>
        <v>0</v>
      </c>
      <c r="AG114" s="23">
        <f t="shared" si="34"/>
        <v>0</v>
      </c>
      <c r="AH114" s="10">
        <f t="shared" si="44"/>
        <v>0</v>
      </c>
      <c r="AI114" s="13">
        <f t="shared" si="29"/>
        <v>1.5</v>
      </c>
      <c r="AJ114" s="30">
        <f t="shared" si="42"/>
        <v>0</v>
      </c>
      <c r="AK114" s="3" t="str">
        <f t="shared" si="31"/>
        <v>False</v>
      </c>
      <c r="AL114" s="3">
        <f t="shared" si="43"/>
        <v>0</v>
      </c>
    </row>
    <row r="115" spans="1:38" x14ac:dyDescent="0.2">
      <c r="A115" s="9"/>
      <c r="B115" s="9" t="s">
        <v>95</v>
      </c>
      <c r="C115" s="9" t="s">
        <v>106</v>
      </c>
      <c r="D115" s="3"/>
      <c r="E115" s="9">
        <v>64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8">
        <f>IF(F115="",0,VLOOKUP(E115,'Points Allocation'!$B$7:$F$18,2+F115,0))</f>
        <v>0</v>
      </c>
      <c r="T115" s="8">
        <f>IF(G115="",0,VLOOKUP(E115,'Points Allocation'!$B$22:$F$33,2+G115,0))</f>
        <v>0</v>
      </c>
      <c r="U115" s="8">
        <f>IF(H115="",0,VLOOKUP(E115,'Points Allocation'!$B$37:$F$50,2+H115,0))</f>
        <v>0</v>
      </c>
      <c r="V115" s="8">
        <f>IF(I115="",0,VLOOKUP(E115,'Points Allocation'!$B$52:$F$63,2+I115,0))</f>
        <v>0</v>
      </c>
      <c r="W115" s="8">
        <f>IF(J115="",0,VLOOKUP(E115,'Points Allocation'!$B$67:$F$78,2+J115,0))</f>
        <v>0</v>
      </c>
      <c r="X115" s="8">
        <f>IF(K115="",0,VLOOKUP(E115,'Points Allocation'!$B$82:$F$93,2+K115,0))</f>
        <v>0</v>
      </c>
      <c r="Y115" s="8">
        <f>IF(L115="",0,VLOOKUP(E115,'Points Allocation'!$B$97:$F$108,2+L115,0))</f>
        <v>0</v>
      </c>
      <c r="Z115" s="23">
        <f t="shared" si="33"/>
        <v>0</v>
      </c>
      <c r="AA115" s="8">
        <f>IF(M115="",0,VLOOKUP(E115,'Points Allocation'!$I$7:$M$18,2+M115,0))</f>
        <v>0</v>
      </c>
      <c r="AB115" s="8">
        <f>IF(N115="",0,VLOOKUP(E115,'Points Allocation'!$I$22:$M$33,2+N115,0))</f>
        <v>0</v>
      </c>
      <c r="AC115" s="8">
        <f>IF(O115="",0,VLOOKUP(E115,'Points Allocation'!$I$37:$M$48,2+O115,0))</f>
        <v>0</v>
      </c>
      <c r="AD115" s="8">
        <f>IF(P115="",0,VLOOKUP(E115,'Points Allocation'!$I$52:$M$63,2+P115,0))</f>
        <v>0</v>
      </c>
      <c r="AE115" s="8">
        <f>IF(Q115="",0,VLOOKUP(E115,'Points Allocation'!$I$67:$M$78,2+Q115,0))</f>
        <v>0</v>
      </c>
      <c r="AF115" s="8">
        <f>IF(R115="",0,VLOOKUP(E115,'Points Allocation'!$I$82:$M$93,2+R115,0))</f>
        <v>0</v>
      </c>
      <c r="AG115" s="23">
        <f t="shared" si="34"/>
        <v>0</v>
      </c>
      <c r="AH115" s="10">
        <f t="shared" si="44"/>
        <v>0</v>
      </c>
      <c r="AI115" s="13">
        <f t="shared" si="29"/>
        <v>1.5</v>
      </c>
      <c r="AJ115" s="30">
        <f t="shared" si="42"/>
        <v>0</v>
      </c>
      <c r="AK115" s="3" t="str">
        <f t="shared" si="31"/>
        <v>False</v>
      </c>
      <c r="AL115" s="3">
        <f t="shared" si="43"/>
        <v>0</v>
      </c>
    </row>
    <row r="116" spans="1:38" x14ac:dyDescent="0.2">
      <c r="A116" s="9"/>
      <c r="B116" s="9" t="s">
        <v>95</v>
      </c>
      <c r="C116" s="9" t="s">
        <v>68</v>
      </c>
      <c r="D116" s="3"/>
      <c r="E116" s="9">
        <v>64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8">
        <f>IF(F116="",0,VLOOKUP(E116,'Points Allocation'!$B$7:$F$18,2+F116,0))</f>
        <v>0</v>
      </c>
      <c r="T116" s="8">
        <f>IF(G116="",0,VLOOKUP(E116,'Points Allocation'!$B$22:$F$33,2+G116,0))</f>
        <v>0</v>
      </c>
      <c r="U116" s="8">
        <f>IF(H116="",0,VLOOKUP(E116,'Points Allocation'!$B$37:$F$50,2+H116,0))</f>
        <v>0</v>
      </c>
      <c r="V116" s="8">
        <f>IF(I116="",0,VLOOKUP(E116,'Points Allocation'!$B$52:$F$63,2+I116,0))</f>
        <v>0</v>
      </c>
      <c r="W116" s="8">
        <f>IF(J116="",0,VLOOKUP(E116,'Points Allocation'!$B$67:$F$78,2+J116,0))</f>
        <v>0</v>
      </c>
      <c r="X116" s="8">
        <f>IF(K116="",0,VLOOKUP(E116,'Points Allocation'!$B$82:$F$93,2+K116,0))</f>
        <v>0</v>
      </c>
      <c r="Y116" s="8">
        <f>IF(L116="",0,VLOOKUP(E116,'Points Allocation'!$B$97:$F$108,2+L116,0))</f>
        <v>0</v>
      </c>
      <c r="Z116" s="23">
        <f t="shared" si="33"/>
        <v>0</v>
      </c>
      <c r="AA116" s="8">
        <f>IF(M116="",0,VLOOKUP(E116,'Points Allocation'!$I$7:$M$18,2+M116,0))</f>
        <v>0</v>
      </c>
      <c r="AB116" s="8">
        <f>IF(N116="",0,VLOOKUP(E116,'Points Allocation'!$I$22:$M$33,2+N116,0))</f>
        <v>0</v>
      </c>
      <c r="AC116" s="8">
        <f>IF(O116="",0,VLOOKUP(E116,'Points Allocation'!$I$37:$M$48,2+O116,0))</f>
        <v>0</v>
      </c>
      <c r="AD116" s="8">
        <f>IF(P116="",0,VLOOKUP(E116,'Points Allocation'!$I$52:$M$63,2+P116,0))</f>
        <v>0</v>
      </c>
      <c r="AE116" s="8">
        <f>IF(Q116="",0,VLOOKUP(E116,'Points Allocation'!$I$67:$M$78,2+Q116,0))</f>
        <v>0</v>
      </c>
      <c r="AF116" s="8">
        <f>IF(R116="",0,VLOOKUP(E116,'Points Allocation'!$I$82:$M$93,2+R116,0))</f>
        <v>0</v>
      </c>
      <c r="AG116" s="23">
        <f t="shared" si="34"/>
        <v>0</v>
      </c>
      <c r="AH116" s="10">
        <f t="shared" si="44"/>
        <v>0</v>
      </c>
      <c r="AI116" s="13">
        <f t="shared" si="29"/>
        <v>1</v>
      </c>
      <c r="AJ116" s="30">
        <f t="shared" si="42"/>
        <v>0</v>
      </c>
      <c r="AK116" s="3" t="str">
        <f t="shared" si="31"/>
        <v>False</v>
      </c>
      <c r="AL116" s="3">
        <f t="shared" si="43"/>
        <v>0</v>
      </c>
    </row>
    <row r="117" spans="1:38" x14ac:dyDescent="0.2">
      <c r="A117" s="9"/>
      <c r="B117" s="9" t="s">
        <v>95</v>
      </c>
      <c r="C117" s="9" t="s">
        <v>69</v>
      </c>
      <c r="D117" s="3"/>
      <c r="E117" s="9">
        <v>64</v>
      </c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8">
        <f>IF(F117="",0,VLOOKUP(E117,'Points Allocation'!$B$7:$F$18,2+F117,0))</f>
        <v>0</v>
      </c>
      <c r="T117" s="8">
        <f>IF(G117="",0,VLOOKUP(E117,'Points Allocation'!$B$22:$F$33,2+G117,0))</f>
        <v>0</v>
      </c>
      <c r="U117" s="8">
        <f>IF(H117="",0,VLOOKUP(E117,'Points Allocation'!$B$37:$F$50,2+H117,0))</f>
        <v>0</v>
      </c>
      <c r="V117" s="8">
        <f>IF(I117="",0,VLOOKUP(E117,'Points Allocation'!$B$52:$F$63,2+I117,0))</f>
        <v>0</v>
      </c>
      <c r="W117" s="8">
        <f>IF(J117="",0,VLOOKUP(E117,'Points Allocation'!$B$67:$F$78,2+J117,0))</f>
        <v>0</v>
      </c>
      <c r="X117" s="8">
        <f>IF(K117="",0,VLOOKUP(E117,'Points Allocation'!$B$82:$F$93,2+K117,0))</f>
        <v>0</v>
      </c>
      <c r="Y117" s="8">
        <f>IF(L117="",0,VLOOKUP(E117,'Points Allocation'!$B$97:$F$108,2+L117,0))</f>
        <v>0</v>
      </c>
      <c r="Z117" s="23">
        <f t="shared" si="33"/>
        <v>0</v>
      </c>
      <c r="AA117" s="8">
        <f>IF(M117="",0,VLOOKUP(E117,'Points Allocation'!$I$7:$M$18,2+M117,0))</f>
        <v>0</v>
      </c>
      <c r="AB117" s="8">
        <f>IF(N117="",0,VLOOKUP(E117,'Points Allocation'!$I$22:$M$33,2+N117,0))</f>
        <v>0</v>
      </c>
      <c r="AC117" s="8">
        <f>IF(O117="",0,VLOOKUP(E117,'Points Allocation'!$I$37:$M$48,2+O117,0))</f>
        <v>0</v>
      </c>
      <c r="AD117" s="8">
        <f>IF(P117="",0,VLOOKUP(E117,'Points Allocation'!$I$52:$M$63,2+P117,0))</f>
        <v>0</v>
      </c>
      <c r="AE117" s="8">
        <f>IF(Q117="",0,VLOOKUP(E117,'Points Allocation'!$I$67:$M$78,2+Q117,0))</f>
        <v>0</v>
      </c>
      <c r="AF117" s="8">
        <f>IF(R117="",0,VLOOKUP(E117,'Points Allocation'!$I$82:$M$93,2+R117,0))</f>
        <v>0</v>
      </c>
      <c r="AG117" s="23">
        <f t="shared" si="34"/>
        <v>0</v>
      </c>
      <c r="AH117" s="10">
        <f t="shared" si="44"/>
        <v>0</v>
      </c>
      <c r="AI117" s="13">
        <f t="shared" si="29"/>
        <v>1</v>
      </c>
      <c r="AJ117" s="30">
        <f t="shared" si="42"/>
        <v>0</v>
      </c>
      <c r="AK117" s="3" t="str">
        <f t="shared" si="31"/>
        <v>False</v>
      </c>
      <c r="AL117" s="3">
        <f t="shared" si="43"/>
        <v>0</v>
      </c>
    </row>
    <row r="118" spans="1:38" x14ac:dyDescent="0.2">
      <c r="A118" s="9"/>
      <c r="B118" s="9" t="s">
        <v>95</v>
      </c>
      <c r="C118" s="9" t="s">
        <v>85</v>
      </c>
      <c r="D118" s="3"/>
      <c r="E118" s="9">
        <v>64</v>
      </c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8">
        <f>IF(F118="",0,VLOOKUP(E118,'Points Allocation'!$B$7:$F$18,2+F118,0))</f>
        <v>0</v>
      </c>
      <c r="T118" s="8">
        <f>IF(G118="",0,VLOOKUP(E118,'Points Allocation'!$B$22:$F$33,2+G118,0))</f>
        <v>0</v>
      </c>
      <c r="U118" s="8">
        <f>IF(H118="",0,VLOOKUP(E118,'Points Allocation'!$B$37:$F$50,2+H118,0))</f>
        <v>0</v>
      </c>
      <c r="V118" s="8">
        <f>IF(I118="",0,VLOOKUP(E118,'Points Allocation'!$B$52:$F$63,2+I118,0))</f>
        <v>0</v>
      </c>
      <c r="W118" s="8">
        <f>IF(J118="",0,VLOOKUP(E118,'Points Allocation'!$B$67:$F$78,2+J118,0))</f>
        <v>0</v>
      </c>
      <c r="X118" s="8">
        <f>IF(K118="",0,VLOOKUP(E118,'Points Allocation'!$B$82:$F$93,2+K118,0))</f>
        <v>0</v>
      </c>
      <c r="Y118" s="8">
        <f>IF(L118="",0,VLOOKUP(E118,'Points Allocation'!$B$97:$F$108,2+L118,0))</f>
        <v>0</v>
      </c>
      <c r="Z118" s="23">
        <f t="shared" si="33"/>
        <v>0</v>
      </c>
      <c r="AA118" s="8">
        <f>IF(M118="",0,VLOOKUP(E118,'Points Allocation'!$I$7:$M$18,2+M118,0))</f>
        <v>0</v>
      </c>
      <c r="AB118" s="8">
        <f>IF(N118="",0,VLOOKUP(E118,'Points Allocation'!$I$22:$M$33,2+N118,0))</f>
        <v>0</v>
      </c>
      <c r="AC118" s="8">
        <f>IF(O118="",0,VLOOKUP(E118,'Points Allocation'!$I$37:$M$48,2+O118,0))</f>
        <v>0</v>
      </c>
      <c r="AD118" s="8">
        <f>IF(P118="",0,VLOOKUP(E118,'Points Allocation'!$I$52:$M$63,2+P118,0))</f>
        <v>0</v>
      </c>
      <c r="AE118" s="8">
        <f>IF(Q118="",0,VLOOKUP(E118,'Points Allocation'!$I$67:$M$78,2+Q118,0))</f>
        <v>0</v>
      </c>
      <c r="AF118" s="8">
        <f>IF(R118="",0,VLOOKUP(E118,'Points Allocation'!$I$82:$M$93,2+R118,0))</f>
        <v>0</v>
      </c>
      <c r="AG118" s="23">
        <f t="shared" si="34"/>
        <v>0</v>
      </c>
      <c r="AH118" s="10">
        <f t="shared" si="44"/>
        <v>0</v>
      </c>
      <c r="AI118" s="13">
        <f t="shared" si="29"/>
        <v>1</v>
      </c>
      <c r="AJ118" s="30">
        <f t="shared" si="42"/>
        <v>0</v>
      </c>
      <c r="AK118" s="3" t="str">
        <f t="shared" si="31"/>
        <v>False</v>
      </c>
      <c r="AL118" s="3">
        <f t="shared" si="43"/>
        <v>0</v>
      </c>
    </row>
    <row r="119" spans="1:38" x14ac:dyDescent="0.2">
      <c r="A119" s="9"/>
      <c r="B119" s="9" t="s">
        <v>95</v>
      </c>
      <c r="C119" s="9" t="s">
        <v>86</v>
      </c>
      <c r="D119" s="3"/>
      <c r="E119" s="9">
        <v>64</v>
      </c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8">
        <f>IF(F119="",0,VLOOKUP(E119,'Points Allocation'!$B$7:$F$18,2+F119,0))</f>
        <v>0</v>
      </c>
      <c r="T119" s="8">
        <f>IF(G119="",0,VLOOKUP(E119,'Points Allocation'!$B$22:$F$33,2+G119,0))</f>
        <v>0</v>
      </c>
      <c r="U119" s="8">
        <f>IF(H119="",0,VLOOKUP(E119,'Points Allocation'!$B$37:$F$50,2+H119,0))</f>
        <v>0</v>
      </c>
      <c r="V119" s="8">
        <f>IF(I119="",0,VLOOKUP(E119,'Points Allocation'!$B$52:$F$63,2+I119,0))</f>
        <v>0</v>
      </c>
      <c r="W119" s="8">
        <f>IF(J119="",0,VLOOKUP(E119,'Points Allocation'!$B$67:$F$78,2+J119,0))</f>
        <v>0</v>
      </c>
      <c r="X119" s="8">
        <f>IF(K119="",0,VLOOKUP(E119,'Points Allocation'!$B$82:$F$93,2+K119,0))</f>
        <v>0</v>
      </c>
      <c r="Y119" s="8">
        <f>IF(L119="",0,VLOOKUP(E119,'Points Allocation'!$B$97:$F$108,2+L119,0))</f>
        <v>0</v>
      </c>
      <c r="Z119" s="23">
        <f t="shared" si="33"/>
        <v>0</v>
      </c>
      <c r="AA119" s="8">
        <f>IF(M119="",0,VLOOKUP(E119,'Points Allocation'!$I$7:$M$18,2+M119,0))</f>
        <v>0</v>
      </c>
      <c r="AB119" s="8">
        <f>IF(N119="",0,VLOOKUP(E119,'Points Allocation'!$I$22:$M$33,2+N119,0))</f>
        <v>0</v>
      </c>
      <c r="AC119" s="8">
        <f>IF(O119="",0,VLOOKUP(E119,'Points Allocation'!$I$37:$M$48,2+O119,0))</f>
        <v>0</v>
      </c>
      <c r="AD119" s="8">
        <f>IF(P119="",0,VLOOKUP(E119,'Points Allocation'!$I$52:$M$63,2+P119,0))</f>
        <v>0</v>
      </c>
      <c r="AE119" s="8">
        <f>IF(Q119="",0,VLOOKUP(E119,'Points Allocation'!$I$67:$M$78,2+Q119,0))</f>
        <v>0</v>
      </c>
      <c r="AF119" s="8">
        <f>IF(R119="",0,VLOOKUP(E119,'Points Allocation'!$I$82:$M$93,2+R119,0))</f>
        <v>0</v>
      </c>
      <c r="AG119" s="23">
        <f t="shared" si="34"/>
        <v>0</v>
      </c>
      <c r="AH119" s="10">
        <f t="shared" si="44"/>
        <v>0</v>
      </c>
      <c r="AI119" s="13">
        <f t="shared" si="29"/>
        <v>1</v>
      </c>
      <c r="AJ119" s="30">
        <f t="shared" si="42"/>
        <v>0</v>
      </c>
      <c r="AK119" s="3" t="str">
        <f t="shared" si="31"/>
        <v>False</v>
      </c>
      <c r="AL119" s="3">
        <f t="shared" si="43"/>
        <v>0</v>
      </c>
    </row>
    <row r="120" spans="1:38" x14ac:dyDescent="0.2">
      <c r="A120" s="9"/>
      <c r="B120" s="9" t="s">
        <v>95</v>
      </c>
      <c r="C120" s="9" t="s">
        <v>87</v>
      </c>
      <c r="D120" s="3"/>
      <c r="E120" s="9">
        <v>64</v>
      </c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8">
        <f>IF(F120="",0,VLOOKUP(E120,'Points Allocation'!$B$7:$F$18,2+F120,0))</f>
        <v>0</v>
      </c>
      <c r="T120" s="8">
        <f>IF(G120="",0,VLOOKUP(E120,'Points Allocation'!$B$22:$F$33,2+G120,0))</f>
        <v>0</v>
      </c>
      <c r="U120" s="8">
        <f>IF(H120="",0,VLOOKUP(E120,'Points Allocation'!$B$37:$F$50,2+H120,0))</f>
        <v>0</v>
      </c>
      <c r="V120" s="8">
        <f>IF(I120="",0,VLOOKUP(E120,'Points Allocation'!$B$52:$F$63,2+I120,0))</f>
        <v>0</v>
      </c>
      <c r="W120" s="8">
        <f>IF(J120="",0,VLOOKUP(E120,'Points Allocation'!$B$67:$F$78,2+J120,0))</f>
        <v>0</v>
      </c>
      <c r="X120" s="8">
        <f>IF(K120="",0,VLOOKUP(E120,'Points Allocation'!$B$82:$F$93,2+K120,0))</f>
        <v>0</v>
      </c>
      <c r="Y120" s="8">
        <f>IF(L120="",0,VLOOKUP(E120,'Points Allocation'!$B$97:$F$108,2+L120,0))</f>
        <v>0</v>
      </c>
      <c r="Z120" s="23">
        <f t="shared" si="33"/>
        <v>0</v>
      </c>
      <c r="AA120" s="8">
        <f>IF(M120="",0,VLOOKUP(E120,'Points Allocation'!$I$7:$M$18,2+M120,0))</f>
        <v>0</v>
      </c>
      <c r="AB120" s="8">
        <f>IF(N120="",0,VLOOKUP(E120,'Points Allocation'!$I$22:$M$33,2+N120,0))</f>
        <v>0</v>
      </c>
      <c r="AC120" s="8">
        <f>IF(O120="",0,VLOOKUP(E120,'Points Allocation'!$I$37:$M$48,2+O120,0))</f>
        <v>0</v>
      </c>
      <c r="AD120" s="8">
        <f>IF(P120="",0,VLOOKUP(E120,'Points Allocation'!$I$52:$M$63,2+P120,0))</f>
        <v>0</v>
      </c>
      <c r="AE120" s="8">
        <f>IF(Q120="",0,VLOOKUP(E120,'Points Allocation'!$I$67:$M$78,2+Q120,0))</f>
        <v>0</v>
      </c>
      <c r="AF120" s="8">
        <f>IF(R120="",0,VLOOKUP(E120,'Points Allocation'!$I$82:$M$93,2+R120,0))</f>
        <v>0</v>
      </c>
      <c r="AG120" s="23">
        <f t="shared" si="34"/>
        <v>0</v>
      </c>
      <c r="AH120" s="10">
        <f t="shared" si="44"/>
        <v>0</v>
      </c>
      <c r="AI120" s="13">
        <f t="shared" si="29"/>
        <v>1</v>
      </c>
      <c r="AJ120" s="30">
        <f t="shared" si="42"/>
        <v>0</v>
      </c>
      <c r="AK120" s="3" t="str">
        <f t="shared" si="31"/>
        <v>False</v>
      </c>
      <c r="AL120" s="3">
        <f t="shared" si="43"/>
        <v>0</v>
      </c>
    </row>
    <row r="121" spans="1:38" x14ac:dyDescent="0.2">
      <c r="A121" s="9"/>
      <c r="B121" s="9" t="s">
        <v>95</v>
      </c>
      <c r="C121" s="9" t="s">
        <v>88</v>
      </c>
      <c r="D121" s="3"/>
      <c r="E121" s="9">
        <v>64</v>
      </c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8">
        <f>IF(F121="",0,VLOOKUP(E121,'Points Allocation'!$B$7:$F$18,2+F121,0))</f>
        <v>0</v>
      </c>
      <c r="T121" s="8">
        <f>IF(G121="",0,VLOOKUP(E121,'Points Allocation'!$B$22:$F$33,2+G121,0))</f>
        <v>0</v>
      </c>
      <c r="U121" s="8">
        <f>IF(H121="",0,VLOOKUP(E121,'Points Allocation'!$B$37:$F$50,2+H121,0))</f>
        <v>0</v>
      </c>
      <c r="V121" s="8">
        <f>IF(I121="",0,VLOOKUP(E121,'Points Allocation'!$B$52:$F$63,2+I121,0))</f>
        <v>0</v>
      </c>
      <c r="W121" s="8">
        <f>IF(J121="",0,VLOOKUP(E121,'Points Allocation'!$B$67:$F$78,2+J121,0))</f>
        <v>0</v>
      </c>
      <c r="X121" s="8">
        <f>IF(K121="",0,VLOOKUP(E121,'Points Allocation'!$B$82:$F$93,2+K121,0))</f>
        <v>0</v>
      </c>
      <c r="Y121" s="8">
        <f>IF(L121="",0,VLOOKUP(E121,'Points Allocation'!$B$97:$F$108,2+L121,0))</f>
        <v>0</v>
      </c>
      <c r="Z121" s="23">
        <f t="shared" si="33"/>
        <v>0</v>
      </c>
      <c r="AA121" s="8">
        <f>IF(M121="",0,VLOOKUP(E121,'Points Allocation'!$I$7:$M$18,2+M121,0))</f>
        <v>0</v>
      </c>
      <c r="AB121" s="8">
        <f>IF(N121="",0,VLOOKUP(E121,'Points Allocation'!$I$22:$M$33,2+N121,0))</f>
        <v>0</v>
      </c>
      <c r="AC121" s="8">
        <f>IF(O121="",0,VLOOKUP(E121,'Points Allocation'!$I$37:$M$48,2+O121,0))</f>
        <v>0</v>
      </c>
      <c r="AD121" s="8">
        <f>IF(P121="",0,VLOOKUP(E121,'Points Allocation'!$I$52:$M$63,2+P121,0))</f>
        <v>0</v>
      </c>
      <c r="AE121" s="8">
        <f>IF(Q121="",0,VLOOKUP(E121,'Points Allocation'!$I$67:$M$78,2+Q121,0))</f>
        <v>0</v>
      </c>
      <c r="AF121" s="8">
        <f>IF(R121="",0,VLOOKUP(E121,'Points Allocation'!$I$82:$M$93,2+R121,0))</f>
        <v>0</v>
      </c>
      <c r="AG121" s="23">
        <f t="shared" si="34"/>
        <v>0</v>
      </c>
      <c r="AH121" s="10">
        <f t="shared" si="44"/>
        <v>0</v>
      </c>
      <c r="AI121" s="13">
        <f t="shared" si="29"/>
        <v>1</v>
      </c>
      <c r="AJ121" s="30">
        <f t="shared" si="42"/>
        <v>0</v>
      </c>
      <c r="AK121" s="3" t="str">
        <f t="shared" si="31"/>
        <v>False</v>
      </c>
      <c r="AL121" s="3">
        <f t="shared" si="43"/>
        <v>0</v>
      </c>
    </row>
    <row r="122" spans="1:38" x14ac:dyDescent="0.2">
      <c r="A122" s="9"/>
      <c r="B122" s="9" t="s">
        <v>95</v>
      </c>
      <c r="C122" s="9" t="s">
        <v>89</v>
      </c>
      <c r="D122" s="3"/>
      <c r="E122" s="9">
        <v>64</v>
      </c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8">
        <f>IF(F122="",0,VLOOKUP(E122,'Points Allocation'!$B$7:$F$18,2+F122,0))</f>
        <v>0</v>
      </c>
      <c r="T122" s="8">
        <f>IF(G122="",0,VLOOKUP(E122,'Points Allocation'!$B$22:$F$33,2+G122,0))</f>
        <v>0</v>
      </c>
      <c r="U122" s="8">
        <f>IF(H122="",0,VLOOKUP(E122,'Points Allocation'!$B$37:$F$50,2+H122,0))</f>
        <v>0</v>
      </c>
      <c r="V122" s="8">
        <f>IF(I122="",0,VLOOKUP(E122,'Points Allocation'!$B$52:$F$63,2+I122,0))</f>
        <v>0</v>
      </c>
      <c r="W122" s="8">
        <f>IF(J122="",0,VLOOKUP(E122,'Points Allocation'!$B$67:$F$78,2+J122,0))</f>
        <v>0</v>
      </c>
      <c r="X122" s="8">
        <f>IF(K122="",0,VLOOKUP(E122,'Points Allocation'!$B$82:$F$93,2+K122,0))</f>
        <v>0</v>
      </c>
      <c r="Y122" s="8">
        <f>IF(L122="",0,VLOOKUP(E122,'Points Allocation'!$B$97:$F$108,2+L122,0))</f>
        <v>0</v>
      </c>
      <c r="Z122" s="23">
        <f t="shared" si="33"/>
        <v>0</v>
      </c>
      <c r="AA122" s="8">
        <f>IF(M122="",0,VLOOKUP(E122,'Points Allocation'!$I$7:$M$18,2+M122,0))</f>
        <v>0</v>
      </c>
      <c r="AB122" s="8">
        <f>IF(N122="",0,VLOOKUP(E122,'Points Allocation'!$I$22:$M$33,2+N122,0))</f>
        <v>0</v>
      </c>
      <c r="AC122" s="8">
        <f>IF(O122="",0,VLOOKUP(E122,'Points Allocation'!$I$37:$M$48,2+O122,0))</f>
        <v>0</v>
      </c>
      <c r="AD122" s="8">
        <f>IF(P122="",0,VLOOKUP(E122,'Points Allocation'!$I$52:$M$63,2+P122,0))</f>
        <v>0</v>
      </c>
      <c r="AE122" s="8">
        <f>IF(Q122="",0,VLOOKUP(E122,'Points Allocation'!$I$67:$M$78,2+Q122,0))</f>
        <v>0</v>
      </c>
      <c r="AF122" s="8">
        <f>IF(R122="",0,VLOOKUP(E122,'Points Allocation'!$I$82:$M$93,2+R122,0))</f>
        <v>0</v>
      </c>
      <c r="AG122" s="23">
        <f t="shared" si="34"/>
        <v>0</v>
      </c>
      <c r="AH122" s="10">
        <f t="shared" si="44"/>
        <v>0</v>
      </c>
      <c r="AI122" s="13">
        <f t="shared" si="29"/>
        <v>1</v>
      </c>
      <c r="AJ122" s="30">
        <f t="shared" si="42"/>
        <v>0</v>
      </c>
      <c r="AK122" s="3" t="str">
        <f t="shared" si="31"/>
        <v>False</v>
      </c>
      <c r="AL122" s="3">
        <f t="shared" si="43"/>
        <v>0</v>
      </c>
    </row>
    <row r="123" spans="1:38" x14ac:dyDescent="0.2">
      <c r="A123" s="9"/>
      <c r="B123" s="9" t="s">
        <v>95</v>
      </c>
      <c r="C123" s="9" t="s">
        <v>90</v>
      </c>
      <c r="D123" s="3"/>
      <c r="E123" s="9">
        <v>64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8">
        <f>IF(F123="",0,VLOOKUP(E123,'Points Allocation'!$B$7:$F$18,2+F123,0))</f>
        <v>0</v>
      </c>
      <c r="T123" s="8">
        <f>IF(G123="",0,VLOOKUP(E123,'Points Allocation'!$B$22:$F$33,2+G123,0))</f>
        <v>0</v>
      </c>
      <c r="U123" s="8">
        <f>IF(H123="",0,VLOOKUP(E123,'Points Allocation'!$B$37:$F$50,2+H123,0))</f>
        <v>0</v>
      </c>
      <c r="V123" s="8">
        <f>IF(I123="",0,VLOOKUP(E123,'Points Allocation'!$B$52:$F$63,2+I123,0))</f>
        <v>0</v>
      </c>
      <c r="W123" s="8">
        <f>IF(J123="",0,VLOOKUP(E123,'Points Allocation'!$B$67:$F$78,2+J123,0))</f>
        <v>0</v>
      </c>
      <c r="X123" s="8">
        <f>IF(K123="",0,VLOOKUP(E123,'Points Allocation'!$B$82:$F$93,2+K123,0))</f>
        <v>0</v>
      </c>
      <c r="Y123" s="8">
        <f>IF(L123="",0,VLOOKUP(E123,'Points Allocation'!$B$97:$F$108,2+L123,0))</f>
        <v>0</v>
      </c>
      <c r="Z123" s="23">
        <f t="shared" si="33"/>
        <v>0</v>
      </c>
      <c r="AA123" s="8">
        <f>IF(M123="",0,VLOOKUP(E123,'Points Allocation'!$I$7:$M$18,2+M123,0))</f>
        <v>0</v>
      </c>
      <c r="AB123" s="8">
        <f>IF(N123="",0,VLOOKUP(E123,'Points Allocation'!$I$22:$M$33,2+N123,0))</f>
        <v>0</v>
      </c>
      <c r="AC123" s="8">
        <f>IF(O123="",0,VLOOKUP(E123,'Points Allocation'!$I$37:$M$48,2+O123,0))</f>
        <v>0</v>
      </c>
      <c r="AD123" s="8">
        <f>IF(P123="",0,VLOOKUP(E123,'Points Allocation'!$I$52:$M$63,2+P123,0))</f>
        <v>0</v>
      </c>
      <c r="AE123" s="8">
        <f>IF(Q123="",0,VLOOKUP(E123,'Points Allocation'!$I$67:$M$78,2+Q123,0))</f>
        <v>0</v>
      </c>
      <c r="AF123" s="8">
        <f>IF(R123="",0,VLOOKUP(E123,'Points Allocation'!$I$82:$M$93,2+R123,0))</f>
        <v>0</v>
      </c>
      <c r="AG123" s="23">
        <f t="shared" si="34"/>
        <v>0</v>
      </c>
      <c r="AH123" s="10">
        <f t="shared" si="44"/>
        <v>0</v>
      </c>
      <c r="AI123" s="13">
        <f t="shared" si="29"/>
        <v>1</v>
      </c>
      <c r="AJ123" s="30">
        <f t="shared" si="42"/>
        <v>0</v>
      </c>
      <c r="AK123" s="3" t="str">
        <f t="shared" si="31"/>
        <v>False</v>
      </c>
      <c r="AL123" s="3">
        <f t="shared" si="43"/>
        <v>0</v>
      </c>
    </row>
    <row r="124" spans="1:38" x14ac:dyDescent="0.2">
      <c r="A124" s="9"/>
      <c r="B124" s="9" t="s">
        <v>96</v>
      </c>
      <c r="C124" s="9" t="s">
        <v>64</v>
      </c>
      <c r="D124" s="3"/>
      <c r="E124" s="9">
        <v>64</v>
      </c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8">
        <f>IF(F124="",0,VLOOKUP(E124,'Points Allocation'!$B$7:$F$18,2+F124,0))</f>
        <v>0</v>
      </c>
      <c r="T124" s="8">
        <f>IF(G124="",0,VLOOKUP(E124,'Points Allocation'!$B$22:$F$33,2+G124,0))</f>
        <v>0</v>
      </c>
      <c r="U124" s="8">
        <f>IF(H124="",0,VLOOKUP(E124,'Points Allocation'!$B$37:$F$50,2+H124,0))</f>
        <v>0</v>
      </c>
      <c r="V124" s="8">
        <f>IF(I124="",0,VLOOKUP(E124,'Points Allocation'!$B$52:$F$63,2+I124,0))</f>
        <v>0</v>
      </c>
      <c r="W124" s="8">
        <f>IF(J124="",0,VLOOKUP(E124,'Points Allocation'!$B$67:$F$78,2+J124,0))</f>
        <v>0</v>
      </c>
      <c r="X124" s="8">
        <f>IF(K124="",0,VLOOKUP(E124,'Points Allocation'!$B$82:$F$93,2+K124,0))</f>
        <v>0</v>
      </c>
      <c r="Y124" s="8">
        <f>IF(L124="",0,VLOOKUP(E124,'Points Allocation'!$B$97:$F$108,2+L124,0))</f>
        <v>0</v>
      </c>
      <c r="Z124" s="23">
        <f t="shared" si="33"/>
        <v>0</v>
      </c>
      <c r="AA124" s="8">
        <f>IF(M124="",0,VLOOKUP(E124,'Points Allocation'!$I$7:$M$18,2+M124,0))</f>
        <v>0</v>
      </c>
      <c r="AB124" s="8">
        <f>IF(N124="",0,VLOOKUP(E124,'Points Allocation'!$I$22:$M$33,2+N124,0))</f>
        <v>0</v>
      </c>
      <c r="AC124" s="8">
        <f>IF(O124="",0,VLOOKUP(E124,'Points Allocation'!$I$37:$M$48,2+O124,0))</f>
        <v>0</v>
      </c>
      <c r="AD124" s="8">
        <f>IF(P124="",0,VLOOKUP(E124,'Points Allocation'!$I$52:$M$63,2+P124,0))</f>
        <v>0</v>
      </c>
      <c r="AE124" s="8">
        <f>IF(Q124="",0,VLOOKUP(E124,'Points Allocation'!$I$67:$M$78,2+Q124,0))</f>
        <v>0</v>
      </c>
      <c r="AF124" s="8">
        <f>IF(R124="",0,VLOOKUP(E124,'Points Allocation'!$I$82:$M$93,2+R124,0))</f>
        <v>0</v>
      </c>
      <c r="AG124" s="23">
        <f t="shared" si="34"/>
        <v>0</v>
      </c>
      <c r="AH124" s="10">
        <f>IF(AK124="False",0,-AL124)</f>
        <v>0</v>
      </c>
      <c r="AI124" s="13">
        <f t="shared" si="29"/>
        <v>1</v>
      </c>
      <c r="AJ124" s="30">
        <f t="shared" ref="AJ124:AJ140" si="45">(SUM(Z124,AG124,AH124))*AI124</f>
        <v>0</v>
      </c>
      <c r="AK124" s="3" t="str">
        <f t="shared" si="31"/>
        <v>False</v>
      </c>
      <c r="AL124" s="3">
        <f t="shared" ref="AL124:AL140" si="46">IF(AG124&gt;U124,U124,AG124)</f>
        <v>0</v>
      </c>
    </row>
    <row r="125" spans="1:38" x14ac:dyDescent="0.2">
      <c r="A125" s="9"/>
      <c r="B125" s="9" t="s">
        <v>96</v>
      </c>
      <c r="C125" s="9" t="s">
        <v>63</v>
      </c>
      <c r="D125" s="3"/>
      <c r="E125" s="9">
        <v>64</v>
      </c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8">
        <f>IF(F125="",0,VLOOKUP(E125,'Points Allocation'!$B$7:$F$18,2+F125,0))</f>
        <v>0</v>
      </c>
      <c r="T125" s="8">
        <f>IF(G125="",0,VLOOKUP(E125,'Points Allocation'!$B$22:$F$33,2+G125,0))</f>
        <v>0</v>
      </c>
      <c r="U125" s="8">
        <f>IF(H125="",0,VLOOKUP(E125,'Points Allocation'!$B$37:$F$50,2+H125,0))</f>
        <v>0</v>
      </c>
      <c r="V125" s="8">
        <f>IF(I125="",0,VLOOKUP(E125,'Points Allocation'!$B$52:$F$63,2+I125,0))</f>
        <v>0</v>
      </c>
      <c r="W125" s="8">
        <f>IF(J125="",0,VLOOKUP(E125,'Points Allocation'!$B$67:$F$78,2+J125,0))</f>
        <v>0</v>
      </c>
      <c r="X125" s="8">
        <f>IF(K125="",0,VLOOKUP(E125,'Points Allocation'!$B$82:$F$93,2+K125,0))</f>
        <v>0</v>
      </c>
      <c r="Y125" s="8">
        <f>IF(L125="",0,VLOOKUP(E125,'Points Allocation'!$B$97:$F$108,2+L125,0))</f>
        <v>0</v>
      </c>
      <c r="Z125" s="23">
        <f t="shared" si="33"/>
        <v>0</v>
      </c>
      <c r="AA125" s="8">
        <f>IF(M125="",0,VLOOKUP(E125,'Points Allocation'!$I$7:$M$18,2+M125,0))</f>
        <v>0</v>
      </c>
      <c r="AB125" s="8">
        <f>IF(N125="",0,VLOOKUP(E125,'Points Allocation'!$I$22:$M$33,2+N125,0))</f>
        <v>0</v>
      </c>
      <c r="AC125" s="8">
        <f>IF(O125="",0,VLOOKUP(E125,'Points Allocation'!$I$37:$M$48,2+O125,0))</f>
        <v>0</v>
      </c>
      <c r="AD125" s="8">
        <f>IF(P125="",0,VLOOKUP(E125,'Points Allocation'!$I$52:$M$63,2+P125,0))</f>
        <v>0</v>
      </c>
      <c r="AE125" s="8">
        <f>IF(Q125="",0,VLOOKUP(E125,'Points Allocation'!$I$67:$M$78,2+Q125,0))</f>
        <v>0</v>
      </c>
      <c r="AF125" s="8">
        <f>IF(R125="",0,VLOOKUP(E125,'Points Allocation'!$I$82:$M$93,2+R125,0))</f>
        <v>0</v>
      </c>
      <c r="AG125" s="23">
        <f t="shared" si="34"/>
        <v>0</v>
      </c>
      <c r="AH125" s="10">
        <f t="shared" ref="AH125:AH140" si="47">IF(AK125="False",0,-AL125)</f>
        <v>0</v>
      </c>
      <c r="AI125" s="13">
        <f t="shared" si="29"/>
        <v>1</v>
      </c>
      <c r="AJ125" s="30">
        <f t="shared" si="45"/>
        <v>0</v>
      </c>
      <c r="AK125" s="3" t="str">
        <f t="shared" si="31"/>
        <v>False</v>
      </c>
      <c r="AL125" s="3">
        <f t="shared" si="46"/>
        <v>0</v>
      </c>
    </row>
    <row r="126" spans="1:38" x14ac:dyDescent="0.2">
      <c r="A126" s="9"/>
      <c r="B126" s="9" t="s">
        <v>96</v>
      </c>
      <c r="C126" s="9" t="s">
        <v>61</v>
      </c>
      <c r="D126" s="3"/>
      <c r="E126" s="9">
        <v>64</v>
      </c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8">
        <f>IF(F126="",0,VLOOKUP(E126,'Points Allocation'!$B$7:$F$18,2+F126,0))</f>
        <v>0</v>
      </c>
      <c r="T126" s="8">
        <f>IF(G126="",0,VLOOKUP(E126,'Points Allocation'!$B$22:$F$33,2+G126,0))</f>
        <v>0</v>
      </c>
      <c r="U126" s="8">
        <f>IF(H126="",0,VLOOKUP(E126,'Points Allocation'!$B$37:$F$50,2+H126,0))</f>
        <v>0</v>
      </c>
      <c r="V126" s="8">
        <f>IF(I126="",0,VLOOKUP(E126,'Points Allocation'!$B$52:$F$63,2+I126,0))</f>
        <v>0</v>
      </c>
      <c r="W126" s="8">
        <f>IF(J126="",0,VLOOKUP(E126,'Points Allocation'!$B$67:$F$78,2+J126,0))</f>
        <v>0</v>
      </c>
      <c r="X126" s="8">
        <f>IF(K126="",0,VLOOKUP(E126,'Points Allocation'!$B$82:$F$93,2+K126,0))</f>
        <v>0</v>
      </c>
      <c r="Y126" s="8">
        <f>IF(L126="",0,VLOOKUP(E126,'Points Allocation'!$B$97:$F$108,2+L126,0))</f>
        <v>0</v>
      </c>
      <c r="Z126" s="23">
        <f t="shared" si="33"/>
        <v>0</v>
      </c>
      <c r="AA126" s="8">
        <f>IF(M126="",0,VLOOKUP(E126,'Points Allocation'!$I$7:$M$18,2+M126,0))</f>
        <v>0</v>
      </c>
      <c r="AB126" s="8">
        <f>IF(N126="",0,VLOOKUP(E126,'Points Allocation'!$I$22:$M$33,2+N126,0))</f>
        <v>0</v>
      </c>
      <c r="AC126" s="8">
        <f>IF(O126="",0,VLOOKUP(E126,'Points Allocation'!$I$37:$M$48,2+O126,0))</f>
        <v>0</v>
      </c>
      <c r="AD126" s="8">
        <f>IF(P126="",0,VLOOKUP(E126,'Points Allocation'!$I$52:$M$63,2+P126,0))</f>
        <v>0</v>
      </c>
      <c r="AE126" s="8">
        <f>IF(Q126="",0,VLOOKUP(E126,'Points Allocation'!$I$67:$M$78,2+Q126,0))</f>
        <v>0</v>
      </c>
      <c r="AF126" s="8">
        <f>IF(R126="",0,VLOOKUP(E126,'Points Allocation'!$I$82:$M$93,2+R126,0))</f>
        <v>0</v>
      </c>
      <c r="AG126" s="23">
        <f t="shared" si="34"/>
        <v>0</v>
      </c>
      <c r="AH126" s="10">
        <f t="shared" si="47"/>
        <v>0</v>
      </c>
      <c r="AI126" s="13">
        <f t="shared" si="29"/>
        <v>1</v>
      </c>
      <c r="AJ126" s="30">
        <f t="shared" si="45"/>
        <v>0</v>
      </c>
      <c r="AK126" s="3" t="str">
        <f t="shared" si="31"/>
        <v>False</v>
      </c>
      <c r="AL126" s="3">
        <f t="shared" si="46"/>
        <v>0</v>
      </c>
    </row>
    <row r="127" spans="1:38" x14ac:dyDescent="0.2">
      <c r="A127" s="9"/>
      <c r="B127" s="9" t="s">
        <v>96</v>
      </c>
      <c r="C127" s="9" t="s">
        <v>60</v>
      </c>
      <c r="D127" s="3"/>
      <c r="E127" s="9">
        <v>64</v>
      </c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8">
        <f>IF(F127="",0,VLOOKUP(E127,'Points Allocation'!$B$7:$F$18,2+F127,0))</f>
        <v>0</v>
      </c>
      <c r="T127" s="8">
        <f>IF(G127="",0,VLOOKUP(E127,'Points Allocation'!$B$22:$F$33,2+G127,0))</f>
        <v>0</v>
      </c>
      <c r="U127" s="8">
        <f>IF(H127="",0,VLOOKUP(E127,'Points Allocation'!$B$37:$F$50,2+H127,0))</f>
        <v>0</v>
      </c>
      <c r="V127" s="8">
        <f>IF(I127="",0,VLOOKUP(E127,'Points Allocation'!$B$52:$F$63,2+I127,0))</f>
        <v>0</v>
      </c>
      <c r="W127" s="8">
        <f>IF(J127="",0,VLOOKUP(E127,'Points Allocation'!$B$67:$F$78,2+J127,0))</f>
        <v>0</v>
      </c>
      <c r="X127" s="8">
        <f>IF(K127="",0,VLOOKUP(E127,'Points Allocation'!$B$82:$F$93,2+K127,0))</f>
        <v>0</v>
      </c>
      <c r="Y127" s="8">
        <f>IF(L127="",0,VLOOKUP(E127,'Points Allocation'!$B$97:$F$108,2+L127,0))</f>
        <v>0</v>
      </c>
      <c r="Z127" s="23">
        <f t="shared" si="33"/>
        <v>0</v>
      </c>
      <c r="AA127" s="8">
        <f>IF(M127="",0,VLOOKUP(E127,'Points Allocation'!$I$7:$M$18,2+M127,0))</f>
        <v>0</v>
      </c>
      <c r="AB127" s="8">
        <f>IF(N127="",0,VLOOKUP(E127,'Points Allocation'!$I$22:$M$33,2+N127,0))</f>
        <v>0</v>
      </c>
      <c r="AC127" s="8">
        <f>IF(O127="",0,VLOOKUP(E127,'Points Allocation'!$I$37:$M$48,2+O127,0))</f>
        <v>0</v>
      </c>
      <c r="AD127" s="8">
        <f>IF(P127="",0,VLOOKUP(E127,'Points Allocation'!$I$52:$M$63,2+P127,0))</f>
        <v>0</v>
      </c>
      <c r="AE127" s="8">
        <f>IF(Q127="",0,VLOOKUP(E127,'Points Allocation'!$I$67:$M$78,2+Q127,0))</f>
        <v>0</v>
      </c>
      <c r="AF127" s="8">
        <f>IF(R127="",0,VLOOKUP(E127,'Points Allocation'!$I$82:$M$93,2+R127,0))</f>
        <v>0</v>
      </c>
      <c r="AG127" s="23">
        <f t="shared" si="34"/>
        <v>0</v>
      </c>
      <c r="AH127" s="10">
        <f t="shared" si="47"/>
        <v>0</v>
      </c>
      <c r="AI127" s="13">
        <f t="shared" si="29"/>
        <v>1</v>
      </c>
      <c r="AJ127" s="30">
        <f t="shared" si="45"/>
        <v>0</v>
      </c>
      <c r="AK127" s="3" t="str">
        <f t="shared" si="31"/>
        <v>False</v>
      </c>
      <c r="AL127" s="3">
        <f t="shared" si="46"/>
        <v>0</v>
      </c>
    </row>
    <row r="128" spans="1:38" x14ac:dyDescent="0.2">
      <c r="A128" s="9"/>
      <c r="B128" s="9" t="s">
        <v>96</v>
      </c>
      <c r="C128" s="9" t="s">
        <v>62</v>
      </c>
      <c r="D128" s="3"/>
      <c r="E128" s="9">
        <v>64</v>
      </c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8">
        <f>IF(F128="",0,VLOOKUP(E128,'Points Allocation'!$B$7:$F$18,2+F128,0))</f>
        <v>0</v>
      </c>
      <c r="T128" s="8">
        <f>IF(G128="",0,VLOOKUP(E128,'Points Allocation'!$B$22:$F$33,2+G128,0))</f>
        <v>0</v>
      </c>
      <c r="U128" s="8">
        <f>IF(H128="",0,VLOOKUP(E128,'Points Allocation'!$B$37:$F$50,2+H128,0))</f>
        <v>0</v>
      </c>
      <c r="V128" s="8">
        <f>IF(I128="",0,VLOOKUP(E128,'Points Allocation'!$B$52:$F$63,2+I128,0))</f>
        <v>0</v>
      </c>
      <c r="W128" s="8">
        <f>IF(J128="",0,VLOOKUP(E128,'Points Allocation'!$B$67:$F$78,2+J128,0))</f>
        <v>0</v>
      </c>
      <c r="X128" s="8">
        <f>IF(K128="",0,VLOOKUP(E128,'Points Allocation'!$B$82:$F$93,2+K128,0))</f>
        <v>0</v>
      </c>
      <c r="Y128" s="8">
        <f>IF(L128="",0,VLOOKUP(E128,'Points Allocation'!$B$97:$F$108,2+L128,0))</f>
        <v>0</v>
      </c>
      <c r="Z128" s="23">
        <f t="shared" si="33"/>
        <v>0</v>
      </c>
      <c r="AA128" s="8">
        <f>IF(M128="",0,VLOOKUP(E128,'Points Allocation'!$I$7:$M$18,2+M128,0))</f>
        <v>0</v>
      </c>
      <c r="AB128" s="8">
        <f>IF(N128="",0,VLOOKUP(E128,'Points Allocation'!$I$22:$M$33,2+N128,0))</f>
        <v>0</v>
      </c>
      <c r="AC128" s="8">
        <f>IF(O128="",0,VLOOKUP(E128,'Points Allocation'!$I$37:$M$48,2+O128,0))</f>
        <v>0</v>
      </c>
      <c r="AD128" s="8">
        <f>IF(P128="",0,VLOOKUP(E128,'Points Allocation'!$I$52:$M$63,2+P128,0))</f>
        <v>0</v>
      </c>
      <c r="AE128" s="8">
        <f>IF(Q128="",0,VLOOKUP(E128,'Points Allocation'!$I$67:$M$78,2+Q128,0))</f>
        <v>0</v>
      </c>
      <c r="AF128" s="8">
        <f>IF(R128="",0,VLOOKUP(E128,'Points Allocation'!$I$82:$M$93,2+R128,0))</f>
        <v>0</v>
      </c>
      <c r="AG128" s="23">
        <f t="shared" si="34"/>
        <v>0</v>
      </c>
      <c r="AH128" s="10">
        <f t="shared" si="47"/>
        <v>0</v>
      </c>
      <c r="AI128" s="13">
        <f t="shared" si="29"/>
        <v>1</v>
      </c>
      <c r="AJ128" s="30">
        <f t="shared" si="45"/>
        <v>0</v>
      </c>
      <c r="AK128" s="3" t="str">
        <f t="shared" si="31"/>
        <v>False</v>
      </c>
      <c r="AL128" s="3">
        <f t="shared" si="46"/>
        <v>0</v>
      </c>
    </row>
    <row r="129" spans="1:38" x14ac:dyDescent="0.2">
      <c r="A129" s="9"/>
      <c r="B129" s="9" t="s">
        <v>96</v>
      </c>
      <c r="C129" s="9" t="s">
        <v>125</v>
      </c>
      <c r="D129" s="3"/>
      <c r="E129" s="9">
        <v>64</v>
      </c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8">
        <f>IF(F129="",0,VLOOKUP(E129,'Points Allocation'!$B$7:$F$18,2+F129,0))</f>
        <v>0</v>
      </c>
      <c r="T129" s="8">
        <f>IF(G129="",0,VLOOKUP(E129,'Points Allocation'!$B$22:$F$33,2+G129,0))</f>
        <v>0</v>
      </c>
      <c r="U129" s="8">
        <f>IF(H129="",0,VLOOKUP(E129,'Points Allocation'!$B$37:$F$50,2+H129,0))</f>
        <v>0</v>
      </c>
      <c r="V129" s="8">
        <f>IF(I129="",0,VLOOKUP(E129,'Points Allocation'!$B$52:$F$63,2+I129,0))</f>
        <v>0</v>
      </c>
      <c r="W129" s="8">
        <f>IF(J129="",0,VLOOKUP(E129,'Points Allocation'!$B$67:$F$78,2+J129,0))</f>
        <v>0</v>
      </c>
      <c r="X129" s="8">
        <f>IF(K129="",0,VLOOKUP(E129,'Points Allocation'!$B$82:$F$93,2+K129,0))</f>
        <v>0</v>
      </c>
      <c r="Y129" s="8">
        <f>IF(L129="",0,VLOOKUP(E129,'Points Allocation'!$B$97:$F$108,2+L129,0))</f>
        <v>0</v>
      </c>
      <c r="Z129" s="23">
        <f t="shared" ref="Z129" si="48">SUM(S129:Y129)</f>
        <v>0</v>
      </c>
      <c r="AA129" s="8">
        <f>IF(M129="",0,VLOOKUP(E129,'Points Allocation'!$I$7:$M$18,2+M129,0))</f>
        <v>0</v>
      </c>
      <c r="AB129" s="8">
        <f>IF(N129="",0,VLOOKUP(E129,'Points Allocation'!$I$22:$M$33,2+N129,0))</f>
        <v>0</v>
      </c>
      <c r="AC129" s="8">
        <f>IF(O129="",0,VLOOKUP(E129,'Points Allocation'!$I$37:$M$48,2+O129,0))</f>
        <v>0</v>
      </c>
      <c r="AD129" s="8">
        <f>IF(P129="",0,VLOOKUP(E129,'Points Allocation'!$I$52:$M$63,2+P129,0))</f>
        <v>0</v>
      </c>
      <c r="AE129" s="8">
        <f>IF(Q129="",0,VLOOKUP(E129,'Points Allocation'!$I$67:$M$78,2+Q129,0))</f>
        <v>0</v>
      </c>
      <c r="AF129" s="8">
        <f>IF(R129="",0,VLOOKUP(E129,'Points Allocation'!$I$82:$M$93,2+R129,0))</f>
        <v>0</v>
      </c>
      <c r="AG129" s="23">
        <f t="shared" ref="AG129" si="49">SUM(AA129:AF129)</f>
        <v>0</v>
      </c>
      <c r="AH129" s="10">
        <f t="shared" si="47"/>
        <v>0</v>
      </c>
      <c r="AI129" s="13">
        <f t="shared" si="29"/>
        <v>1</v>
      </c>
      <c r="AJ129" s="30">
        <f t="shared" si="45"/>
        <v>0</v>
      </c>
      <c r="AK129" s="3" t="str">
        <f t="shared" ref="AK129" si="50">IF(AND(COUNT(M129:R129)&gt;0,COUNT(F129:L129)&gt;1),"True","False")</f>
        <v>False</v>
      </c>
      <c r="AL129" s="3">
        <f t="shared" si="46"/>
        <v>0</v>
      </c>
    </row>
    <row r="130" spans="1:38" x14ac:dyDescent="0.2">
      <c r="A130" s="9"/>
      <c r="B130" s="9" t="s">
        <v>96</v>
      </c>
      <c r="C130" s="9" t="s">
        <v>65</v>
      </c>
      <c r="D130" s="3"/>
      <c r="E130" s="9">
        <v>64</v>
      </c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8">
        <f>IF(F130="",0,VLOOKUP(E130,'Points Allocation'!$B$7:$F$18,2+F130,0))</f>
        <v>0</v>
      </c>
      <c r="T130" s="8">
        <f>IF(G130="",0,VLOOKUP(E130,'Points Allocation'!$B$22:$F$33,2+G130,0))</f>
        <v>0</v>
      </c>
      <c r="U130" s="8">
        <f>IF(H130="",0,VLOOKUP(E130,'Points Allocation'!$B$37:$F$50,2+H130,0))</f>
        <v>0</v>
      </c>
      <c r="V130" s="8">
        <f>IF(I130="",0,VLOOKUP(E130,'Points Allocation'!$B$52:$F$63,2+I130,0))</f>
        <v>0</v>
      </c>
      <c r="W130" s="8">
        <f>IF(J130="",0,VLOOKUP(E130,'Points Allocation'!$B$67:$F$78,2+J130,0))</f>
        <v>0</v>
      </c>
      <c r="X130" s="8">
        <f>IF(K130="",0,VLOOKUP(E130,'Points Allocation'!$B$82:$F$93,2+K130,0))</f>
        <v>0</v>
      </c>
      <c r="Y130" s="8">
        <f>IF(L130="",0,VLOOKUP(E130,'Points Allocation'!$B$97:$F$108,2+L130,0))</f>
        <v>0</v>
      </c>
      <c r="Z130" s="23">
        <f t="shared" si="33"/>
        <v>0</v>
      </c>
      <c r="AA130" s="8">
        <f>IF(M130="",0,VLOOKUP(E130,'Points Allocation'!$I$7:$M$18,2+M130,0))</f>
        <v>0</v>
      </c>
      <c r="AB130" s="8">
        <f>IF(N130="",0,VLOOKUP(E130,'Points Allocation'!$I$22:$M$33,2+N130,0))</f>
        <v>0</v>
      </c>
      <c r="AC130" s="8">
        <f>IF(O130="",0,VLOOKUP(E130,'Points Allocation'!$I$37:$M$48,2+O130,0))</f>
        <v>0</v>
      </c>
      <c r="AD130" s="8">
        <f>IF(P130="",0,VLOOKUP(E130,'Points Allocation'!$I$52:$M$63,2+P130,0))</f>
        <v>0</v>
      </c>
      <c r="AE130" s="8">
        <f>IF(Q130="",0,VLOOKUP(E130,'Points Allocation'!$I$67:$M$78,2+Q130,0))</f>
        <v>0</v>
      </c>
      <c r="AF130" s="8">
        <f>IF(R130="",0,VLOOKUP(E130,'Points Allocation'!$I$82:$M$93,2+R130,0))</f>
        <v>0</v>
      </c>
      <c r="AG130" s="23">
        <f t="shared" si="34"/>
        <v>0</v>
      </c>
      <c r="AH130" s="10">
        <f t="shared" si="47"/>
        <v>0</v>
      </c>
      <c r="AI130" s="13">
        <f t="shared" si="29"/>
        <v>1.5</v>
      </c>
      <c r="AJ130" s="30">
        <f t="shared" si="45"/>
        <v>0</v>
      </c>
      <c r="AK130" s="3" t="str">
        <f t="shared" si="31"/>
        <v>False</v>
      </c>
      <c r="AL130" s="3">
        <f t="shared" si="46"/>
        <v>0</v>
      </c>
    </row>
    <row r="131" spans="1:38" x14ac:dyDescent="0.2">
      <c r="A131" s="9"/>
      <c r="B131" s="9" t="s">
        <v>96</v>
      </c>
      <c r="C131" s="9" t="s">
        <v>67</v>
      </c>
      <c r="D131" s="3"/>
      <c r="E131" s="9">
        <v>64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8">
        <f>IF(F131="",0,VLOOKUP(E131,'Points Allocation'!$B$7:$F$18,2+F131,0))</f>
        <v>0</v>
      </c>
      <c r="T131" s="8">
        <f>IF(G131="",0,VLOOKUP(E131,'Points Allocation'!$B$22:$F$33,2+G131,0))</f>
        <v>0</v>
      </c>
      <c r="U131" s="8">
        <f>IF(H131="",0,VLOOKUP(E131,'Points Allocation'!$B$37:$F$50,2+H131,0))</f>
        <v>0</v>
      </c>
      <c r="V131" s="8">
        <f>IF(I131="",0,VLOOKUP(E131,'Points Allocation'!$B$52:$F$63,2+I131,0))</f>
        <v>0</v>
      </c>
      <c r="W131" s="8">
        <f>IF(J131="",0,VLOOKUP(E131,'Points Allocation'!$B$67:$F$78,2+J131,0))</f>
        <v>0</v>
      </c>
      <c r="X131" s="8">
        <f>IF(K131="",0,VLOOKUP(E131,'Points Allocation'!$B$82:$F$93,2+K131,0))</f>
        <v>0</v>
      </c>
      <c r="Y131" s="8">
        <f>IF(L131="",0,VLOOKUP(E131,'Points Allocation'!$B$97:$F$108,2+L131,0))</f>
        <v>0</v>
      </c>
      <c r="Z131" s="23">
        <f t="shared" si="33"/>
        <v>0</v>
      </c>
      <c r="AA131" s="8">
        <f>IF(M131="",0,VLOOKUP(E131,'Points Allocation'!$I$7:$M$18,2+M131,0))</f>
        <v>0</v>
      </c>
      <c r="AB131" s="8">
        <f>IF(N131="",0,VLOOKUP(E131,'Points Allocation'!$I$22:$M$33,2+N131,0))</f>
        <v>0</v>
      </c>
      <c r="AC131" s="8">
        <f>IF(O131="",0,VLOOKUP(E131,'Points Allocation'!$I$37:$M$48,2+O131,0))</f>
        <v>0</v>
      </c>
      <c r="AD131" s="8">
        <f>IF(P131="",0,VLOOKUP(E131,'Points Allocation'!$I$52:$M$63,2+P131,0))</f>
        <v>0</v>
      </c>
      <c r="AE131" s="8">
        <f>IF(Q131="",0,VLOOKUP(E131,'Points Allocation'!$I$67:$M$78,2+Q131,0))</f>
        <v>0</v>
      </c>
      <c r="AF131" s="8">
        <f>IF(R131="",0,VLOOKUP(E131,'Points Allocation'!$I$82:$M$93,2+R131,0))</f>
        <v>0</v>
      </c>
      <c r="AG131" s="23">
        <f t="shared" si="34"/>
        <v>0</v>
      </c>
      <c r="AH131" s="10">
        <f t="shared" si="47"/>
        <v>0</v>
      </c>
      <c r="AI131" s="13">
        <f t="shared" si="29"/>
        <v>1.5</v>
      </c>
      <c r="AJ131" s="30">
        <f t="shared" si="45"/>
        <v>0</v>
      </c>
      <c r="AK131" s="3" t="str">
        <f t="shared" si="31"/>
        <v>False</v>
      </c>
      <c r="AL131" s="3">
        <f t="shared" si="46"/>
        <v>0</v>
      </c>
    </row>
    <row r="132" spans="1:38" x14ac:dyDescent="0.2">
      <c r="A132" s="9"/>
      <c r="B132" s="9" t="s">
        <v>96</v>
      </c>
      <c r="C132" s="9" t="s">
        <v>106</v>
      </c>
      <c r="D132" s="3"/>
      <c r="E132" s="9">
        <v>64</v>
      </c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8">
        <f>IF(F132="",0,VLOOKUP(E132,'Points Allocation'!$B$7:$F$18,2+F132,0))</f>
        <v>0</v>
      </c>
      <c r="T132" s="8">
        <f>IF(G132="",0,VLOOKUP(E132,'Points Allocation'!$B$22:$F$33,2+G132,0))</f>
        <v>0</v>
      </c>
      <c r="U132" s="8">
        <f>IF(H132="",0,VLOOKUP(E132,'Points Allocation'!$B$37:$F$50,2+H132,0))</f>
        <v>0</v>
      </c>
      <c r="V132" s="8">
        <f>IF(I132="",0,VLOOKUP(E132,'Points Allocation'!$B$52:$F$63,2+I132,0))</f>
        <v>0</v>
      </c>
      <c r="W132" s="8">
        <f>IF(J132="",0,VLOOKUP(E132,'Points Allocation'!$B$67:$F$78,2+J132,0))</f>
        <v>0</v>
      </c>
      <c r="X132" s="8">
        <f>IF(K132="",0,VLOOKUP(E132,'Points Allocation'!$B$82:$F$93,2+K132,0))</f>
        <v>0</v>
      </c>
      <c r="Y132" s="8">
        <f>IF(L132="",0,VLOOKUP(E132,'Points Allocation'!$B$97:$F$108,2+L132,0))</f>
        <v>0</v>
      </c>
      <c r="Z132" s="23">
        <f t="shared" si="33"/>
        <v>0</v>
      </c>
      <c r="AA132" s="8">
        <f>IF(M132="",0,VLOOKUP(E132,'Points Allocation'!$I$7:$M$18,2+M132,0))</f>
        <v>0</v>
      </c>
      <c r="AB132" s="8">
        <f>IF(N132="",0,VLOOKUP(E132,'Points Allocation'!$I$22:$M$33,2+N132,0))</f>
        <v>0</v>
      </c>
      <c r="AC132" s="8">
        <f>IF(O132="",0,VLOOKUP(E132,'Points Allocation'!$I$37:$M$48,2+O132,0))</f>
        <v>0</v>
      </c>
      <c r="AD132" s="8">
        <f>IF(P132="",0,VLOOKUP(E132,'Points Allocation'!$I$52:$M$63,2+P132,0))</f>
        <v>0</v>
      </c>
      <c r="AE132" s="8">
        <f>IF(Q132="",0,VLOOKUP(E132,'Points Allocation'!$I$67:$M$78,2+Q132,0))</f>
        <v>0</v>
      </c>
      <c r="AF132" s="8">
        <f>IF(R132="",0,VLOOKUP(E132,'Points Allocation'!$I$82:$M$93,2+R132,0))</f>
        <v>0</v>
      </c>
      <c r="AG132" s="23">
        <f t="shared" si="34"/>
        <v>0</v>
      </c>
      <c r="AH132" s="10">
        <f t="shared" si="47"/>
        <v>0</v>
      </c>
      <c r="AI132" s="13">
        <f t="shared" si="29"/>
        <v>1.5</v>
      </c>
      <c r="AJ132" s="30">
        <f t="shared" si="45"/>
        <v>0</v>
      </c>
      <c r="AK132" s="3" t="str">
        <f t="shared" si="31"/>
        <v>False</v>
      </c>
      <c r="AL132" s="3">
        <f t="shared" si="46"/>
        <v>0</v>
      </c>
    </row>
    <row r="133" spans="1:38" x14ac:dyDescent="0.2">
      <c r="A133" s="9"/>
      <c r="B133" s="9" t="s">
        <v>96</v>
      </c>
      <c r="C133" s="9" t="s">
        <v>68</v>
      </c>
      <c r="D133" s="3"/>
      <c r="E133" s="9">
        <v>64</v>
      </c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8">
        <f>IF(F133="",0,VLOOKUP(E133,'Points Allocation'!$B$7:$F$18,2+F133,0))</f>
        <v>0</v>
      </c>
      <c r="T133" s="8">
        <f>IF(G133="",0,VLOOKUP(E133,'Points Allocation'!$B$22:$F$33,2+G133,0))</f>
        <v>0</v>
      </c>
      <c r="U133" s="8">
        <f>IF(H133="",0,VLOOKUP(E133,'Points Allocation'!$B$37:$F$50,2+H133,0))</f>
        <v>0</v>
      </c>
      <c r="V133" s="8">
        <f>IF(I133="",0,VLOOKUP(E133,'Points Allocation'!$B$52:$F$63,2+I133,0))</f>
        <v>0</v>
      </c>
      <c r="W133" s="8">
        <f>IF(J133="",0,VLOOKUP(E133,'Points Allocation'!$B$67:$F$78,2+J133,0))</f>
        <v>0</v>
      </c>
      <c r="X133" s="8">
        <f>IF(K133="",0,VLOOKUP(E133,'Points Allocation'!$B$82:$F$93,2+K133,0))</f>
        <v>0</v>
      </c>
      <c r="Y133" s="8">
        <f>IF(L133="",0,VLOOKUP(E133,'Points Allocation'!$B$97:$F$108,2+L133,0))</f>
        <v>0</v>
      </c>
      <c r="Z133" s="23">
        <f t="shared" si="33"/>
        <v>0</v>
      </c>
      <c r="AA133" s="8">
        <f>IF(M133="",0,VLOOKUP(E133,'Points Allocation'!$I$7:$M$18,2+M133,0))</f>
        <v>0</v>
      </c>
      <c r="AB133" s="8">
        <f>IF(N133="",0,VLOOKUP(E133,'Points Allocation'!$I$22:$M$33,2+N133,0))</f>
        <v>0</v>
      </c>
      <c r="AC133" s="8">
        <f>IF(O133="",0,VLOOKUP(E133,'Points Allocation'!$I$37:$M$48,2+O133,0))</f>
        <v>0</v>
      </c>
      <c r="AD133" s="8">
        <f>IF(P133="",0,VLOOKUP(E133,'Points Allocation'!$I$52:$M$63,2+P133,0))</f>
        <v>0</v>
      </c>
      <c r="AE133" s="8">
        <f>IF(Q133="",0,VLOOKUP(E133,'Points Allocation'!$I$67:$M$78,2+Q133,0))</f>
        <v>0</v>
      </c>
      <c r="AF133" s="8">
        <f>IF(R133="",0,VLOOKUP(E133,'Points Allocation'!$I$82:$M$93,2+R133,0))</f>
        <v>0</v>
      </c>
      <c r="AG133" s="23">
        <f t="shared" si="34"/>
        <v>0</v>
      </c>
      <c r="AH133" s="10">
        <f t="shared" si="47"/>
        <v>0</v>
      </c>
      <c r="AI133" s="13">
        <f t="shared" ref="AI133:AI196" si="51">IF(OR(C133="British nationals",C133="British Open",C133="Nationals"),1.5,1)</f>
        <v>1</v>
      </c>
      <c r="AJ133" s="30">
        <f t="shared" si="45"/>
        <v>0</v>
      </c>
      <c r="AK133" s="3" t="str">
        <f t="shared" si="31"/>
        <v>False</v>
      </c>
      <c r="AL133" s="3">
        <f t="shared" si="46"/>
        <v>0</v>
      </c>
    </row>
    <row r="134" spans="1:38" x14ac:dyDescent="0.2">
      <c r="A134" s="9"/>
      <c r="B134" s="9" t="s">
        <v>96</v>
      </c>
      <c r="C134" s="9" t="s">
        <v>69</v>
      </c>
      <c r="D134" s="3"/>
      <c r="E134" s="9">
        <v>64</v>
      </c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8">
        <f>IF(F134="",0,VLOOKUP(E134,'Points Allocation'!$B$7:$F$18,2+F134,0))</f>
        <v>0</v>
      </c>
      <c r="T134" s="8">
        <f>IF(G134="",0,VLOOKUP(E134,'Points Allocation'!$B$22:$F$33,2+G134,0))</f>
        <v>0</v>
      </c>
      <c r="U134" s="8">
        <f>IF(H134="",0,VLOOKUP(E134,'Points Allocation'!$B$37:$F$50,2+H134,0))</f>
        <v>0</v>
      </c>
      <c r="V134" s="8">
        <f>IF(I134="",0,VLOOKUP(E134,'Points Allocation'!$B$52:$F$63,2+I134,0))</f>
        <v>0</v>
      </c>
      <c r="W134" s="8">
        <f>IF(J134="",0,VLOOKUP(E134,'Points Allocation'!$B$67:$F$78,2+J134,0))</f>
        <v>0</v>
      </c>
      <c r="X134" s="8">
        <f>IF(K134="",0,VLOOKUP(E134,'Points Allocation'!$B$82:$F$93,2+K134,0))</f>
        <v>0</v>
      </c>
      <c r="Y134" s="8">
        <f>IF(L134="",0,VLOOKUP(E134,'Points Allocation'!$B$97:$F$108,2+L134,0))</f>
        <v>0</v>
      </c>
      <c r="Z134" s="23">
        <f t="shared" si="33"/>
        <v>0</v>
      </c>
      <c r="AA134" s="8">
        <f>IF(M134="",0,VLOOKUP(E134,'Points Allocation'!$I$7:$M$18,2+M134,0))</f>
        <v>0</v>
      </c>
      <c r="AB134" s="8">
        <f>IF(N134="",0,VLOOKUP(E134,'Points Allocation'!$I$22:$M$33,2+N134,0))</f>
        <v>0</v>
      </c>
      <c r="AC134" s="8">
        <f>IF(O134="",0,VLOOKUP(E134,'Points Allocation'!$I$37:$M$48,2+O134,0))</f>
        <v>0</v>
      </c>
      <c r="AD134" s="8">
        <f>IF(P134="",0,VLOOKUP(E134,'Points Allocation'!$I$52:$M$63,2+P134,0))</f>
        <v>0</v>
      </c>
      <c r="AE134" s="8">
        <f>IF(Q134="",0,VLOOKUP(E134,'Points Allocation'!$I$67:$M$78,2+Q134,0))</f>
        <v>0</v>
      </c>
      <c r="AF134" s="8">
        <f>IF(R134="",0,VLOOKUP(E134,'Points Allocation'!$I$82:$M$93,2+R134,0))</f>
        <v>0</v>
      </c>
      <c r="AG134" s="23">
        <f t="shared" si="34"/>
        <v>0</v>
      </c>
      <c r="AH134" s="10">
        <f t="shared" si="47"/>
        <v>0</v>
      </c>
      <c r="AI134" s="13">
        <f t="shared" si="51"/>
        <v>1</v>
      </c>
      <c r="AJ134" s="30">
        <f t="shared" si="45"/>
        <v>0</v>
      </c>
      <c r="AK134" s="3" t="str">
        <f t="shared" si="31"/>
        <v>False</v>
      </c>
      <c r="AL134" s="3">
        <f t="shared" si="46"/>
        <v>0</v>
      </c>
    </row>
    <row r="135" spans="1:38" x14ac:dyDescent="0.2">
      <c r="A135" s="9"/>
      <c r="B135" s="9" t="s">
        <v>96</v>
      </c>
      <c r="C135" s="9" t="s">
        <v>85</v>
      </c>
      <c r="D135" s="3"/>
      <c r="E135" s="9">
        <v>64</v>
      </c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8">
        <f>IF(F135="",0,VLOOKUP(E135,'Points Allocation'!$B$7:$F$18,2+F135,0))</f>
        <v>0</v>
      </c>
      <c r="T135" s="8">
        <f>IF(G135="",0,VLOOKUP(E135,'Points Allocation'!$B$22:$F$33,2+G135,0))</f>
        <v>0</v>
      </c>
      <c r="U135" s="8">
        <f>IF(H135="",0,VLOOKUP(E135,'Points Allocation'!$B$37:$F$50,2+H135,0))</f>
        <v>0</v>
      </c>
      <c r="V135" s="8">
        <f>IF(I135="",0,VLOOKUP(E135,'Points Allocation'!$B$52:$F$63,2+I135,0))</f>
        <v>0</v>
      </c>
      <c r="W135" s="8">
        <f>IF(J135="",0,VLOOKUP(E135,'Points Allocation'!$B$67:$F$78,2+J135,0))</f>
        <v>0</v>
      </c>
      <c r="X135" s="8">
        <f>IF(K135="",0,VLOOKUP(E135,'Points Allocation'!$B$82:$F$93,2+K135,0))</f>
        <v>0</v>
      </c>
      <c r="Y135" s="8">
        <f>IF(L135="",0,VLOOKUP(E135,'Points Allocation'!$B$97:$F$108,2+L135,0))</f>
        <v>0</v>
      </c>
      <c r="Z135" s="23">
        <f t="shared" si="33"/>
        <v>0</v>
      </c>
      <c r="AA135" s="8">
        <f>IF(M135="",0,VLOOKUP(E135,'Points Allocation'!$I$7:$M$18,2+M135,0))</f>
        <v>0</v>
      </c>
      <c r="AB135" s="8">
        <f>IF(N135="",0,VLOOKUP(E135,'Points Allocation'!$I$22:$M$33,2+N135,0))</f>
        <v>0</v>
      </c>
      <c r="AC135" s="8">
        <f>IF(O135="",0,VLOOKUP(E135,'Points Allocation'!$I$37:$M$48,2+O135,0))</f>
        <v>0</v>
      </c>
      <c r="AD135" s="8">
        <f>IF(P135="",0,VLOOKUP(E135,'Points Allocation'!$I$52:$M$63,2+P135,0))</f>
        <v>0</v>
      </c>
      <c r="AE135" s="8">
        <f>IF(Q135="",0,VLOOKUP(E135,'Points Allocation'!$I$67:$M$78,2+Q135,0))</f>
        <v>0</v>
      </c>
      <c r="AF135" s="8">
        <f>IF(R135="",0,VLOOKUP(E135,'Points Allocation'!$I$82:$M$93,2+R135,0))</f>
        <v>0</v>
      </c>
      <c r="AG135" s="23">
        <f t="shared" si="34"/>
        <v>0</v>
      </c>
      <c r="AH135" s="10">
        <f t="shared" si="47"/>
        <v>0</v>
      </c>
      <c r="AI135" s="13">
        <f t="shared" si="51"/>
        <v>1</v>
      </c>
      <c r="AJ135" s="30">
        <f t="shared" si="45"/>
        <v>0</v>
      </c>
      <c r="AK135" s="3" t="str">
        <f t="shared" si="31"/>
        <v>False</v>
      </c>
      <c r="AL135" s="3">
        <f t="shared" si="46"/>
        <v>0</v>
      </c>
    </row>
    <row r="136" spans="1:38" x14ac:dyDescent="0.2">
      <c r="A136" s="9"/>
      <c r="B136" s="9" t="s">
        <v>96</v>
      </c>
      <c r="C136" s="9" t="s">
        <v>86</v>
      </c>
      <c r="D136" s="3"/>
      <c r="E136" s="9">
        <v>64</v>
      </c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8">
        <f>IF(F136="",0,VLOOKUP(E136,'Points Allocation'!$B$7:$F$18,2+F136,0))</f>
        <v>0</v>
      </c>
      <c r="T136" s="8">
        <f>IF(G136="",0,VLOOKUP(E136,'Points Allocation'!$B$22:$F$33,2+G136,0))</f>
        <v>0</v>
      </c>
      <c r="U136" s="8">
        <f>IF(H136="",0,VLOOKUP(E136,'Points Allocation'!$B$37:$F$50,2+H136,0))</f>
        <v>0</v>
      </c>
      <c r="V136" s="8">
        <f>IF(I136="",0,VLOOKUP(E136,'Points Allocation'!$B$52:$F$63,2+I136,0))</f>
        <v>0</v>
      </c>
      <c r="W136" s="8">
        <f>IF(J136="",0,VLOOKUP(E136,'Points Allocation'!$B$67:$F$78,2+J136,0))</f>
        <v>0</v>
      </c>
      <c r="X136" s="8">
        <f>IF(K136="",0,VLOOKUP(E136,'Points Allocation'!$B$82:$F$93,2+K136,0))</f>
        <v>0</v>
      </c>
      <c r="Y136" s="8">
        <f>IF(L136="",0,VLOOKUP(E136,'Points Allocation'!$B$97:$F$108,2+L136,0))</f>
        <v>0</v>
      </c>
      <c r="Z136" s="23">
        <f t="shared" si="33"/>
        <v>0</v>
      </c>
      <c r="AA136" s="8">
        <f>IF(M136="",0,VLOOKUP(E136,'Points Allocation'!$I$7:$M$18,2+M136,0))</f>
        <v>0</v>
      </c>
      <c r="AB136" s="8">
        <f>IF(N136="",0,VLOOKUP(E136,'Points Allocation'!$I$22:$M$33,2+N136,0))</f>
        <v>0</v>
      </c>
      <c r="AC136" s="8">
        <f>IF(O136="",0,VLOOKUP(E136,'Points Allocation'!$I$37:$M$48,2+O136,0))</f>
        <v>0</v>
      </c>
      <c r="AD136" s="8">
        <f>IF(P136="",0,VLOOKUP(E136,'Points Allocation'!$I$52:$M$63,2+P136,0))</f>
        <v>0</v>
      </c>
      <c r="AE136" s="8">
        <f>IF(Q136="",0,VLOOKUP(E136,'Points Allocation'!$I$67:$M$78,2+Q136,0))</f>
        <v>0</v>
      </c>
      <c r="AF136" s="8">
        <f>IF(R136="",0,VLOOKUP(E136,'Points Allocation'!$I$82:$M$93,2+R136,0))</f>
        <v>0</v>
      </c>
      <c r="AG136" s="23">
        <f t="shared" si="34"/>
        <v>0</v>
      </c>
      <c r="AH136" s="10">
        <f t="shared" si="47"/>
        <v>0</v>
      </c>
      <c r="AI136" s="13">
        <f t="shared" si="51"/>
        <v>1</v>
      </c>
      <c r="AJ136" s="30">
        <f t="shared" si="45"/>
        <v>0</v>
      </c>
      <c r="AK136" s="3" t="str">
        <f t="shared" si="31"/>
        <v>False</v>
      </c>
      <c r="AL136" s="3">
        <f t="shared" si="46"/>
        <v>0</v>
      </c>
    </row>
    <row r="137" spans="1:38" x14ac:dyDescent="0.2">
      <c r="A137" s="9"/>
      <c r="B137" s="9" t="s">
        <v>96</v>
      </c>
      <c r="C137" s="9" t="s">
        <v>87</v>
      </c>
      <c r="D137" s="3"/>
      <c r="E137" s="9">
        <v>64</v>
      </c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8">
        <f>IF(F137="",0,VLOOKUP(E137,'Points Allocation'!$B$7:$F$18,2+F137,0))</f>
        <v>0</v>
      </c>
      <c r="T137" s="8">
        <f>IF(G137="",0,VLOOKUP(E137,'Points Allocation'!$B$22:$F$33,2+G137,0))</f>
        <v>0</v>
      </c>
      <c r="U137" s="8">
        <f>IF(H137="",0,VLOOKUP(E137,'Points Allocation'!$B$37:$F$50,2+H137,0))</f>
        <v>0</v>
      </c>
      <c r="V137" s="8">
        <f>IF(I137="",0,VLOOKUP(E137,'Points Allocation'!$B$52:$F$63,2+I137,0))</f>
        <v>0</v>
      </c>
      <c r="W137" s="8">
        <f>IF(J137="",0,VLOOKUP(E137,'Points Allocation'!$B$67:$F$78,2+J137,0))</f>
        <v>0</v>
      </c>
      <c r="X137" s="8">
        <f>IF(K137="",0,VLOOKUP(E137,'Points Allocation'!$B$82:$F$93,2+K137,0))</f>
        <v>0</v>
      </c>
      <c r="Y137" s="8">
        <f>IF(L137="",0,VLOOKUP(E137,'Points Allocation'!$B$97:$F$108,2+L137,0))</f>
        <v>0</v>
      </c>
      <c r="Z137" s="23">
        <f t="shared" si="33"/>
        <v>0</v>
      </c>
      <c r="AA137" s="8">
        <f>IF(M137="",0,VLOOKUP(E137,'Points Allocation'!$I$7:$M$18,2+M137,0))</f>
        <v>0</v>
      </c>
      <c r="AB137" s="8">
        <f>IF(N137="",0,VLOOKUP(E137,'Points Allocation'!$I$22:$M$33,2+N137,0))</f>
        <v>0</v>
      </c>
      <c r="AC137" s="8">
        <f>IF(O137="",0,VLOOKUP(E137,'Points Allocation'!$I$37:$M$48,2+O137,0))</f>
        <v>0</v>
      </c>
      <c r="AD137" s="8">
        <f>IF(P137="",0,VLOOKUP(E137,'Points Allocation'!$I$52:$M$63,2+P137,0))</f>
        <v>0</v>
      </c>
      <c r="AE137" s="8">
        <f>IF(Q137="",0,VLOOKUP(E137,'Points Allocation'!$I$67:$M$78,2+Q137,0))</f>
        <v>0</v>
      </c>
      <c r="AF137" s="8">
        <f>IF(R137="",0,VLOOKUP(E137,'Points Allocation'!$I$82:$M$93,2+R137,0))</f>
        <v>0</v>
      </c>
      <c r="AG137" s="23">
        <f t="shared" si="34"/>
        <v>0</v>
      </c>
      <c r="AH137" s="10">
        <f t="shared" si="47"/>
        <v>0</v>
      </c>
      <c r="AI137" s="13">
        <f t="shared" si="51"/>
        <v>1</v>
      </c>
      <c r="AJ137" s="30">
        <f t="shared" si="45"/>
        <v>0</v>
      </c>
      <c r="AK137" s="3" t="str">
        <f t="shared" si="31"/>
        <v>False</v>
      </c>
      <c r="AL137" s="3">
        <f t="shared" si="46"/>
        <v>0</v>
      </c>
    </row>
    <row r="138" spans="1:38" x14ac:dyDescent="0.2">
      <c r="A138" s="9"/>
      <c r="B138" s="9" t="s">
        <v>96</v>
      </c>
      <c r="C138" s="9" t="s">
        <v>88</v>
      </c>
      <c r="D138" s="3"/>
      <c r="E138" s="9">
        <v>64</v>
      </c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8">
        <f>IF(F138="",0,VLOOKUP(E138,'Points Allocation'!$B$7:$F$18,2+F138,0))</f>
        <v>0</v>
      </c>
      <c r="T138" s="8">
        <f>IF(G138="",0,VLOOKUP(E138,'Points Allocation'!$B$22:$F$33,2+G138,0))</f>
        <v>0</v>
      </c>
      <c r="U138" s="8">
        <f>IF(H138="",0,VLOOKUP(E138,'Points Allocation'!$B$37:$F$50,2+H138,0))</f>
        <v>0</v>
      </c>
      <c r="V138" s="8">
        <f>IF(I138="",0,VLOOKUP(E138,'Points Allocation'!$B$52:$F$63,2+I138,0))</f>
        <v>0</v>
      </c>
      <c r="W138" s="8">
        <f>IF(J138="",0,VLOOKUP(E138,'Points Allocation'!$B$67:$F$78,2+J138,0))</f>
        <v>0</v>
      </c>
      <c r="X138" s="8">
        <f>IF(K138="",0,VLOOKUP(E138,'Points Allocation'!$B$82:$F$93,2+K138,0))</f>
        <v>0</v>
      </c>
      <c r="Y138" s="8">
        <f>IF(L138="",0,VLOOKUP(E138,'Points Allocation'!$B$97:$F$108,2+L138,0))</f>
        <v>0</v>
      </c>
      <c r="Z138" s="23">
        <f t="shared" si="33"/>
        <v>0</v>
      </c>
      <c r="AA138" s="8">
        <f>IF(M138="",0,VLOOKUP(E138,'Points Allocation'!$I$7:$M$18,2+M138,0))</f>
        <v>0</v>
      </c>
      <c r="AB138" s="8">
        <f>IF(N138="",0,VLOOKUP(E138,'Points Allocation'!$I$22:$M$33,2+N138,0))</f>
        <v>0</v>
      </c>
      <c r="AC138" s="8">
        <f>IF(O138="",0,VLOOKUP(E138,'Points Allocation'!$I$37:$M$48,2+O138,0))</f>
        <v>0</v>
      </c>
      <c r="AD138" s="8">
        <f>IF(P138="",0,VLOOKUP(E138,'Points Allocation'!$I$52:$M$63,2+P138,0))</f>
        <v>0</v>
      </c>
      <c r="AE138" s="8">
        <f>IF(Q138="",0,VLOOKUP(E138,'Points Allocation'!$I$67:$M$78,2+Q138,0))</f>
        <v>0</v>
      </c>
      <c r="AF138" s="8">
        <f>IF(R138="",0,VLOOKUP(E138,'Points Allocation'!$I$82:$M$93,2+R138,0))</f>
        <v>0</v>
      </c>
      <c r="AG138" s="23">
        <f t="shared" si="34"/>
        <v>0</v>
      </c>
      <c r="AH138" s="10">
        <f t="shared" si="47"/>
        <v>0</v>
      </c>
      <c r="AI138" s="13">
        <f t="shared" si="51"/>
        <v>1</v>
      </c>
      <c r="AJ138" s="30">
        <f t="shared" si="45"/>
        <v>0</v>
      </c>
      <c r="AK138" s="3" t="str">
        <f t="shared" si="31"/>
        <v>False</v>
      </c>
      <c r="AL138" s="3">
        <f t="shared" si="46"/>
        <v>0</v>
      </c>
    </row>
    <row r="139" spans="1:38" x14ac:dyDescent="0.2">
      <c r="A139" s="9"/>
      <c r="B139" s="9" t="s">
        <v>96</v>
      </c>
      <c r="C139" s="9" t="s">
        <v>89</v>
      </c>
      <c r="D139" s="3"/>
      <c r="E139" s="9">
        <v>64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8">
        <f>IF(F139="",0,VLOOKUP(E139,'Points Allocation'!$B$7:$F$18,2+F139,0))</f>
        <v>0</v>
      </c>
      <c r="T139" s="8">
        <f>IF(G139="",0,VLOOKUP(E139,'Points Allocation'!$B$22:$F$33,2+G139,0))</f>
        <v>0</v>
      </c>
      <c r="U139" s="8">
        <f>IF(H139="",0,VLOOKUP(E139,'Points Allocation'!$B$37:$F$50,2+H139,0))</f>
        <v>0</v>
      </c>
      <c r="V139" s="8">
        <f>IF(I139="",0,VLOOKUP(E139,'Points Allocation'!$B$52:$F$63,2+I139,0))</f>
        <v>0</v>
      </c>
      <c r="W139" s="8">
        <f>IF(J139="",0,VLOOKUP(E139,'Points Allocation'!$B$67:$F$78,2+J139,0))</f>
        <v>0</v>
      </c>
      <c r="X139" s="8">
        <f>IF(K139="",0,VLOOKUP(E139,'Points Allocation'!$B$82:$F$93,2+K139,0))</f>
        <v>0</v>
      </c>
      <c r="Y139" s="8">
        <f>IF(L139="",0,VLOOKUP(E139,'Points Allocation'!$B$97:$F$108,2+L139,0))</f>
        <v>0</v>
      </c>
      <c r="Z139" s="23">
        <f t="shared" si="33"/>
        <v>0</v>
      </c>
      <c r="AA139" s="8">
        <f>IF(M139="",0,VLOOKUP(E139,'Points Allocation'!$I$7:$M$18,2+M139,0))</f>
        <v>0</v>
      </c>
      <c r="AB139" s="8">
        <f>IF(N139="",0,VLOOKUP(E139,'Points Allocation'!$I$22:$M$33,2+N139,0))</f>
        <v>0</v>
      </c>
      <c r="AC139" s="8">
        <f>IF(O139="",0,VLOOKUP(E139,'Points Allocation'!$I$37:$M$48,2+O139,0))</f>
        <v>0</v>
      </c>
      <c r="AD139" s="8">
        <f>IF(P139="",0,VLOOKUP(E139,'Points Allocation'!$I$52:$M$63,2+P139,0))</f>
        <v>0</v>
      </c>
      <c r="AE139" s="8">
        <f>IF(Q139="",0,VLOOKUP(E139,'Points Allocation'!$I$67:$M$78,2+Q139,0))</f>
        <v>0</v>
      </c>
      <c r="AF139" s="8">
        <f>IF(R139="",0,VLOOKUP(E139,'Points Allocation'!$I$82:$M$93,2+R139,0))</f>
        <v>0</v>
      </c>
      <c r="AG139" s="23">
        <f t="shared" si="34"/>
        <v>0</v>
      </c>
      <c r="AH139" s="10">
        <f t="shared" si="47"/>
        <v>0</v>
      </c>
      <c r="AI139" s="13">
        <f t="shared" si="51"/>
        <v>1</v>
      </c>
      <c r="AJ139" s="30">
        <f t="shared" si="45"/>
        <v>0</v>
      </c>
      <c r="AK139" s="3" t="str">
        <f t="shared" si="31"/>
        <v>False</v>
      </c>
      <c r="AL139" s="3">
        <f t="shared" si="46"/>
        <v>0</v>
      </c>
    </row>
    <row r="140" spans="1:38" x14ac:dyDescent="0.2">
      <c r="A140" s="9"/>
      <c r="B140" s="9" t="s">
        <v>96</v>
      </c>
      <c r="C140" s="9" t="s">
        <v>90</v>
      </c>
      <c r="D140" s="3"/>
      <c r="E140" s="9">
        <v>64</v>
      </c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8">
        <f>IF(F140="",0,VLOOKUP(E140,'Points Allocation'!$B$7:$F$18,2+F140,0))</f>
        <v>0</v>
      </c>
      <c r="T140" s="8">
        <f>IF(G140="",0,VLOOKUP(E140,'Points Allocation'!$B$22:$F$33,2+G140,0))</f>
        <v>0</v>
      </c>
      <c r="U140" s="8">
        <f>IF(H140="",0,VLOOKUP(E140,'Points Allocation'!$B$37:$F$50,2+H140,0))</f>
        <v>0</v>
      </c>
      <c r="V140" s="8">
        <f>IF(I140="",0,VLOOKUP(E140,'Points Allocation'!$B$52:$F$63,2+I140,0))</f>
        <v>0</v>
      </c>
      <c r="W140" s="8">
        <f>IF(J140="",0,VLOOKUP(E140,'Points Allocation'!$B$67:$F$78,2+J140,0))</f>
        <v>0</v>
      </c>
      <c r="X140" s="8">
        <f>IF(K140="",0,VLOOKUP(E140,'Points Allocation'!$B$82:$F$93,2+K140,0))</f>
        <v>0</v>
      </c>
      <c r="Y140" s="8">
        <f>IF(L140="",0,VLOOKUP(E140,'Points Allocation'!$B$97:$F$108,2+L140,0))</f>
        <v>0</v>
      </c>
      <c r="Z140" s="23">
        <f t="shared" si="33"/>
        <v>0</v>
      </c>
      <c r="AA140" s="8">
        <f>IF(M140="",0,VLOOKUP(E140,'Points Allocation'!$I$7:$M$18,2+M140,0))</f>
        <v>0</v>
      </c>
      <c r="AB140" s="8">
        <f>IF(N140="",0,VLOOKUP(E140,'Points Allocation'!$I$22:$M$33,2+N140,0))</f>
        <v>0</v>
      </c>
      <c r="AC140" s="8">
        <f>IF(O140="",0,VLOOKUP(E140,'Points Allocation'!$I$37:$M$48,2+O140,0))</f>
        <v>0</v>
      </c>
      <c r="AD140" s="8">
        <f>IF(P140="",0,VLOOKUP(E140,'Points Allocation'!$I$52:$M$63,2+P140,0))</f>
        <v>0</v>
      </c>
      <c r="AE140" s="8">
        <f>IF(Q140="",0,VLOOKUP(E140,'Points Allocation'!$I$67:$M$78,2+Q140,0))</f>
        <v>0</v>
      </c>
      <c r="AF140" s="8">
        <f>IF(R140="",0,VLOOKUP(E140,'Points Allocation'!$I$82:$M$93,2+R140,0))</f>
        <v>0</v>
      </c>
      <c r="AG140" s="23">
        <f t="shared" si="34"/>
        <v>0</v>
      </c>
      <c r="AH140" s="10">
        <f t="shared" si="47"/>
        <v>0</v>
      </c>
      <c r="AI140" s="13">
        <f t="shared" si="51"/>
        <v>1</v>
      </c>
      <c r="AJ140" s="30">
        <f t="shared" si="45"/>
        <v>0</v>
      </c>
      <c r="AK140" s="3" t="str">
        <f t="shared" si="31"/>
        <v>False</v>
      </c>
      <c r="AL140" s="3">
        <f t="shared" si="46"/>
        <v>0</v>
      </c>
    </row>
    <row r="141" spans="1:38" x14ac:dyDescent="0.2">
      <c r="A141" s="9"/>
      <c r="B141" s="9" t="s">
        <v>97</v>
      </c>
      <c r="C141" s="9" t="s">
        <v>64</v>
      </c>
      <c r="D141" s="3"/>
      <c r="E141" s="9">
        <v>64</v>
      </c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8">
        <f>IF(F141="",0,VLOOKUP(E141,'Points Allocation'!$B$7:$F$18,2+F141,0))</f>
        <v>0</v>
      </c>
      <c r="T141" s="8">
        <f>IF(G141="",0,VLOOKUP(E141,'Points Allocation'!$B$22:$F$33,2+G141,0))</f>
        <v>0</v>
      </c>
      <c r="U141" s="8">
        <f>IF(H141="",0,VLOOKUP(E141,'Points Allocation'!$B$37:$F$50,2+H141,0))</f>
        <v>0</v>
      </c>
      <c r="V141" s="8">
        <f>IF(I141="",0,VLOOKUP(E141,'Points Allocation'!$B$52:$F$63,2+I141,0))</f>
        <v>0</v>
      </c>
      <c r="W141" s="8">
        <f>IF(J141="",0,VLOOKUP(E141,'Points Allocation'!$B$67:$F$78,2+J141,0))</f>
        <v>0</v>
      </c>
      <c r="X141" s="8">
        <f>IF(K141="",0,VLOOKUP(E141,'Points Allocation'!$B$82:$F$93,2+K141,0))</f>
        <v>0</v>
      </c>
      <c r="Y141" s="8">
        <f>IF(L141="",0,VLOOKUP(E141,'Points Allocation'!$B$97:$F$108,2+L141,0))</f>
        <v>0</v>
      </c>
      <c r="Z141" s="23">
        <f t="shared" si="33"/>
        <v>0</v>
      </c>
      <c r="AA141" s="8">
        <f>IF(M141="",0,VLOOKUP(E141,'Points Allocation'!$I$7:$M$18,2+M141,0))</f>
        <v>0</v>
      </c>
      <c r="AB141" s="8">
        <f>IF(N141="",0,VLOOKUP(E141,'Points Allocation'!$I$22:$M$33,2+N141,0))</f>
        <v>0</v>
      </c>
      <c r="AC141" s="8">
        <f>IF(O141="",0,VLOOKUP(E141,'Points Allocation'!$I$37:$M$48,2+O141,0))</f>
        <v>0</v>
      </c>
      <c r="AD141" s="8">
        <f>IF(P141="",0,VLOOKUP(E141,'Points Allocation'!$I$52:$M$63,2+P141,0))</f>
        <v>0</v>
      </c>
      <c r="AE141" s="8">
        <f>IF(Q141="",0,VLOOKUP(E141,'Points Allocation'!$I$67:$M$78,2+Q141,0))</f>
        <v>0</v>
      </c>
      <c r="AF141" s="8">
        <f>IF(R141="",0,VLOOKUP(E141,'Points Allocation'!$I$82:$M$93,2+R141,0))</f>
        <v>0</v>
      </c>
      <c r="AG141" s="23">
        <f t="shared" si="34"/>
        <v>0</v>
      </c>
      <c r="AH141" s="10">
        <f t="shared" ref="AH141:AH156" si="52">IF(AK141="False",0,-AL141)</f>
        <v>0</v>
      </c>
      <c r="AI141" s="13">
        <f t="shared" si="51"/>
        <v>1</v>
      </c>
      <c r="AJ141" s="30">
        <f t="shared" ref="AJ141:AJ156" si="53">(SUM(Z141,AG141,AH141))*AI141</f>
        <v>0</v>
      </c>
      <c r="AK141" s="3" t="str">
        <f t="shared" ref="AK141:AK225" si="54">IF(AND(COUNT(M141:R141)&gt;0,COUNT(F141:L141)&gt;1),"True","False")</f>
        <v>False</v>
      </c>
      <c r="AL141" s="3">
        <f t="shared" ref="AL141:AL156" si="55">IF(AG141&gt;U141,U141,AG141)</f>
        <v>0</v>
      </c>
    </row>
    <row r="142" spans="1:38" x14ac:dyDescent="0.2">
      <c r="A142" s="9"/>
      <c r="B142" s="9" t="s">
        <v>97</v>
      </c>
      <c r="C142" s="9" t="s">
        <v>63</v>
      </c>
      <c r="D142" s="3"/>
      <c r="E142" s="9">
        <v>64</v>
      </c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8">
        <f>IF(F142="",0,VLOOKUP(E142,'Points Allocation'!$B$7:$F$18,2+F142,0))</f>
        <v>0</v>
      </c>
      <c r="T142" s="8">
        <f>IF(G142="",0,VLOOKUP(E142,'Points Allocation'!$B$22:$F$33,2+G142,0))</f>
        <v>0</v>
      </c>
      <c r="U142" s="8">
        <f>IF(H142="",0,VLOOKUP(E142,'Points Allocation'!$B$37:$F$50,2+H142,0))</f>
        <v>0</v>
      </c>
      <c r="V142" s="8">
        <f>IF(I142="",0,VLOOKUP(E142,'Points Allocation'!$B$52:$F$63,2+I142,0))</f>
        <v>0</v>
      </c>
      <c r="W142" s="8">
        <f>IF(J142="",0,VLOOKUP(E142,'Points Allocation'!$B$67:$F$78,2+J142,0))</f>
        <v>0</v>
      </c>
      <c r="X142" s="8">
        <f>IF(K142="",0,VLOOKUP(E142,'Points Allocation'!$B$82:$F$93,2+K142,0))</f>
        <v>0</v>
      </c>
      <c r="Y142" s="8">
        <f>IF(L142="",0,VLOOKUP(E142,'Points Allocation'!$B$97:$F$108,2+L142,0))</f>
        <v>0</v>
      </c>
      <c r="Z142" s="23">
        <f t="shared" ref="Z142:Z226" si="56">SUM(S142:Y142)</f>
        <v>0</v>
      </c>
      <c r="AA142" s="8">
        <f>IF(M142="",0,VLOOKUP(E142,'Points Allocation'!$I$7:$M$18,2+M142,0))</f>
        <v>0</v>
      </c>
      <c r="AB142" s="8">
        <f>IF(N142="",0,VLOOKUP(E142,'Points Allocation'!$I$22:$M$33,2+N142,0))</f>
        <v>0</v>
      </c>
      <c r="AC142" s="8">
        <f>IF(O142="",0,VLOOKUP(E142,'Points Allocation'!$I$37:$M$48,2+O142,0))</f>
        <v>0</v>
      </c>
      <c r="AD142" s="8">
        <f>IF(P142="",0,VLOOKUP(E142,'Points Allocation'!$I$52:$M$63,2+P142,0))</f>
        <v>0</v>
      </c>
      <c r="AE142" s="8">
        <f>IF(Q142="",0,VLOOKUP(E142,'Points Allocation'!$I$67:$M$78,2+Q142,0))</f>
        <v>0</v>
      </c>
      <c r="AF142" s="8">
        <f>IF(R142="",0,VLOOKUP(E142,'Points Allocation'!$I$82:$M$93,2+R142,0))</f>
        <v>0</v>
      </c>
      <c r="AG142" s="23">
        <f t="shared" ref="AG142:AG226" si="57">SUM(AA142:AF142)</f>
        <v>0</v>
      </c>
      <c r="AH142" s="10">
        <f t="shared" si="52"/>
        <v>0</v>
      </c>
      <c r="AI142" s="13">
        <f t="shared" si="51"/>
        <v>1</v>
      </c>
      <c r="AJ142" s="30">
        <f t="shared" si="53"/>
        <v>0</v>
      </c>
      <c r="AK142" s="3" t="str">
        <f t="shared" si="54"/>
        <v>False</v>
      </c>
      <c r="AL142" s="3">
        <f t="shared" si="55"/>
        <v>0</v>
      </c>
    </row>
    <row r="143" spans="1:38" x14ac:dyDescent="0.2">
      <c r="A143" s="9"/>
      <c r="B143" s="9" t="s">
        <v>97</v>
      </c>
      <c r="C143" s="9" t="s">
        <v>61</v>
      </c>
      <c r="D143" s="3"/>
      <c r="E143" s="9">
        <v>64</v>
      </c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8">
        <f>IF(F143="",0,VLOOKUP(E143,'Points Allocation'!$B$7:$F$18,2+F143,0))</f>
        <v>0</v>
      </c>
      <c r="T143" s="8">
        <f>IF(G143="",0,VLOOKUP(E143,'Points Allocation'!$B$22:$F$33,2+G143,0))</f>
        <v>0</v>
      </c>
      <c r="U143" s="8">
        <f>IF(H143="",0,VLOOKUP(E143,'Points Allocation'!$B$37:$F$50,2+H143,0))</f>
        <v>0</v>
      </c>
      <c r="V143" s="8">
        <f>IF(I143="",0,VLOOKUP(E143,'Points Allocation'!$B$52:$F$63,2+I143,0))</f>
        <v>0</v>
      </c>
      <c r="W143" s="8">
        <f>IF(J143="",0,VLOOKUP(E143,'Points Allocation'!$B$67:$F$78,2+J143,0))</f>
        <v>0</v>
      </c>
      <c r="X143" s="8">
        <f>IF(K143="",0,VLOOKUP(E143,'Points Allocation'!$B$82:$F$93,2+K143,0))</f>
        <v>0</v>
      </c>
      <c r="Y143" s="8">
        <f>IF(L143="",0,VLOOKUP(E143,'Points Allocation'!$B$97:$F$108,2+L143,0))</f>
        <v>0</v>
      </c>
      <c r="Z143" s="23">
        <f t="shared" si="56"/>
        <v>0</v>
      </c>
      <c r="AA143" s="8">
        <f>IF(M143="",0,VLOOKUP(E143,'Points Allocation'!$I$7:$M$18,2+M143,0))</f>
        <v>0</v>
      </c>
      <c r="AB143" s="8">
        <f>IF(N143="",0,VLOOKUP(E143,'Points Allocation'!$I$22:$M$33,2+N143,0))</f>
        <v>0</v>
      </c>
      <c r="AC143" s="8">
        <f>IF(O143="",0,VLOOKUP(E143,'Points Allocation'!$I$37:$M$48,2+O143,0))</f>
        <v>0</v>
      </c>
      <c r="AD143" s="8">
        <f>IF(P143="",0,VLOOKUP(E143,'Points Allocation'!$I$52:$M$63,2+P143,0))</f>
        <v>0</v>
      </c>
      <c r="AE143" s="8">
        <f>IF(Q143="",0,VLOOKUP(E143,'Points Allocation'!$I$67:$M$78,2+Q143,0))</f>
        <v>0</v>
      </c>
      <c r="AF143" s="8">
        <f>IF(R143="",0,VLOOKUP(E143,'Points Allocation'!$I$82:$M$93,2+R143,0))</f>
        <v>0</v>
      </c>
      <c r="AG143" s="23">
        <f t="shared" si="57"/>
        <v>0</v>
      </c>
      <c r="AH143" s="10">
        <f t="shared" si="52"/>
        <v>0</v>
      </c>
      <c r="AI143" s="13">
        <f t="shared" si="51"/>
        <v>1</v>
      </c>
      <c r="AJ143" s="30">
        <f t="shared" si="53"/>
        <v>0</v>
      </c>
      <c r="AK143" s="3" t="str">
        <f t="shared" si="54"/>
        <v>False</v>
      </c>
      <c r="AL143" s="3">
        <f t="shared" si="55"/>
        <v>0</v>
      </c>
    </row>
    <row r="144" spans="1:38" x14ac:dyDescent="0.2">
      <c r="A144" s="9"/>
      <c r="B144" s="9" t="s">
        <v>97</v>
      </c>
      <c r="C144" s="9" t="s">
        <v>60</v>
      </c>
      <c r="D144" s="3"/>
      <c r="E144" s="9">
        <v>64</v>
      </c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8">
        <f>IF(F144="",0,VLOOKUP(E144,'Points Allocation'!$B$7:$F$18,2+F144,0))</f>
        <v>0</v>
      </c>
      <c r="T144" s="8">
        <f>IF(G144="",0,VLOOKUP(E144,'Points Allocation'!$B$22:$F$33,2+G144,0))</f>
        <v>0</v>
      </c>
      <c r="U144" s="8">
        <f>IF(H144="",0,VLOOKUP(E144,'Points Allocation'!$B$37:$F$50,2+H144,0))</f>
        <v>0</v>
      </c>
      <c r="V144" s="8">
        <f>IF(I144="",0,VLOOKUP(E144,'Points Allocation'!$B$52:$F$63,2+I144,0))</f>
        <v>0</v>
      </c>
      <c r="W144" s="8">
        <f>IF(J144="",0,VLOOKUP(E144,'Points Allocation'!$B$67:$F$78,2+J144,0))</f>
        <v>0</v>
      </c>
      <c r="X144" s="8">
        <f>IF(K144="",0,VLOOKUP(E144,'Points Allocation'!$B$82:$F$93,2+K144,0))</f>
        <v>0</v>
      </c>
      <c r="Y144" s="8">
        <f>IF(L144="",0,VLOOKUP(E144,'Points Allocation'!$B$97:$F$108,2+L144,0))</f>
        <v>0</v>
      </c>
      <c r="Z144" s="23">
        <f t="shared" si="56"/>
        <v>0</v>
      </c>
      <c r="AA144" s="8">
        <f>IF(M144="",0,VLOOKUP(E144,'Points Allocation'!$I$7:$M$18,2+M144,0))</f>
        <v>0</v>
      </c>
      <c r="AB144" s="8">
        <f>IF(N144="",0,VLOOKUP(E144,'Points Allocation'!$I$22:$M$33,2+N144,0))</f>
        <v>0</v>
      </c>
      <c r="AC144" s="8">
        <f>IF(O144="",0,VLOOKUP(E144,'Points Allocation'!$I$37:$M$48,2+O144,0))</f>
        <v>0</v>
      </c>
      <c r="AD144" s="8">
        <f>IF(P144="",0,VLOOKUP(E144,'Points Allocation'!$I$52:$M$63,2+P144,0))</f>
        <v>0</v>
      </c>
      <c r="AE144" s="8">
        <f>IF(Q144="",0,VLOOKUP(E144,'Points Allocation'!$I$67:$M$78,2+Q144,0))</f>
        <v>0</v>
      </c>
      <c r="AF144" s="8">
        <f>IF(R144="",0,VLOOKUP(E144,'Points Allocation'!$I$82:$M$93,2+R144,0))</f>
        <v>0</v>
      </c>
      <c r="AG144" s="23">
        <f t="shared" si="57"/>
        <v>0</v>
      </c>
      <c r="AH144" s="10">
        <f t="shared" si="52"/>
        <v>0</v>
      </c>
      <c r="AI144" s="13">
        <f t="shared" si="51"/>
        <v>1</v>
      </c>
      <c r="AJ144" s="30">
        <f t="shared" si="53"/>
        <v>0</v>
      </c>
      <c r="AK144" s="3" t="str">
        <f t="shared" si="54"/>
        <v>False</v>
      </c>
      <c r="AL144" s="3">
        <f t="shared" si="55"/>
        <v>0</v>
      </c>
    </row>
    <row r="145" spans="1:38" x14ac:dyDescent="0.2">
      <c r="A145" s="9"/>
      <c r="B145" s="9" t="s">
        <v>97</v>
      </c>
      <c r="C145" s="9" t="s">
        <v>62</v>
      </c>
      <c r="D145" s="3"/>
      <c r="E145" s="9">
        <v>64</v>
      </c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8">
        <f>IF(F145="",0,VLOOKUP(E145,'Points Allocation'!$B$7:$F$18,2+F145,0))</f>
        <v>0</v>
      </c>
      <c r="T145" s="8">
        <f>IF(G145="",0,VLOOKUP(E145,'Points Allocation'!$B$22:$F$33,2+G145,0))</f>
        <v>0</v>
      </c>
      <c r="U145" s="8">
        <f>IF(H145="",0,VLOOKUP(E145,'Points Allocation'!$B$37:$F$50,2+H145,0))</f>
        <v>0</v>
      </c>
      <c r="V145" s="8">
        <f>IF(I145="",0,VLOOKUP(E145,'Points Allocation'!$B$52:$F$63,2+I145,0))</f>
        <v>0</v>
      </c>
      <c r="W145" s="8">
        <f>IF(J145="",0,VLOOKUP(E145,'Points Allocation'!$B$67:$F$78,2+J145,0))</f>
        <v>0</v>
      </c>
      <c r="X145" s="8">
        <f>IF(K145="",0,VLOOKUP(E145,'Points Allocation'!$B$82:$F$93,2+K145,0))</f>
        <v>0</v>
      </c>
      <c r="Y145" s="8">
        <f>IF(L145="",0,VLOOKUP(E145,'Points Allocation'!$B$97:$F$108,2+L145,0))</f>
        <v>0</v>
      </c>
      <c r="Z145" s="23">
        <f t="shared" si="56"/>
        <v>0</v>
      </c>
      <c r="AA145" s="8">
        <f>IF(M145="",0,VLOOKUP(E145,'Points Allocation'!$I$7:$M$18,2+M145,0))</f>
        <v>0</v>
      </c>
      <c r="AB145" s="8">
        <f>IF(N145="",0,VLOOKUP(E145,'Points Allocation'!$I$22:$M$33,2+N145,0))</f>
        <v>0</v>
      </c>
      <c r="AC145" s="8">
        <f>IF(O145="",0,VLOOKUP(E145,'Points Allocation'!$I$37:$M$48,2+O145,0))</f>
        <v>0</v>
      </c>
      <c r="AD145" s="8">
        <f>IF(P145="",0,VLOOKUP(E145,'Points Allocation'!$I$52:$M$63,2+P145,0))</f>
        <v>0</v>
      </c>
      <c r="AE145" s="8">
        <f>IF(Q145="",0,VLOOKUP(E145,'Points Allocation'!$I$67:$M$78,2+Q145,0))</f>
        <v>0</v>
      </c>
      <c r="AF145" s="8">
        <f>IF(R145="",0,VLOOKUP(E145,'Points Allocation'!$I$82:$M$93,2+R145,0))</f>
        <v>0</v>
      </c>
      <c r="AG145" s="23">
        <f t="shared" si="57"/>
        <v>0</v>
      </c>
      <c r="AH145" s="10">
        <f t="shared" si="52"/>
        <v>0</v>
      </c>
      <c r="AI145" s="13">
        <f t="shared" si="51"/>
        <v>1</v>
      </c>
      <c r="AJ145" s="30">
        <f t="shared" si="53"/>
        <v>0</v>
      </c>
      <c r="AK145" s="3" t="str">
        <f t="shared" si="54"/>
        <v>False</v>
      </c>
      <c r="AL145" s="3">
        <f t="shared" si="55"/>
        <v>0</v>
      </c>
    </row>
    <row r="146" spans="1:38" x14ac:dyDescent="0.2">
      <c r="A146" s="9"/>
      <c r="B146" s="9" t="s">
        <v>97</v>
      </c>
      <c r="C146" s="9" t="s">
        <v>125</v>
      </c>
      <c r="D146" s="3"/>
      <c r="E146" s="9">
        <v>64</v>
      </c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8">
        <f>IF(F146="",0,VLOOKUP(E146,'Points Allocation'!$B$7:$F$18,2+F146,0))</f>
        <v>0</v>
      </c>
      <c r="T146" s="8">
        <f>IF(G146="",0,VLOOKUP(E146,'Points Allocation'!$B$22:$F$33,2+G146,0))</f>
        <v>0</v>
      </c>
      <c r="U146" s="8">
        <f>IF(H146="",0,VLOOKUP(E146,'Points Allocation'!$B$37:$F$50,2+H146,0))</f>
        <v>0</v>
      </c>
      <c r="V146" s="8">
        <f>IF(I146="",0,VLOOKUP(E146,'Points Allocation'!$B$52:$F$63,2+I146,0))</f>
        <v>0</v>
      </c>
      <c r="W146" s="8">
        <f>IF(J146="",0,VLOOKUP(E146,'Points Allocation'!$B$67:$F$78,2+J146,0))</f>
        <v>0</v>
      </c>
      <c r="X146" s="8">
        <f>IF(K146="",0,VLOOKUP(E146,'Points Allocation'!$B$82:$F$93,2+K146,0))</f>
        <v>0</v>
      </c>
      <c r="Y146" s="8">
        <f>IF(L146="",0,VLOOKUP(E146,'Points Allocation'!$B$97:$F$108,2+L146,0))</f>
        <v>0</v>
      </c>
      <c r="Z146" s="23">
        <f t="shared" si="56"/>
        <v>0</v>
      </c>
      <c r="AA146" s="8">
        <f>IF(M146="",0,VLOOKUP(E146,'Points Allocation'!$I$7:$M$18,2+M146,0))</f>
        <v>0</v>
      </c>
      <c r="AB146" s="8">
        <f>IF(N146="",0,VLOOKUP(E146,'Points Allocation'!$I$22:$M$33,2+N146,0))</f>
        <v>0</v>
      </c>
      <c r="AC146" s="8">
        <f>IF(O146="",0,VLOOKUP(E146,'Points Allocation'!$I$37:$M$48,2+O146,0))</f>
        <v>0</v>
      </c>
      <c r="AD146" s="8">
        <f>IF(P146="",0,VLOOKUP(E146,'Points Allocation'!$I$52:$M$63,2+P146,0))</f>
        <v>0</v>
      </c>
      <c r="AE146" s="8">
        <f>IF(Q146="",0,VLOOKUP(E146,'Points Allocation'!$I$67:$M$78,2+Q146,0))</f>
        <v>0</v>
      </c>
      <c r="AF146" s="8">
        <f>IF(R146="",0,VLOOKUP(E146,'Points Allocation'!$I$82:$M$93,2+R146,0))</f>
        <v>0</v>
      </c>
      <c r="AG146" s="23">
        <f t="shared" si="57"/>
        <v>0</v>
      </c>
      <c r="AH146" s="10">
        <f t="shared" si="52"/>
        <v>0</v>
      </c>
      <c r="AI146" s="13">
        <f t="shared" si="51"/>
        <v>1</v>
      </c>
      <c r="AJ146" s="30">
        <f t="shared" si="53"/>
        <v>0</v>
      </c>
      <c r="AK146" s="3" t="str">
        <f t="shared" si="54"/>
        <v>False</v>
      </c>
      <c r="AL146" s="3">
        <f t="shared" si="55"/>
        <v>0</v>
      </c>
    </row>
    <row r="147" spans="1:38" x14ac:dyDescent="0.2">
      <c r="A147" s="9"/>
      <c r="B147" s="9" t="s">
        <v>97</v>
      </c>
      <c r="C147" s="9" t="s">
        <v>65</v>
      </c>
      <c r="D147" s="3"/>
      <c r="E147" s="9">
        <v>64</v>
      </c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8">
        <f>IF(F147="",0,VLOOKUP(E147,'Points Allocation'!$B$7:$F$18,2+F147,0))</f>
        <v>0</v>
      </c>
      <c r="T147" s="8">
        <f>IF(G147="",0,VLOOKUP(E147,'Points Allocation'!$B$22:$F$33,2+G147,0))</f>
        <v>0</v>
      </c>
      <c r="U147" s="8">
        <f>IF(H147="",0,VLOOKUP(E147,'Points Allocation'!$B$37:$F$50,2+H147,0))</f>
        <v>0</v>
      </c>
      <c r="V147" s="8">
        <f>IF(I147="",0,VLOOKUP(E147,'Points Allocation'!$B$52:$F$63,2+I147,0))</f>
        <v>0</v>
      </c>
      <c r="W147" s="8">
        <f>IF(J147="",0,VLOOKUP(E147,'Points Allocation'!$B$67:$F$78,2+J147,0))</f>
        <v>0</v>
      </c>
      <c r="X147" s="8">
        <f>IF(K147="",0,VLOOKUP(E147,'Points Allocation'!$B$82:$F$93,2+K147,0))</f>
        <v>0</v>
      </c>
      <c r="Y147" s="8">
        <f>IF(L147="",0,VLOOKUP(E147,'Points Allocation'!$B$97:$F$108,2+L147,0))</f>
        <v>0</v>
      </c>
      <c r="Z147" s="23">
        <f t="shared" si="56"/>
        <v>0</v>
      </c>
      <c r="AA147" s="8">
        <f>IF(M147="",0,VLOOKUP(E147,'Points Allocation'!$I$7:$M$18,2+M147,0))</f>
        <v>0</v>
      </c>
      <c r="AB147" s="8">
        <f>IF(N147="",0,VLOOKUP(E147,'Points Allocation'!$I$22:$M$33,2+N147,0))</f>
        <v>0</v>
      </c>
      <c r="AC147" s="8">
        <f>IF(O147="",0,VLOOKUP(E147,'Points Allocation'!$I$37:$M$48,2+O147,0))</f>
        <v>0</v>
      </c>
      <c r="AD147" s="8">
        <f>IF(P147="",0,VLOOKUP(E147,'Points Allocation'!$I$52:$M$63,2+P147,0))</f>
        <v>0</v>
      </c>
      <c r="AE147" s="8">
        <f>IF(Q147="",0,VLOOKUP(E147,'Points Allocation'!$I$67:$M$78,2+Q147,0))</f>
        <v>0</v>
      </c>
      <c r="AF147" s="8">
        <f>IF(R147="",0,VLOOKUP(E147,'Points Allocation'!$I$82:$M$93,2+R147,0))</f>
        <v>0</v>
      </c>
      <c r="AG147" s="23">
        <f t="shared" si="57"/>
        <v>0</v>
      </c>
      <c r="AH147" s="10">
        <f t="shared" si="52"/>
        <v>0</v>
      </c>
      <c r="AI147" s="13">
        <f t="shared" si="51"/>
        <v>1.5</v>
      </c>
      <c r="AJ147" s="30">
        <f t="shared" si="53"/>
        <v>0</v>
      </c>
      <c r="AK147" s="3" t="str">
        <f t="shared" si="54"/>
        <v>False</v>
      </c>
      <c r="AL147" s="3">
        <f t="shared" si="55"/>
        <v>0</v>
      </c>
    </row>
    <row r="148" spans="1:38" x14ac:dyDescent="0.2">
      <c r="A148" s="9"/>
      <c r="B148" s="9" t="s">
        <v>97</v>
      </c>
      <c r="C148" s="9" t="s">
        <v>67</v>
      </c>
      <c r="D148" s="3"/>
      <c r="E148" s="9">
        <v>64</v>
      </c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8">
        <f>IF(F148="",0,VLOOKUP(E148,'Points Allocation'!$B$7:$F$18,2+F148,0))</f>
        <v>0</v>
      </c>
      <c r="T148" s="8">
        <f>IF(G148="",0,VLOOKUP(E148,'Points Allocation'!$B$22:$F$33,2+G148,0))</f>
        <v>0</v>
      </c>
      <c r="U148" s="8">
        <f>IF(H148="",0,VLOOKUP(E148,'Points Allocation'!$B$37:$F$50,2+H148,0))</f>
        <v>0</v>
      </c>
      <c r="V148" s="8">
        <f>IF(I148="",0,VLOOKUP(E148,'Points Allocation'!$B$52:$F$63,2+I148,0))</f>
        <v>0</v>
      </c>
      <c r="W148" s="8">
        <f>IF(J148="",0,VLOOKUP(E148,'Points Allocation'!$B$67:$F$78,2+J148,0))</f>
        <v>0</v>
      </c>
      <c r="X148" s="8">
        <f>IF(K148="",0,VLOOKUP(E148,'Points Allocation'!$B$82:$F$93,2+K148,0))</f>
        <v>0</v>
      </c>
      <c r="Y148" s="8">
        <f>IF(L148="",0,VLOOKUP(E148,'Points Allocation'!$B$97:$F$108,2+L148,0))</f>
        <v>0</v>
      </c>
      <c r="Z148" s="23">
        <f t="shared" si="56"/>
        <v>0</v>
      </c>
      <c r="AA148" s="8">
        <f>IF(M148="",0,VLOOKUP(E148,'Points Allocation'!$I$7:$M$18,2+M148,0))</f>
        <v>0</v>
      </c>
      <c r="AB148" s="8">
        <f>IF(N148="",0,VLOOKUP(E148,'Points Allocation'!$I$22:$M$33,2+N148,0))</f>
        <v>0</v>
      </c>
      <c r="AC148" s="8">
        <f>IF(O148="",0,VLOOKUP(E148,'Points Allocation'!$I$37:$M$48,2+O148,0))</f>
        <v>0</v>
      </c>
      <c r="AD148" s="8">
        <f>IF(P148="",0,VLOOKUP(E148,'Points Allocation'!$I$52:$M$63,2+P148,0))</f>
        <v>0</v>
      </c>
      <c r="AE148" s="8">
        <f>IF(Q148="",0,VLOOKUP(E148,'Points Allocation'!$I$67:$M$78,2+Q148,0))</f>
        <v>0</v>
      </c>
      <c r="AF148" s="8">
        <f>IF(R148="",0,VLOOKUP(E148,'Points Allocation'!$I$82:$M$93,2+R148,0))</f>
        <v>0</v>
      </c>
      <c r="AG148" s="23">
        <f t="shared" si="57"/>
        <v>0</v>
      </c>
      <c r="AH148" s="10">
        <f t="shared" si="52"/>
        <v>0</v>
      </c>
      <c r="AI148" s="13">
        <f t="shared" si="51"/>
        <v>1.5</v>
      </c>
      <c r="AJ148" s="30">
        <f t="shared" si="53"/>
        <v>0</v>
      </c>
      <c r="AK148" s="3" t="str">
        <f t="shared" si="54"/>
        <v>False</v>
      </c>
      <c r="AL148" s="3">
        <f t="shared" si="55"/>
        <v>0</v>
      </c>
    </row>
    <row r="149" spans="1:38" x14ac:dyDescent="0.2">
      <c r="A149" s="9"/>
      <c r="B149" s="9" t="s">
        <v>97</v>
      </c>
      <c r="C149" s="9" t="s">
        <v>106</v>
      </c>
      <c r="D149" s="3"/>
      <c r="E149" s="9">
        <v>64</v>
      </c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8">
        <f>IF(F149="",0,VLOOKUP(E149,'Points Allocation'!$B$7:$F$18,2+F149,0))</f>
        <v>0</v>
      </c>
      <c r="T149" s="8">
        <f>IF(G149="",0,VLOOKUP(E149,'Points Allocation'!$B$22:$F$33,2+G149,0))</f>
        <v>0</v>
      </c>
      <c r="U149" s="8">
        <f>IF(H149="",0,VLOOKUP(E149,'Points Allocation'!$B$37:$F$50,2+H149,0))</f>
        <v>0</v>
      </c>
      <c r="V149" s="8">
        <f>IF(I149="",0,VLOOKUP(E149,'Points Allocation'!$B$52:$F$63,2+I149,0))</f>
        <v>0</v>
      </c>
      <c r="W149" s="8">
        <f>IF(J149="",0,VLOOKUP(E149,'Points Allocation'!$B$67:$F$78,2+J149,0))</f>
        <v>0</v>
      </c>
      <c r="X149" s="8">
        <f>IF(K149="",0,VLOOKUP(E149,'Points Allocation'!$B$82:$F$93,2+K149,0))</f>
        <v>0</v>
      </c>
      <c r="Y149" s="8">
        <f>IF(L149="",0,VLOOKUP(E149,'Points Allocation'!$B$97:$F$108,2+L149,0))</f>
        <v>0</v>
      </c>
      <c r="Z149" s="23">
        <f t="shared" si="56"/>
        <v>0</v>
      </c>
      <c r="AA149" s="8">
        <f>IF(M149="",0,VLOOKUP(E149,'Points Allocation'!$I$7:$M$18,2+M149,0))</f>
        <v>0</v>
      </c>
      <c r="AB149" s="8">
        <f>IF(N149="",0,VLOOKUP(E149,'Points Allocation'!$I$22:$M$33,2+N149,0))</f>
        <v>0</v>
      </c>
      <c r="AC149" s="8">
        <f>IF(O149="",0,VLOOKUP(E149,'Points Allocation'!$I$37:$M$48,2+O149,0))</f>
        <v>0</v>
      </c>
      <c r="AD149" s="8">
        <f>IF(P149="",0,VLOOKUP(E149,'Points Allocation'!$I$52:$M$63,2+P149,0))</f>
        <v>0</v>
      </c>
      <c r="AE149" s="8">
        <f>IF(Q149="",0,VLOOKUP(E149,'Points Allocation'!$I$67:$M$78,2+Q149,0))</f>
        <v>0</v>
      </c>
      <c r="AF149" s="8">
        <f>IF(R149="",0,VLOOKUP(E149,'Points Allocation'!$I$82:$M$93,2+R149,0))</f>
        <v>0</v>
      </c>
      <c r="AG149" s="23">
        <f t="shared" si="57"/>
        <v>0</v>
      </c>
      <c r="AH149" s="10">
        <f t="shared" si="52"/>
        <v>0</v>
      </c>
      <c r="AI149" s="13">
        <f t="shared" si="51"/>
        <v>1.5</v>
      </c>
      <c r="AJ149" s="30">
        <f t="shared" si="53"/>
        <v>0</v>
      </c>
      <c r="AK149" s="3" t="str">
        <f t="shared" si="54"/>
        <v>False</v>
      </c>
      <c r="AL149" s="3">
        <f t="shared" si="55"/>
        <v>0</v>
      </c>
    </row>
    <row r="150" spans="1:38" x14ac:dyDescent="0.2">
      <c r="A150" s="9"/>
      <c r="B150" s="9" t="s">
        <v>97</v>
      </c>
      <c r="C150" s="9" t="s">
        <v>68</v>
      </c>
      <c r="D150" s="3"/>
      <c r="E150" s="9">
        <v>64</v>
      </c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8">
        <f>IF(F150="",0,VLOOKUP(E150,'Points Allocation'!$B$7:$F$18,2+F150,0))</f>
        <v>0</v>
      </c>
      <c r="T150" s="8">
        <f>IF(G150="",0,VLOOKUP(E150,'Points Allocation'!$B$22:$F$33,2+G150,0))</f>
        <v>0</v>
      </c>
      <c r="U150" s="8">
        <f>IF(H150="",0,VLOOKUP(E150,'Points Allocation'!$B$37:$F$50,2+H150,0))</f>
        <v>0</v>
      </c>
      <c r="V150" s="8">
        <f>IF(I150="",0,VLOOKUP(E150,'Points Allocation'!$B$52:$F$63,2+I150,0))</f>
        <v>0</v>
      </c>
      <c r="W150" s="8">
        <f>IF(J150="",0,VLOOKUP(E150,'Points Allocation'!$B$67:$F$78,2+J150,0))</f>
        <v>0</v>
      </c>
      <c r="X150" s="8">
        <f>IF(K150="",0,VLOOKUP(E150,'Points Allocation'!$B$82:$F$93,2+K150,0))</f>
        <v>0</v>
      </c>
      <c r="Y150" s="8">
        <f>IF(L150="",0,VLOOKUP(E150,'Points Allocation'!$B$97:$F$108,2+L150,0))</f>
        <v>0</v>
      </c>
      <c r="Z150" s="23">
        <f t="shared" si="56"/>
        <v>0</v>
      </c>
      <c r="AA150" s="8">
        <f>IF(M150="",0,VLOOKUP(E150,'Points Allocation'!$I$7:$M$18,2+M150,0))</f>
        <v>0</v>
      </c>
      <c r="AB150" s="8">
        <f>IF(N150="",0,VLOOKUP(E150,'Points Allocation'!$I$22:$M$33,2+N150,0))</f>
        <v>0</v>
      </c>
      <c r="AC150" s="8">
        <f>IF(O150="",0,VLOOKUP(E150,'Points Allocation'!$I$37:$M$48,2+O150,0))</f>
        <v>0</v>
      </c>
      <c r="AD150" s="8">
        <f>IF(P150="",0,VLOOKUP(E150,'Points Allocation'!$I$52:$M$63,2+P150,0))</f>
        <v>0</v>
      </c>
      <c r="AE150" s="8">
        <f>IF(Q150="",0,VLOOKUP(E150,'Points Allocation'!$I$67:$M$78,2+Q150,0))</f>
        <v>0</v>
      </c>
      <c r="AF150" s="8">
        <f>IF(R150="",0,VLOOKUP(E150,'Points Allocation'!$I$82:$M$93,2+R150,0))</f>
        <v>0</v>
      </c>
      <c r="AG150" s="23">
        <f t="shared" si="57"/>
        <v>0</v>
      </c>
      <c r="AH150" s="10">
        <f t="shared" si="52"/>
        <v>0</v>
      </c>
      <c r="AI150" s="13">
        <f t="shared" si="51"/>
        <v>1</v>
      </c>
      <c r="AJ150" s="30">
        <f t="shared" si="53"/>
        <v>0</v>
      </c>
      <c r="AK150" s="3" t="str">
        <f t="shared" si="54"/>
        <v>False</v>
      </c>
      <c r="AL150" s="3">
        <f t="shared" si="55"/>
        <v>0</v>
      </c>
    </row>
    <row r="151" spans="1:38" x14ac:dyDescent="0.2">
      <c r="A151" s="9"/>
      <c r="B151" s="9" t="s">
        <v>97</v>
      </c>
      <c r="C151" s="9" t="s">
        <v>69</v>
      </c>
      <c r="D151" s="3"/>
      <c r="E151" s="9">
        <v>64</v>
      </c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8">
        <f>IF(F151="",0,VLOOKUP(E151,'Points Allocation'!$B$7:$F$18,2+F151,0))</f>
        <v>0</v>
      </c>
      <c r="T151" s="8">
        <f>IF(G151="",0,VLOOKUP(E151,'Points Allocation'!$B$22:$F$33,2+G151,0))</f>
        <v>0</v>
      </c>
      <c r="U151" s="8">
        <f>IF(H151="",0,VLOOKUP(E151,'Points Allocation'!$B$37:$F$50,2+H151,0))</f>
        <v>0</v>
      </c>
      <c r="V151" s="8">
        <f>IF(I151="",0,VLOOKUP(E151,'Points Allocation'!$B$52:$F$63,2+I151,0))</f>
        <v>0</v>
      </c>
      <c r="W151" s="8">
        <f>IF(J151="",0,VLOOKUP(E151,'Points Allocation'!$B$67:$F$78,2+J151,0))</f>
        <v>0</v>
      </c>
      <c r="X151" s="8">
        <f>IF(K151="",0,VLOOKUP(E151,'Points Allocation'!$B$82:$F$93,2+K151,0))</f>
        <v>0</v>
      </c>
      <c r="Y151" s="8">
        <f>IF(L151="",0,VLOOKUP(E151,'Points Allocation'!$B$97:$F$108,2+L151,0))</f>
        <v>0</v>
      </c>
      <c r="Z151" s="23">
        <f t="shared" si="56"/>
        <v>0</v>
      </c>
      <c r="AA151" s="8">
        <f>IF(M151="",0,VLOOKUP(E151,'Points Allocation'!$I$7:$M$18,2+M151,0))</f>
        <v>0</v>
      </c>
      <c r="AB151" s="8">
        <f>IF(N151="",0,VLOOKUP(E151,'Points Allocation'!$I$22:$M$33,2+N151,0))</f>
        <v>0</v>
      </c>
      <c r="AC151" s="8">
        <f>IF(O151="",0,VLOOKUP(E151,'Points Allocation'!$I$37:$M$48,2+O151,0))</f>
        <v>0</v>
      </c>
      <c r="AD151" s="8">
        <f>IF(P151="",0,VLOOKUP(E151,'Points Allocation'!$I$52:$M$63,2+P151,0))</f>
        <v>0</v>
      </c>
      <c r="AE151" s="8">
        <f>IF(Q151="",0,VLOOKUP(E151,'Points Allocation'!$I$67:$M$78,2+Q151,0))</f>
        <v>0</v>
      </c>
      <c r="AF151" s="8">
        <f>IF(R151="",0,VLOOKUP(E151,'Points Allocation'!$I$82:$M$93,2+R151,0))</f>
        <v>0</v>
      </c>
      <c r="AG151" s="23">
        <f t="shared" si="57"/>
        <v>0</v>
      </c>
      <c r="AH151" s="10">
        <f t="shared" si="52"/>
        <v>0</v>
      </c>
      <c r="AI151" s="13">
        <f t="shared" si="51"/>
        <v>1</v>
      </c>
      <c r="AJ151" s="30">
        <f t="shared" si="53"/>
        <v>0</v>
      </c>
      <c r="AK151" s="3" t="str">
        <f t="shared" si="54"/>
        <v>False</v>
      </c>
      <c r="AL151" s="3">
        <f t="shared" si="55"/>
        <v>0</v>
      </c>
    </row>
    <row r="152" spans="1:38" x14ac:dyDescent="0.2">
      <c r="A152" s="9"/>
      <c r="B152" s="9" t="s">
        <v>97</v>
      </c>
      <c r="C152" s="9" t="s">
        <v>85</v>
      </c>
      <c r="D152" s="3"/>
      <c r="E152" s="9">
        <v>64</v>
      </c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8">
        <f>IF(F152="",0,VLOOKUP(E152,'Points Allocation'!$B$7:$F$18,2+F152,0))</f>
        <v>0</v>
      </c>
      <c r="T152" s="8">
        <f>IF(G152="",0,VLOOKUP(E152,'Points Allocation'!$B$22:$F$33,2+G152,0))</f>
        <v>0</v>
      </c>
      <c r="U152" s="8">
        <f>IF(H152="",0,VLOOKUP(E152,'Points Allocation'!$B$37:$F$50,2+H152,0))</f>
        <v>0</v>
      </c>
      <c r="V152" s="8">
        <f>IF(I152="",0,VLOOKUP(E152,'Points Allocation'!$B$52:$F$63,2+I152,0))</f>
        <v>0</v>
      </c>
      <c r="W152" s="8">
        <f>IF(J152="",0,VLOOKUP(E152,'Points Allocation'!$B$67:$F$78,2+J152,0))</f>
        <v>0</v>
      </c>
      <c r="X152" s="8">
        <f>IF(K152="",0,VLOOKUP(E152,'Points Allocation'!$B$82:$F$93,2+K152,0))</f>
        <v>0</v>
      </c>
      <c r="Y152" s="8">
        <f>IF(L152="",0,VLOOKUP(E152,'Points Allocation'!$B$97:$F$108,2+L152,0))</f>
        <v>0</v>
      </c>
      <c r="Z152" s="23">
        <f t="shared" si="56"/>
        <v>0</v>
      </c>
      <c r="AA152" s="8">
        <f>IF(M152="",0,VLOOKUP(E152,'Points Allocation'!$I$7:$M$18,2+M152,0))</f>
        <v>0</v>
      </c>
      <c r="AB152" s="8">
        <f>IF(N152="",0,VLOOKUP(E152,'Points Allocation'!$I$22:$M$33,2+N152,0))</f>
        <v>0</v>
      </c>
      <c r="AC152" s="8">
        <f>IF(O152="",0,VLOOKUP(E152,'Points Allocation'!$I$37:$M$48,2+O152,0))</f>
        <v>0</v>
      </c>
      <c r="AD152" s="8">
        <f>IF(P152="",0,VLOOKUP(E152,'Points Allocation'!$I$52:$M$63,2+P152,0))</f>
        <v>0</v>
      </c>
      <c r="AE152" s="8">
        <f>IF(Q152="",0,VLOOKUP(E152,'Points Allocation'!$I$67:$M$78,2+Q152,0))</f>
        <v>0</v>
      </c>
      <c r="AF152" s="8">
        <f>IF(R152="",0,VLOOKUP(E152,'Points Allocation'!$I$82:$M$93,2+R152,0))</f>
        <v>0</v>
      </c>
      <c r="AG152" s="23">
        <f t="shared" si="57"/>
        <v>0</v>
      </c>
      <c r="AH152" s="10">
        <f t="shared" si="52"/>
        <v>0</v>
      </c>
      <c r="AI152" s="13">
        <f t="shared" si="51"/>
        <v>1</v>
      </c>
      <c r="AJ152" s="30">
        <f t="shared" si="53"/>
        <v>0</v>
      </c>
      <c r="AK152" s="3" t="str">
        <f t="shared" si="54"/>
        <v>False</v>
      </c>
      <c r="AL152" s="3">
        <f t="shared" si="55"/>
        <v>0</v>
      </c>
    </row>
    <row r="153" spans="1:38" x14ac:dyDescent="0.2">
      <c r="A153" s="9"/>
      <c r="B153" s="9" t="s">
        <v>97</v>
      </c>
      <c r="C153" s="9" t="s">
        <v>86</v>
      </c>
      <c r="D153" s="3"/>
      <c r="E153" s="9">
        <v>64</v>
      </c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8">
        <f>IF(F153="",0,VLOOKUP(E153,'Points Allocation'!$B$7:$F$18,2+F153,0))</f>
        <v>0</v>
      </c>
      <c r="T153" s="8">
        <f>IF(G153="",0,VLOOKUP(E153,'Points Allocation'!$B$22:$F$33,2+G153,0))</f>
        <v>0</v>
      </c>
      <c r="U153" s="8">
        <f>IF(H153="",0,VLOOKUP(E153,'Points Allocation'!$B$37:$F$50,2+H153,0))</f>
        <v>0</v>
      </c>
      <c r="V153" s="8">
        <f>IF(I153="",0,VLOOKUP(E153,'Points Allocation'!$B$52:$F$63,2+I153,0))</f>
        <v>0</v>
      </c>
      <c r="W153" s="8">
        <f>IF(J153="",0,VLOOKUP(E153,'Points Allocation'!$B$67:$F$78,2+J153,0))</f>
        <v>0</v>
      </c>
      <c r="X153" s="8">
        <f>IF(K153="",0,VLOOKUP(E153,'Points Allocation'!$B$82:$F$93,2+K153,0))</f>
        <v>0</v>
      </c>
      <c r="Y153" s="8">
        <f>IF(L153="",0,VLOOKUP(E153,'Points Allocation'!$B$97:$F$108,2+L153,0))</f>
        <v>0</v>
      </c>
      <c r="Z153" s="23">
        <f t="shared" si="56"/>
        <v>0</v>
      </c>
      <c r="AA153" s="8">
        <f>IF(M153="",0,VLOOKUP(E153,'Points Allocation'!$I$7:$M$18,2+M153,0))</f>
        <v>0</v>
      </c>
      <c r="AB153" s="8">
        <f>IF(N153="",0,VLOOKUP(E153,'Points Allocation'!$I$22:$M$33,2+N153,0))</f>
        <v>0</v>
      </c>
      <c r="AC153" s="8">
        <f>IF(O153="",0,VLOOKUP(E153,'Points Allocation'!$I$37:$M$48,2+O153,0))</f>
        <v>0</v>
      </c>
      <c r="AD153" s="8">
        <f>IF(P153="",0,VLOOKUP(E153,'Points Allocation'!$I$52:$M$63,2+P153,0))</f>
        <v>0</v>
      </c>
      <c r="AE153" s="8">
        <f>IF(Q153="",0,VLOOKUP(E153,'Points Allocation'!$I$67:$M$78,2+Q153,0))</f>
        <v>0</v>
      </c>
      <c r="AF153" s="8">
        <f>IF(R153="",0,VLOOKUP(E153,'Points Allocation'!$I$82:$M$93,2+R153,0))</f>
        <v>0</v>
      </c>
      <c r="AG153" s="23">
        <f t="shared" si="57"/>
        <v>0</v>
      </c>
      <c r="AH153" s="10">
        <f t="shared" si="52"/>
        <v>0</v>
      </c>
      <c r="AI153" s="13">
        <f t="shared" si="51"/>
        <v>1</v>
      </c>
      <c r="AJ153" s="30">
        <f t="shared" si="53"/>
        <v>0</v>
      </c>
      <c r="AK153" s="3" t="str">
        <f t="shared" si="54"/>
        <v>False</v>
      </c>
      <c r="AL153" s="3">
        <f t="shared" si="55"/>
        <v>0</v>
      </c>
    </row>
    <row r="154" spans="1:38" x14ac:dyDescent="0.2">
      <c r="A154" s="9"/>
      <c r="B154" s="9" t="s">
        <v>97</v>
      </c>
      <c r="C154" s="9" t="s">
        <v>87</v>
      </c>
      <c r="D154" s="3"/>
      <c r="E154" s="9">
        <v>64</v>
      </c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8">
        <f>IF(F154="",0,VLOOKUP(E154,'Points Allocation'!$B$7:$F$18,2+F154,0))</f>
        <v>0</v>
      </c>
      <c r="T154" s="8">
        <f>IF(G154="",0,VLOOKUP(E154,'Points Allocation'!$B$22:$F$33,2+G154,0))</f>
        <v>0</v>
      </c>
      <c r="U154" s="8">
        <f>IF(H154="",0,VLOOKUP(E154,'Points Allocation'!$B$37:$F$50,2+H154,0))</f>
        <v>0</v>
      </c>
      <c r="V154" s="8">
        <f>IF(I154="",0,VLOOKUP(E154,'Points Allocation'!$B$52:$F$63,2+I154,0))</f>
        <v>0</v>
      </c>
      <c r="W154" s="8">
        <f>IF(J154="",0,VLOOKUP(E154,'Points Allocation'!$B$67:$F$78,2+J154,0))</f>
        <v>0</v>
      </c>
      <c r="X154" s="8">
        <f>IF(K154="",0,VLOOKUP(E154,'Points Allocation'!$B$82:$F$93,2+K154,0))</f>
        <v>0</v>
      </c>
      <c r="Y154" s="8">
        <f>IF(L154="",0,VLOOKUP(E154,'Points Allocation'!$B$97:$F$108,2+L154,0))</f>
        <v>0</v>
      </c>
      <c r="Z154" s="23">
        <f t="shared" si="56"/>
        <v>0</v>
      </c>
      <c r="AA154" s="8">
        <f>IF(M154="",0,VLOOKUP(E154,'Points Allocation'!$I$7:$M$18,2+M154,0))</f>
        <v>0</v>
      </c>
      <c r="AB154" s="8">
        <f>IF(N154="",0,VLOOKUP(E154,'Points Allocation'!$I$22:$M$33,2+N154,0))</f>
        <v>0</v>
      </c>
      <c r="AC154" s="8">
        <f>IF(O154="",0,VLOOKUP(E154,'Points Allocation'!$I$37:$M$48,2+O154,0))</f>
        <v>0</v>
      </c>
      <c r="AD154" s="8">
        <f>IF(P154="",0,VLOOKUP(E154,'Points Allocation'!$I$52:$M$63,2+P154,0))</f>
        <v>0</v>
      </c>
      <c r="AE154" s="8">
        <f>IF(Q154="",0,VLOOKUP(E154,'Points Allocation'!$I$67:$M$78,2+Q154,0))</f>
        <v>0</v>
      </c>
      <c r="AF154" s="8">
        <f>IF(R154="",0,VLOOKUP(E154,'Points Allocation'!$I$82:$M$93,2+R154,0))</f>
        <v>0</v>
      </c>
      <c r="AG154" s="23">
        <f t="shared" si="57"/>
        <v>0</v>
      </c>
      <c r="AH154" s="10">
        <f t="shared" si="52"/>
        <v>0</v>
      </c>
      <c r="AI154" s="13">
        <f t="shared" si="51"/>
        <v>1</v>
      </c>
      <c r="AJ154" s="30">
        <f t="shared" si="53"/>
        <v>0</v>
      </c>
      <c r="AK154" s="3" t="str">
        <f t="shared" si="54"/>
        <v>False</v>
      </c>
      <c r="AL154" s="3">
        <f t="shared" si="55"/>
        <v>0</v>
      </c>
    </row>
    <row r="155" spans="1:38" x14ac:dyDescent="0.2">
      <c r="A155" s="9"/>
      <c r="B155" s="9" t="s">
        <v>97</v>
      </c>
      <c r="C155" s="9" t="s">
        <v>88</v>
      </c>
      <c r="D155" s="3"/>
      <c r="E155" s="9">
        <v>64</v>
      </c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8">
        <f>IF(F155="",0,VLOOKUP(E155,'Points Allocation'!$B$7:$F$18,2+F155,0))</f>
        <v>0</v>
      </c>
      <c r="T155" s="8">
        <f>IF(G155="",0,VLOOKUP(E155,'Points Allocation'!$B$22:$F$33,2+G155,0))</f>
        <v>0</v>
      </c>
      <c r="U155" s="8">
        <f>IF(H155="",0,VLOOKUP(E155,'Points Allocation'!$B$37:$F$50,2+H155,0))</f>
        <v>0</v>
      </c>
      <c r="V155" s="8">
        <f>IF(I155="",0,VLOOKUP(E155,'Points Allocation'!$B$52:$F$63,2+I155,0))</f>
        <v>0</v>
      </c>
      <c r="W155" s="8">
        <f>IF(J155="",0,VLOOKUP(E155,'Points Allocation'!$B$67:$F$78,2+J155,0))</f>
        <v>0</v>
      </c>
      <c r="X155" s="8">
        <f>IF(K155="",0,VLOOKUP(E155,'Points Allocation'!$B$82:$F$93,2+K155,0))</f>
        <v>0</v>
      </c>
      <c r="Y155" s="8">
        <f>IF(L155="",0,VLOOKUP(E155,'Points Allocation'!$B$97:$F$108,2+L155,0))</f>
        <v>0</v>
      </c>
      <c r="Z155" s="23">
        <f t="shared" si="56"/>
        <v>0</v>
      </c>
      <c r="AA155" s="8">
        <f>IF(M155="",0,VLOOKUP(E155,'Points Allocation'!$I$7:$M$18,2+M155,0))</f>
        <v>0</v>
      </c>
      <c r="AB155" s="8">
        <f>IF(N155="",0,VLOOKUP(E155,'Points Allocation'!$I$22:$M$33,2+N155,0))</f>
        <v>0</v>
      </c>
      <c r="AC155" s="8">
        <f>IF(O155="",0,VLOOKUP(E155,'Points Allocation'!$I$37:$M$48,2+O155,0))</f>
        <v>0</v>
      </c>
      <c r="AD155" s="8">
        <f>IF(P155="",0,VLOOKUP(E155,'Points Allocation'!$I$52:$M$63,2+P155,0))</f>
        <v>0</v>
      </c>
      <c r="AE155" s="8">
        <f>IF(Q155="",0,VLOOKUP(E155,'Points Allocation'!$I$67:$M$78,2+Q155,0))</f>
        <v>0</v>
      </c>
      <c r="AF155" s="8">
        <f>IF(R155="",0,VLOOKUP(E155,'Points Allocation'!$I$82:$M$93,2+R155,0))</f>
        <v>0</v>
      </c>
      <c r="AG155" s="23">
        <f t="shared" si="57"/>
        <v>0</v>
      </c>
      <c r="AH155" s="10">
        <f t="shared" si="52"/>
        <v>0</v>
      </c>
      <c r="AI155" s="13">
        <f t="shared" si="51"/>
        <v>1</v>
      </c>
      <c r="AJ155" s="30">
        <f t="shared" si="53"/>
        <v>0</v>
      </c>
      <c r="AK155" s="3" t="str">
        <f t="shared" si="54"/>
        <v>False</v>
      </c>
      <c r="AL155" s="3">
        <f t="shared" si="55"/>
        <v>0</v>
      </c>
    </row>
    <row r="156" spans="1:38" x14ac:dyDescent="0.2">
      <c r="A156" s="9"/>
      <c r="B156" s="9" t="s">
        <v>97</v>
      </c>
      <c r="C156" s="9" t="s">
        <v>89</v>
      </c>
      <c r="D156" s="3"/>
      <c r="E156" s="9">
        <v>64</v>
      </c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8">
        <f>IF(F156="",0,VLOOKUP(E156,'Points Allocation'!$B$7:$F$18,2+F156,0))</f>
        <v>0</v>
      </c>
      <c r="T156" s="8">
        <f>IF(G156="",0,VLOOKUP(E156,'Points Allocation'!$B$22:$F$33,2+G156,0))</f>
        <v>0</v>
      </c>
      <c r="U156" s="8">
        <f>IF(H156="",0,VLOOKUP(E156,'Points Allocation'!$B$37:$F$50,2+H156,0))</f>
        <v>0</v>
      </c>
      <c r="V156" s="8">
        <f>IF(I156="",0,VLOOKUP(E156,'Points Allocation'!$B$52:$F$63,2+I156,0))</f>
        <v>0</v>
      </c>
      <c r="W156" s="8">
        <f>IF(J156="",0,VLOOKUP(E156,'Points Allocation'!$B$67:$F$78,2+J156,0))</f>
        <v>0</v>
      </c>
      <c r="X156" s="8">
        <f>IF(K156="",0,VLOOKUP(E156,'Points Allocation'!$B$82:$F$93,2+K156,0))</f>
        <v>0</v>
      </c>
      <c r="Y156" s="8">
        <f>IF(L156="",0,VLOOKUP(E156,'Points Allocation'!$B$97:$F$108,2+L156,0))</f>
        <v>0</v>
      </c>
      <c r="Z156" s="23">
        <f t="shared" si="56"/>
        <v>0</v>
      </c>
      <c r="AA156" s="8">
        <f>IF(M156="",0,VLOOKUP(E156,'Points Allocation'!$I$7:$M$18,2+M156,0))</f>
        <v>0</v>
      </c>
      <c r="AB156" s="8">
        <f>IF(N156="",0,VLOOKUP(E156,'Points Allocation'!$I$22:$M$33,2+N156,0))</f>
        <v>0</v>
      </c>
      <c r="AC156" s="8">
        <f>IF(O156="",0,VLOOKUP(E156,'Points Allocation'!$I$37:$M$48,2+O156,0))</f>
        <v>0</v>
      </c>
      <c r="AD156" s="8">
        <f>IF(P156="",0,VLOOKUP(E156,'Points Allocation'!$I$52:$M$63,2+P156,0))</f>
        <v>0</v>
      </c>
      <c r="AE156" s="8">
        <f>IF(Q156="",0,VLOOKUP(E156,'Points Allocation'!$I$67:$M$78,2+Q156,0))</f>
        <v>0</v>
      </c>
      <c r="AF156" s="8">
        <f>IF(R156="",0,VLOOKUP(E156,'Points Allocation'!$I$82:$M$93,2+R156,0))</f>
        <v>0</v>
      </c>
      <c r="AG156" s="23">
        <f t="shared" si="57"/>
        <v>0</v>
      </c>
      <c r="AH156" s="10">
        <f t="shared" si="52"/>
        <v>0</v>
      </c>
      <c r="AI156" s="13">
        <f t="shared" si="51"/>
        <v>1</v>
      </c>
      <c r="AJ156" s="30">
        <f t="shared" si="53"/>
        <v>0</v>
      </c>
      <c r="AK156" s="3" t="str">
        <f t="shared" si="54"/>
        <v>False</v>
      </c>
      <c r="AL156" s="3">
        <f t="shared" si="55"/>
        <v>0</v>
      </c>
    </row>
    <row r="157" spans="1:38" x14ac:dyDescent="0.2">
      <c r="A157" s="9"/>
      <c r="B157" s="9" t="s">
        <v>97</v>
      </c>
      <c r="C157" s="9" t="s">
        <v>90</v>
      </c>
      <c r="D157" s="3"/>
      <c r="E157" s="9">
        <v>64</v>
      </c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8">
        <f>IF(F157="",0,VLOOKUP(E157,'Points Allocation'!$B$7:$F$18,2+F157,0))</f>
        <v>0</v>
      </c>
      <c r="T157" s="8">
        <f>IF(G157="",0,VLOOKUP(E157,'Points Allocation'!$B$22:$F$33,2+G157,0))</f>
        <v>0</v>
      </c>
      <c r="U157" s="8">
        <f>IF(H157="",0,VLOOKUP(E157,'Points Allocation'!$B$37:$F$50,2+H157,0))</f>
        <v>0</v>
      </c>
      <c r="V157" s="8">
        <f>IF(I157="",0,VLOOKUP(E157,'Points Allocation'!$B$52:$F$63,2+I157,0))</f>
        <v>0</v>
      </c>
      <c r="W157" s="8">
        <f>IF(J157="",0,VLOOKUP(E157,'Points Allocation'!$B$67:$F$78,2+J157,0))</f>
        <v>0</v>
      </c>
      <c r="X157" s="8">
        <f>IF(K157="",0,VLOOKUP(E157,'Points Allocation'!$B$82:$F$93,2+K157,0))</f>
        <v>0</v>
      </c>
      <c r="Y157" s="8">
        <f>IF(L157="",0,VLOOKUP(E157,'Points Allocation'!$B$97:$F$108,2+L157,0))</f>
        <v>0</v>
      </c>
      <c r="Z157" s="23">
        <f t="shared" si="56"/>
        <v>0</v>
      </c>
      <c r="AA157" s="8">
        <f>IF(M157="",0,VLOOKUP(E157,'Points Allocation'!$I$7:$M$18,2+M157,0))</f>
        <v>0</v>
      </c>
      <c r="AB157" s="8">
        <f>IF(N157="",0,VLOOKUP(E157,'Points Allocation'!$I$22:$M$33,2+N157,0))</f>
        <v>0</v>
      </c>
      <c r="AC157" s="8">
        <f>IF(O157="",0,VLOOKUP(E157,'Points Allocation'!$I$37:$M$48,2+O157,0))</f>
        <v>0</v>
      </c>
      <c r="AD157" s="8">
        <f>IF(P157="",0,VLOOKUP(E157,'Points Allocation'!$I$52:$M$63,2+P157,0))</f>
        <v>0</v>
      </c>
      <c r="AE157" s="8">
        <f>IF(Q157="",0,VLOOKUP(E157,'Points Allocation'!$I$67:$M$78,2+Q157,0))</f>
        <v>0</v>
      </c>
      <c r="AF157" s="8">
        <f>IF(R157="",0,VLOOKUP(E157,'Points Allocation'!$I$82:$M$93,2+R157,0))</f>
        <v>0</v>
      </c>
      <c r="AG157" s="23">
        <f t="shared" si="57"/>
        <v>0</v>
      </c>
      <c r="AH157" s="10">
        <f t="shared" ref="AH157:AH173" si="58">IF(AK157="False",0,-AL157)</f>
        <v>0</v>
      </c>
      <c r="AI157" s="13">
        <f t="shared" si="51"/>
        <v>1</v>
      </c>
      <c r="AJ157" s="30">
        <f t="shared" ref="AJ157:AJ173" si="59">(SUM(Z157,AG157,AH157))*AI157</f>
        <v>0</v>
      </c>
      <c r="AK157" s="3" t="str">
        <f t="shared" si="54"/>
        <v>False</v>
      </c>
      <c r="AL157" s="3">
        <f t="shared" ref="AL157:AL173" si="60">IF(AG157&gt;U157,U157,AG157)</f>
        <v>0</v>
      </c>
    </row>
    <row r="158" spans="1:38" x14ac:dyDescent="0.2">
      <c r="A158" s="9"/>
      <c r="B158" s="9" t="s">
        <v>117</v>
      </c>
      <c r="C158" s="9" t="s">
        <v>64</v>
      </c>
      <c r="D158" s="3"/>
      <c r="E158" s="9">
        <v>64</v>
      </c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8">
        <f>IF(F158="",0,VLOOKUP(E158,'Points Allocation'!$B$7:$F$18,2+F158,0))</f>
        <v>0</v>
      </c>
      <c r="T158" s="8">
        <f>IF(G158="",0,VLOOKUP(E158,'Points Allocation'!$B$22:$F$33,2+G158,0))</f>
        <v>0</v>
      </c>
      <c r="U158" s="8">
        <f>IF(H158="",0,VLOOKUP(E158,'Points Allocation'!$B$37:$F$50,2+H158,0))</f>
        <v>0</v>
      </c>
      <c r="V158" s="8">
        <f>IF(I158="",0,VLOOKUP(E158,'Points Allocation'!$B$52:$F$63,2+I158,0))</f>
        <v>0</v>
      </c>
      <c r="W158" s="8">
        <f>IF(J158="",0,VLOOKUP(E158,'Points Allocation'!$B$67:$F$78,2+J158,0))</f>
        <v>0</v>
      </c>
      <c r="X158" s="8">
        <f>IF(K158="",0,VLOOKUP(E158,'Points Allocation'!$B$82:$F$93,2+K158,0))</f>
        <v>0</v>
      </c>
      <c r="Y158" s="8">
        <f>IF(L158="",0,VLOOKUP(E158,'Points Allocation'!$B$97:$F$108,2+L158,0))</f>
        <v>0</v>
      </c>
      <c r="Z158" s="23">
        <f t="shared" si="56"/>
        <v>0</v>
      </c>
      <c r="AA158" s="8">
        <f>IF(M158="",0,VLOOKUP(E158,'Points Allocation'!$I$7:$M$18,2+M158,0))</f>
        <v>0</v>
      </c>
      <c r="AB158" s="8">
        <f>IF(N158="",0,VLOOKUP(E158,'Points Allocation'!$I$22:$M$33,2+N158,0))</f>
        <v>0</v>
      </c>
      <c r="AC158" s="8">
        <f>IF(O158="",0,VLOOKUP(E158,'Points Allocation'!$I$37:$M$48,2+O158,0))</f>
        <v>0</v>
      </c>
      <c r="AD158" s="8">
        <f>IF(P158="",0,VLOOKUP(E158,'Points Allocation'!$I$52:$M$63,2+P158,0))</f>
        <v>0</v>
      </c>
      <c r="AE158" s="8">
        <f>IF(Q158="",0,VLOOKUP(E158,'Points Allocation'!$I$67:$M$78,2+Q158,0))</f>
        <v>0</v>
      </c>
      <c r="AF158" s="8">
        <f>IF(R158="",0,VLOOKUP(E158,'Points Allocation'!$I$82:$M$93,2+R158,0))</f>
        <v>0</v>
      </c>
      <c r="AG158" s="23">
        <f t="shared" si="57"/>
        <v>0</v>
      </c>
      <c r="AH158" s="10">
        <f t="shared" si="58"/>
        <v>0</v>
      </c>
      <c r="AI158" s="13">
        <f t="shared" si="51"/>
        <v>1</v>
      </c>
      <c r="AJ158" s="30">
        <f t="shared" si="59"/>
        <v>0</v>
      </c>
      <c r="AK158" s="3" t="str">
        <f t="shared" si="54"/>
        <v>False</v>
      </c>
      <c r="AL158" s="3">
        <f t="shared" si="60"/>
        <v>0</v>
      </c>
    </row>
    <row r="159" spans="1:38" x14ac:dyDescent="0.2">
      <c r="A159" s="9"/>
      <c r="B159" s="9" t="s">
        <v>117</v>
      </c>
      <c r="C159" s="9" t="s">
        <v>63</v>
      </c>
      <c r="D159" s="3"/>
      <c r="E159" s="9">
        <v>64</v>
      </c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8">
        <f>IF(F159="",0,VLOOKUP(E159,'Points Allocation'!$B$7:$F$18,2+F159,0))</f>
        <v>0</v>
      </c>
      <c r="T159" s="8">
        <f>IF(G159="",0,VLOOKUP(E159,'Points Allocation'!$B$22:$F$33,2+G159,0))</f>
        <v>0</v>
      </c>
      <c r="U159" s="8">
        <f>IF(H159="",0,VLOOKUP(E159,'Points Allocation'!$B$37:$F$50,2+H159,0))</f>
        <v>0</v>
      </c>
      <c r="V159" s="8">
        <f>IF(I159="",0,VLOOKUP(E159,'Points Allocation'!$B$52:$F$63,2+I159,0))</f>
        <v>0</v>
      </c>
      <c r="W159" s="8">
        <f>IF(J159="",0,VLOOKUP(E159,'Points Allocation'!$B$67:$F$78,2+J159,0))</f>
        <v>0</v>
      </c>
      <c r="X159" s="8">
        <f>IF(K159="",0,VLOOKUP(E159,'Points Allocation'!$B$82:$F$93,2+K159,0))</f>
        <v>0</v>
      </c>
      <c r="Y159" s="8">
        <f>IF(L159="",0,VLOOKUP(E159,'Points Allocation'!$B$97:$F$108,2+L159,0))</f>
        <v>0</v>
      </c>
      <c r="Z159" s="23">
        <f t="shared" ref="Z159:Z191" si="61">SUM(S159:Y159)</f>
        <v>0</v>
      </c>
      <c r="AA159" s="8">
        <f>IF(M159="",0,VLOOKUP(E159,'Points Allocation'!$I$7:$M$18,2+M159,0))</f>
        <v>0</v>
      </c>
      <c r="AB159" s="8">
        <f>IF(N159="",0,VLOOKUP(E159,'Points Allocation'!$I$22:$M$33,2+N159,0))</f>
        <v>0</v>
      </c>
      <c r="AC159" s="8">
        <f>IF(O159="",0,VLOOKUP(E159,'Points Allocation'!$I$37:$M$48,2+O159,0))</f>
        <v>0</v>
      </c>
      <c r="AD159" s="8">
        <f>IF(P159="",0,VLOOKUP(E159,'Points Allocation'!$I$52:$M$63,2+P159,0))</f>
        <v>0</v>
      </c>
      <c r="AE159" s="8">
        <f>IF(Q159="",0,VLOOKUP(E159,'Points Allocation'!$I$67:$M$78,2+Q159,0))</f>
        <v>0</v>
      </c>
      <c r="AF159" s="8">
        <f>IF(R159="",0,VLOOKUP(E159,'Points Allocation'!$I$82:$M$93,2+R159,0))</f>
        <v>0</v>
      </c>
      <c r="AG159" s="23">
        <f t="shared" ref="AG159:AG191" si="62">SUM(AA159:AF159)</f>
        <v>0</v>
      </c>
      <c r="AH159" s="10">
        <f t="shared" si="58"/>
        <v>0</v>
      </c>
      <c r="AI159" s="13">
        <f t="shared" si="51"/>
        <v>1</v>
      </c>
      <c r="AJ159" s="30">
        <f t="shared" si="59"/>
        <v>0</v>
      </c>
      <c r="AK159" s="3" t="str">
        <f t="shared" si="54"/>
        <v>False</v>
      </c>
      <c r="AL159" s="3">
        <f t="shared" si="60"/>
        <v>0</v>
      </c>
    </row>
    <row r="160" spans="1:38" x14ac:dyDescent="0.2">
      <c r="A160" s="9"/>
      <c r="B160" s="9" t="s">
        <v>117</v>
      </c>
      <c r="C160" s="9" t="s">
        <v>61</v>
      </c>
      <c r="D160" s="3"/>
      <c r="E160" s="9">
        <v>64</v>
      </c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8">
        <f>IF(F160="",0,VLOOKUP(E160,'Points Allocation'!$B$7:$F$18,2+F160,0))</f>
        <v>0</v>
      </c>
      <c r="T160" s="8">
        <f>IF(G160="",0,VLOOKUP(E160,'Points Allocation'!$B$22:$F$33,2+G160,0))</f>
        <v>0</v>
      </c>
      <c r="U160" s="8">
        <f>IF(H160="",0,VLOOKUP(E160,'Points Allocation'!$B$37:$F$50,2+H160,0))</f>
        <v>0</v>
      </c>
      <c r="V160" s="8">
        <f>IF(I160="",0,VLOOKUP(E160,'Points Allocation'!$B$52:$F$63,2+I160,0))</f>
        <v>0</v>
      </c>
      <c r="W160" s="8">
        <f>IF(J160="",0,VLOOKUP(E160,'Points Allocation'!$B$67:$F$78,2+J160,0))</f>
        <v>0</v>
      </c>
      <c r="X160" s="8">
        <f>IF(K160="",0,VLOOKUP(E160,'Points Allocation'!$B$82:$F$93,2+K160,0))</f>
        <v>0</v>
      </c>
      <c r="Y160" s="8">
        <f>IF(L160="",0,VLOOKUP(E160,'Points Allocation'!$B$97:$F$108,2+L160,0))</f>
        <v>0</v>
      </c>
      <c r="Z160" s="23">
        <f t="shared" si="61"/>
        <v>0</v>
      </c>
      <c r="AA160" s="8">
        <f>IF(M160="",0,VLOOKUP(E160,'Points Allocation'!$I$7:$M$18,2+M160,0))</f>
        <v>0</v>
      </c>
      <c r="AB160" s="8">
        <f>IF(N160="",0,VLOOKUP(E160,'Points Allocation'!$I$22:$M$33,2+N160,0))</f>
        <v>0</v>
      </c>
      <c r="AC160" s="8">
        <f>IF(O160="",0,VLOOKUP(E160,'Points Allocation'!$I$37:$M$48,2+O160,0))</f>
        <v>0</v>
      </c>
      <c r="AD160" s="8">
        <f>IF(P160="",0,VLOOKUP(E160,'Points Allocation'!$I$52:$M$63,2+P160,0))</f>
        <v>0</v>
      </c>
      <c r="AE160" s="8">
        <f>IF(Q160="",0,VLOOKUP(E160,'Points Allocation'!$I$67:$M$78,2+Q160,0))</f>
        <v>0</v>
      </c>
      <c r="AF160" s="8">
        <f>IF(R160="",0,VLOOKUP(E160,'Points Allocation'!$I$82:$M$93,2+R160,0))</f>
        <v>0</v>
      </c>
      <c r="AG160" s="23">
        <f t="shared" si="62"/>
        <v>0</v>
      </c>
      <c r="AH160" s="10">
        <f t="shared" si="58"/>
        <v>0</v>
      </c>
      <c r="AI160" s="13">
        <f t="shared" si="51"/>
        <v>1</v>
      </c>
      <c r="AJ160" s="30">
        <f t="shared" si="59"/>
        <v>0</v>
      </c>
      <c r="AK160" s="3" t="str">
        <f t="shared" si="54"/>
        <v>False</v>
      </c>
      <c r="AL160" s="3">
        <f t="shared" si="60"/>
        <v>0</v>
      </c>
    </row>
    <row r="161" spans="1:38" x14ac:dyDescent="0.2">
      <c r="A161" s="9"/>
      <c r="B161" s="9" t="s">
        <v>117</v>
      </c>
      <c r="C161" s="9" t="s">
        <v>60</v>
      </c>
      <c r="D161" s="3"/>
      <c r="E161" s="9">
        <v>64</v>
      </c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8">
        <f>IF(F161="",0,VLOOKUP(E161,'Points Allocation'!$B$7:$F$18,2+F161,0))</f>
        <v>0</v>
      </c>
      <c r="T161" s="8">
        <f>IF(G161="",0,VLOOKUP(E161,'Points Allocation'!$B$22:$F$33,2+G161,0))</f>
        <v>0</v>
      </c>
      <c r="U161" s="8">
        <f>IF(H161="",0,VLOOKUP(E161,'Points Allocation'!$B$37:$F$50,2+H161,0))</f>
        <v>0</v>
      </c>
      <c r="V161" s="8">
        <f>IF(I161="",0,VLOOKUP(E161,'Points Allocation'!$B$52:$F$63,2+I161,0))</f>
        <v>0</v>
      </c>
      <c r="W161" s="8">
        <f>IF(J161="",0,VLOOKUP(E161,'Points Allocation'!$B$67:$F$78,2+J161,0))</f>
        <v>0</v>
      </c>
      <c r="X161" s="8">
        <f>IF(K161="",0,VLOOKUP(E161,'Points Allocation'!$B$82:$F$93,2+K161,0))</f>
        <v>0</v>
      </c>
      <c r="Y161" s="8">
        <f>IF(L161="",0,VLOOKUP(E161,'Points Allocation'!$B$97:$F$108,2+L161,0))</f>
        <v>0</v>
      </c>
      <c r="Z161" s="23">
        <f t="shared" si="61"/>
        <v>0</v>
      </c>
      <c r="AA161" s="8">
        <f>IF(M161="",0,VLOOKUP(E161,'Points Allocation'!$I$7:$M$18,2+M161,0))</f>
        <v>0</v>
      </c>
      <c r="AB161" s="8">
        <f>IF(N161="",0,VLOOKUP(E161,'Points Allocation'!$I$22:$M$33,2+N161,0))</f>
        <v>0</v>
      </c>
      <c r="AC161" s="8">
        <f>IF(O161="",0,VLOOKUP(E161,'Points Allocation'!$I$37:$M$48,2+O161,0))</f>
        <v>0</v>
      </c>
      <c r="AD161" s="8">
        <f>IF(P161="",0,VLOOKUP(E161,'Points Allocation'!$I$52:$M$63,2+P161,0))</f>
        <v>0</v>
      </c>
      <c r="AE161" s="8">
        <f>IF(Q161="",0,VLOOKUP(E161,'Points Allocation'!$I$67:$M$78,2+Q161,0))</f>
        <v>0</v>
      </c>
      <c r="AF161" s="8">
        <f>IF(R161="",0,VLOOKUP(E161,'Points Allocation'!$I$82:$M$93,2+R161,0))</f>
        <v>0</v>
      </c>
      <c r="AG161" s="23">
        <f t="shared" si="62"/>
        <v>0</v>
      </c>
      <c r="AH161" s="10">
        <f t="shared" si="58"/>
        <v>0</v>
      </c>
      <c r="AI161" s="13">
        <f t="shared" si="51"/>
        <v>1</v>
      </c>
      <c r="AJ161" s="30">
        <f t="shared" si="59"/>
        <v>0</v>
      </c>
      <c r="AK161" s="3" t="str">
        <f t="shared" si="54"/>
        <v>False</v>
      </c>
      <c r="AL161" s="3">
        <f t="shared" si="60"/>
        <v>0</v>
      </c>
    </row>
    <row r="162" spans="1:38" x14ac:dyDescent="0.2">
      <c r="A162" s="9"/>
      <c r="B162" s="9" t="s">
        <v>117</v>
      </c>
      <c r="C162" s="9" t="s">
        <v>62</v>
      </c>
      <c r="D162" s="3"/>
      <c r="E162" s="9">
        <v>64</v>
      </c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8">
        <f>IF(F162="",0,VLOOKUP(E162,'Points Allocation'!$B$7:$F$18,2+F162,0))</f>
        <v>0</v>
      </c>
      <c r="T162" s="8">
        <f>IF(G162="",0,VLOOKUP(E162,'Points Allocation'!$B$22:$F$33,2+G162,0))</f>
        <v>0</v>
      </c>
      <c r="U162" s="8">
        <f>IF(H162="",0,VLOOKUP(E162,'Points Allocation'!$B$37:$F$50,2+H162,0))</f>
        <v>0</v>
      </c>
      <c r="V162" s="8">
        <f>IF(I162="",0,VLOOKUP(E162,'Points Allocation'!$B$52:$F$63,2+I162,0))</f>
        <v>0</v>
      </c>
      <c r="W162" s="8">
        <f>IF(J162="",0,VLOOKUP(E162,'Points Allocation'!$B$67:$F$78,2+J162,0))</f>
        <v>0</v>
      </c>
      <c r="X162" s="8">
        <f>IF(K162="",0,VLOOKUP(E162,'Points Allocation'!$B$82:$F$93,2+K162,0))</f>
        <v>0</v>
      </c>
      <c r="Y162" s="8">
        <f>IF(L162="",0,VLOOKUP(E162,'Points Allocation'!$B$97:$F$108,2+L162,0))</f>
        <v>0</v>
      </c>
      <c r="Z162" s="23">
        <f t="shared" si="61"/>
        <v>0</v>
      </c>
      <c r="AA162" s="8">
        <f>IF(M162="",0,VLOOKUP(E162,'Points Allocation'!$I$7:$M$18,2+M162,0))</f>
        <v>0</v>
      </c>
      <c r="AB162" s="8">
        <f>IF(N162="",0,VLOOKUP(E162,'Points Allocation'!$I$22:$M$33,2+N162,0))</f>
        <v>0</v>
      </c>
      <c r="AC162" s="8">
        <f>IF(O162="",0,VLOOKUP(E162,'Points Allocation'!$I$37:$M$48,2+O162,0))</f>
        <v>0</v>
      </c>
      <c r="AD162" s="8">
        <f>IF(P162="",0,VLOOKUP(E162,'Points Allocation'!$I$52:$M$63,2+P162,0))</f>
        <v>0</v>
      </c>
      <c r="AE162" s="8">
        <f>IF(Q162="",0,VLOOKUP(E162,'Points Allocation'!$I$67:$M$78,2+Q162,0))</f>
        <v>0</v>
      </c>
      <c r="AF162" s="8">
        <f>IF(R162="",0,VLOOKUP(E162,'Points Allocation'!$I$82:$M$93,2+R162,0))</f>
        <v>0</v>
      </c>
      <c r="AG162" s="23">
        <f t="shared" si="62"/>
        <v>0</v>
      </c>
      <c r="AH162" s="10">
        <f t="shared" si="58"/>
        <v>0</v>
      </c>
      <c r="AI162" s="13">
        <f t="shared" si="51"/>
        <v>1</v>
      </c>
      <c r="AJ162" s="30">
        <f t="shared" si="59"/>
        <v>0</v>
      </c>
      <c r="AK162" s="3" t="str">
        <f t="shared" si="54"/>
        <v>False</v>
      </c>
      <c r="AL162" s="3">
        <f t="shared" si="60"/>
        <v>0</v>
      </c>
    </row>
    <row r="163" spans="1:38" x14ac:dyDescent="0.2">
      <c r="A163" s="9"/>
      <c r="B163" s="9" t="s">
        <v>117</v>
      </c>
      <c r="C163" s="9" t="s">
        <v>125</v>
      </c>
      <c r="D163" s="3"/>
      <c r="E163" s="9">
        <v>64</v>
      </c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8">
        <f>IF(F163="",0,VLOOKUP(E163,'Points Allocation'!$B$7:$F$18,2+F163,0))</f>
        <v>0</v>
      </c>
      <c r="T163" s="8">
        <f>IF(G163="",0,VLOOKUP(E163,'Points Allocation'!$B$22:$F$33,2+G163,0))</f>
        <v>0</v>
      </c>
      <c r="U163" s="8">
        <f>IF(H163="",0,VLOOKUP(E163,'Points Allocation'!$B$37:$F$50,2+H163,0))</f>
        <v>0</v>
      </c>
      <c r="V163" s="8">
        <f>IF(I163="",0,VLOOKUP(E163,'Points Allocation'!$B$52:$F$63,2+I163,0))</f>
        <v>0</v>
      </c>
      <c r="W163" s="8">
        <f>IF(J163="",0,VLOOKUP(E163,'Points Allocation'!$B$67:$F$78,2+J163,0))</f>
        <v>0</v>
      </c>
      <c r="X163" s="8">
        <f>IF(K163="",0,VLOOKUP(E163,'Points Allocation'!$B$82:$F$93,2+K163,0))</f>
        <v>0</v>
      </c>
      <c r="Y163" s="8">
        <f>IF(L163="",0,VLOOKUP(E163,'Points Allocation'!$B$97:$F$108,2+L163,0))</f>
        <v>0</v>
      </c>
      <c r="Z163" s="23">
        <f t="shared" si="61"/>
        <v>0</v>
      </c>
      <c r="AA163" s="8">
        <f>IF(M163="",0,VLOOKUP(E163,'Points Allocation'!$I$7:$M$18,2+M163,0))</f>
        <v>0</v>
      </c>
      <c r="AB163" s="8">
        <f>IF(N163="",0,VLOOKUP(E163,'Points Allocation'!$I$22:$M$33,2+N163,0))</f>
        <v>0</v>
      </c>
      <c r="AC163" s="8">
        <f>IF(O163="",0,VLOOKUP(E163,'Points Allocation'!$I$37:$M$48,2+O163,0))</f>
        <v>0</v>
      </c>
      <c r="AD163" s="8">
        <f>IF(P163="",0,VLOOKUP(E163,'Points Allocation'!$I$52:$M$63,2+P163,0))</f>
        <v>0</v>
      </c>
      <c r="AE163" s="8">
        <f>IF(Q163="",0,VLOOKUP(E163,'Points Allocation'!$I$67:$M$78,2+Q163,0))</f>
        <v>0</v>
      </c>
      <c r="AF163" s="8">
        <f>IF(R163="",0,VLOOKUP(E163,'Points Allocation'!$I$82:$M$93,2+R163,0))</f>
        <v>0</v>
      </c>
      <c r="AG163" s="23">
        <f t="shared" si="62"/>
        <v>0</v>
      </c>
      <c r="AH163" s="10">
        <f t="shared" si="58"/>
        <v>0</v>
      </c>
      <c r="AI163" s="13">
        <f t="shared" si="51"/>
        <v>1</v>
      </c>
      <c r="AJ163" s="30">
        <f t="shared" si="59"/>
        <v>0</v>
      </c>
      <c r="AK163" s="3" t="str">
        <f t="shared" ref="AK163" si="63">IF(AND(COUNT(M163:R163)&gt;0,COUNT(F163:L163)&gt;1),"True","False")</f>
        <v>False</v>
      </c>
      <c r="AL163" s="3">
        <f t="shared" si="60"/>
        <v>0</v>
      </c>
    </row>
    <row r="164" spans="1:38" x14ac:dyDescent="0.2">
      <c r="A164" s="9"/>
      <c r="B164" s="9" t="s">
        <v>117</v>
      </c>
      <c r="C164" s="9" t="s">
        <v>65</v>
      </c>
      <c r="D164" s="3"/>
      <c r="E164" s="9">
        <v>64</v>
      </c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8">
        <f>IF(F164="",0,VLOOKUP(E164,'Points Allocation'!$B$7:$F$18,2+F164,0))</f>
        <v>0</v>
      </c>
      <c r="T164" s="8">
        <f>IF(G164="",0,VLOOKUP(E164,'Points Allocation'!$B$22:$F$33,2+G164,0))</f>
        <v>0</v>
      </c>
      <c r="U164" s="8">
        <f>IF(H164="",0,VLOOKUP(E164,'Points Allocation'!$B$37:$F$50,2+H164,0))</f>
        <v>0</v>
      </c>
      <c r="V164" s="8">
        <f>IF(I164="",0,VLOOKUP(E164,'Points Allocation'!$B$52:$F$63,2+I164,0))</f>
        <v>0</v>
      </c>
      <c r="W164" s="8">
        <f>IF(J164="",0,VLOOKUP(E164,'Points Allocation'!$B$67:$F$78,2+J164,0))</f>
        <v>0</v>
      </c>
      <c r="X164" s="8">
        <f>IF(K164="",0,VLOOKUP(E164,'Points Allocation'!$B$82:$F$93,2+K164,0))</f>
        <v>0</v>
      </c>
      <c r="Y164" s="8">
        <f>IF(L164="",0,VLOOKUP(E164,'Points Allocation'!$B$97:$F$108,2+L164,0))</f>
        <v>0</v>
      </c>
      <c r="Z164" s="23">
        <f t="shared" si="61"/>
        <v>0</v>
      </c>
      <c r="AA164" s="8">
        <f>IF(M164="",0,VLOOKUP(E164,'Points Allocation'!$I$7:$M$18,2+M164,0))</f>
        <v>0</v>
      </c>
      <c r="AB164" s="8">
        <f>IF(N164="",0,VLOOKUP(E164,'Points Allocation'!$I$22:$M$33,2+N164,0))</f>
        <v>0</v>
      </c>
      <c r="AC164" s="8">
        <f>IF(O164="",0,VLOOKUP(E164,'Points Allocation'!$I$37:$M$48,2+O164,0))</f>
        <v>0</v>
      </c>
      <c r="AD164" s="8">
        <f>IF(P164="",0,VLOOKUP(E164,'Points Allocation'!$I$52:$M$63,2+P164,0))</f>
        <v>0</v>
      </c>
      <c r="AE164" s="8">
        <f>IF(Q164="",0,VLOOKUP(E164,'Points Allocation'!$I$67:$M$78,2+Q164,0))</f>
        <v>0</v>
      </c>
      <c r="AF164" s="8">
        <f>IF(R164="",0,VLOOKUP(E164,'Points Allocation'!$I$82:$M$93,2+R164,0))</f>
        <v>0</v>
      </c>
      <c r="AG164" s="23">
        <f t="shared" si="62"/>
        <v>0</v>
      </c>
      <c r="AH164" s="10">
        <f t="shared" si="58"/>
        <v>0</v>
      </c>
      <c r="AI164" s="13">
        <f t="shared" si="51"/>
        <v>1.5</v>
      </c>
      <c r="AJ164" s="30">
        <f t="shared" si="59"/>
        <v>0</v>
      </c>
      <c r="AK164" s="3" t="str">
        <f t="shared" si="54"/>
        <v>False</v>
      </c>
      <c r="AL164" s="3">
        <f t="shared" si="60"/>
        <v>0</v>
      </c>
    </row>
    <row r="165" spans="1:38" x14ac:dyDescent="0.2">
      <c r="A165" s="9"/>
      <c r="B165" s="9" t="s">
        <v>117</v>
      </c>
      <c r="C165" s="9" t="s">
        <v>67</v>
      </c>
      <c r="D165" s="3"/>
      <c r="E165" s="9">
        <v>64</v>
      </c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8">
        <f>IF(F165="",0,VLOOKUP(E165,'Points Allocation'!$B$7:$F$18,2+F165,0))</f>
        <v>0</v>
      </c>
      <c r="T165" s="8">
        <f>IF(G165="",0,VLOOKUP(E165,'Points Allocation'!$B$22:$F$33,2+G165,0))</f>
        <v>0</v>
      </c>
      <c r="U165" s="8">
        <f>IF(H165="",0,VLOOKUP(E165,'Points Allocation'!$B$37:$F$50,2+H165,0))</f>
        <v>0</v>
      </c>
      <c r="V165" s="8">
        <f>IF(I165="",0,VLOOKUP(E165,'Points Allocation'!$B$52:$F$63,2+I165,0))</f>
        <v>0</v>
      </c>
      <c r="W165" s="8">
        <f>IF(J165="",0,VLOOKUP(E165,'Points Allocation'!$B$67:$F$78,2+J165,0))</f>
        <v>0</v>
      </c>
      <c r="X165" s="8">
        <f>IF(K165="",0,VLOOKUP(E165,'Points Allocation'!$B$82:$F$93,2+K165,0))</f>
        <v>0</v>
      </c>
      <c r="Y165" s="8">
        <f>IF(L165="",0,VLOOKUP(E165,'Points Allocation'!$B$97:$F$108,2+L165,0))</f>
        <v>0</v>
      </c>
      <c r="Z165" s="23">
        <f t="shared" si="61"/>
        <v>0</v>
      </c>
      <c r="AA165" s="8">
        <f>IF(M165="",0,VLOOKUP(E165,'Points Allocation'!$I$7:$M$18,2+M165,0))</f>
        <v>0</v>
      </c>
      <c r="AB165" s="8">
        <f>IF(N165="",0,VLOOKUP(E165,'Points Allocation'!$I$22:$M$33,2+N165,0))</f>
        <v>0</v>
      </c>
      <c r="AC165" s="8">
        <f>IF(O165="",0,VLOOKUP(E165,'Points Allocation'!$I$37:$M$48,2+O165,0))</f>
        <v>0</v>
      </c>
      <c r="AD165" s="8">
        <f>IF(P165="",0,VLOOKUP(E165,'Points Allocation'!$I$52:$M$63,2+P165,0))</f>
        <v>0</v>
      </c>
      <c r="AE165" s="8">
        <f>IF(Q165="",0,VLOOKUP(E165,'Points Allocation'!$I$67:$M$78,2+Q165,0))</f>
        <v>0</v>
      </c>
      <c r="AF165" s="8">
        <f>IF(R165="",0,VLOOKUP(E165,'Points Allocation'!$I$82:$M$93,2+R165,0))</f>
        <v>0</v>
      </c>
      <c r="AG165" s="23">
        <f t="shared" si="62"/>
        <v>0</v>
      </c>
      <c r="AH165" s="10">
        <f t="shared" si="58"/>
        <v>0</v>
      </c>
      <c r="AI165" s="13">
        <f t="shared" si="51"/>
        <v>1.5</v>
      </c>
      <c r="AJ165" s="30">
        <f t="shared" si="59"/>
        <v>0</v>
      </c>
      <c r="AK165" s="3" t="str">
        <f t="shared" si="54"/>
        <v>False</v>
      </c>
      <c r="AL165" s="3">
        <f t="shared" si="60"/>
        <v>0</v>
      </c>
    </row>
    <row r="166" spans="1:38" x14ac:dyDescent="0.2">
      <c r="A166" s="9"/>
      <c r="B166" s="9" t="s">
        <v>117</v>
      </c>
      <c r="C166" s="9" t="s">
        <v>106</v>
      </c>
      <c r="D166" s="3"/>
      <c r="E166" s="9">
        <v>64</v>
      </c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8">
        <f>IF(F166="",0,VLOOKUP(E166,'Points Allocation'!$B$7:$F$18,2+F166,0))</f>
        <v>0</v>
      </c>
      <c r="T166" s="8">
        <f>IF(G166="",0,VLOOKUP(E166,'Points Allocation'!$B$22:$F$33,2+G166,0))</f>
        <v>0</v>
      </c>
      <c r="U166" s="8">
        <f>IF(H166="",0,VLOOKUP(E166,'Points Allocation'!$B$37:$F$50,2+H166,0))</f>
        <v>0</v>
      </c>
      <c r="V166" s="8">
        <f>IF(I166="",0,VLOOKUP(E166,'Points Allocation'!$B$52:$F$63,2+I166,0))</f>
        <v>0</v>
      </c>
      <c r="W166" s="8">
        <f>IF(J166="",0,VLOOKUP(E166,'Points Allocation'!$B$67:$F$78,2+J166,0))</f>
        <v>0</v>
      </c>
      <c r="X166" s="8">
        <f>IF(K166="",0,VLOOKUP(E166,'Points Allocation'!$B$82:$F$93,2+K166,0))</f>
        <v>0</v>
      </c>
      <c r="Y166" s="8">
        <f>IF(L166="",0,VLOOKUP(E166,'Points Allocation'!$B$97:$F$108,2+L166,0))</f>
        <v>0</v>
      </c>
      <c r="Z166" s="23">
        <f t="shared" si="61"/>
        <v>0</v>
      </c>
      <c r="AA166" s="8">
        <f>IF(M166="",0,VLOOKUP(E166,'Points Allocation'!$I$7:$M$18,2+M166,0))</f>
        <v>0</v>
      </c>
      <c r="AB166" s="8">
        <f>IF(N166="",0,VLOOKUP(E166,'Points Allocation'!$I$22:$M$33,2+N166,0))</f>
        <v>0</v>
      </c>
      <c r="AC166" s="8">
        <f>IF(O166="",0,VLOOKUP(E166,'Points Allocation'!$I$37:$M$48,2+O166,0))</f>
        <v>0</v>
      </c>
      <c r="AD166" s="8">
        <f>IF(P166="",0,VLOOKUP(E166,'Points Allocation'!$I$52:$M$63,2+P166,0))</f>
        <v>0</v>
      </c>
      <c r="AE166" s="8">
        <f>IF(Q166="",0,VLOOKUP(E166,'Points Allocation'!$I$67:$M$78,2+Q166,0))</f>
        <v>0</v>
      </c>
      <c r="AF166" s="8">
        <f>IF(R166="",0,VLOOKUP(E166,'Points Allocation'!$I$82:$M$93,2+R166,0))</f>
        <v>0</v>
      </c>
      <c r="AG166" s="23">
        <f t="shared" si="62"/>
        <v>0</v>
      </c>
      <c r="AH166" s="10">
        <f t="shared" si="58"/>
        <v>0</v>
      </c>
      <c r="AI166" s="13">
        <f t="shared" si="51"/>
        <v>1.5</v>
      </c>
      <c r="AJ166" s="30">
        <f t="shared" si="59"/>
        <v>0</v>
      </c>
      <c r="AK166" s="3" t="str">
        <f t="shared" si="54"/>
        <v>False</v>
      </c>
      <c r="AL166" s="3">
        <f t="shared" si="60"/>
        <v>0</v>
      </c>
    </row>
    <row r="167" spans="1:38" x14ac:dyDescent="0.2">
      <c r="A167" s="9"/>
      <c r="B167" s="9" t="s">
        <v>117</v>
      </c>
      <c r="C167" s="9" t="s">
        <v>68</v>
      </c>
      <c r="D167" s="3"/>
      <c r="E167" s="9">
        <v>64</v>
      </c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8">
        <f>IF(F167="",0,VLOOKUP(E167,'Points Allocation'!$B$7:$F$18,2+F167,0))</f>
        <v>0</v>
      </c>
      <c r="T167" s="8">
        <f>IF(G167="",0,VLOOKUP(E167,'Points Allocation'!$B$22:$F$33,2+G167,0))</f>
        <v>0</v>
      </c>
      <c r="U167" s="8">
        <f>IF(H167="",0,VLOOKUP(E167,'Points Allocation'!$B$37:$F$50,2+H167,0))</f>
        <v>0</v>
      </c>
      <c r="V167" s="8">
        <f>IF(I167="",0,VLOOKUP(E167,'Points Allocation'!$B$52:$F$63,2+I167,0))</f>
        <v>0</v>
      </c>
      <c r="W167" s="8">
        <f>IF(J167="",0,VLOOKUP(E167,'Points Allocation'!$B$67:$F$78,2+J167,0))</f>
        <v>0</v>
      </c>
      <c r="X167" s="8">
        <f>IF(K167="",0,VLOOKUP(E167,'Points Allocation'!$B$82:$F$93,2+K167,0))</f>
        <v>0</v>
      </c>
      <c r="Y167" s="8">
        <f>IF(L167="",0,VLOOKUP(E167,'Points Allocation'!$B$97:$F$108,2+L167,0))</f>
        <v>0</v>
      </c>
      <c r="Z167" s="23">
        <f t="shared" si="61"/>
        <v>0</v>
      </c>
      <c r="AA167" s="8">
        <f>IF(M167="",0,VLOOKUP(E167,'Points Allocation'!$I$7:$M$18,2+M167,0))</f>
        <v>0</v>
      </c>
      <c r="AB167" s="8">
        <f>IF(N167="",0,VLOOKUP(E167,'Points Allocation'!$I$22:$M$33,2+N167,0))</f>
        <v>0</v>
      </c>
      <c r="AC167" s="8">
        <f>IF(O167="",0,VLOOKUP(E167,'Points Allocation'!$I$37:$M$48,2+O167,0))</f>
        <v>0</v>
      </c>
      <c r="AD167" s="8">
        <f>IF(P167="",0,VLOOKUP(E167,'Points Allocation'!$I$52:$M$63,2+P167,0))</f>
        <v>0</v>
      </c>
      <c r="AE167" s="8">
        <f>IF(Q167="",0,VLOOKUP(E167,'Points Allocation'!$I$67:$M$78,2+Q167,0))</f>
        <v>0</v>
      </c>
      <c r="AF167" s="8">
        <f>IF(R167="",0,VLOOKUP(E167,'Points Allocation'!$I$82:$M$93,2+R167,0))</f>
        <v>0</v>
      </c>
      <c r="AG167" s="23">
        <f t="shared" si="62"/>
        <v>0</v>
      </c>
      <c r="AH167" s="10">
        <f t="shared" si="58"/>
        <v>0</v>
      </c>
      <c r="AI167" s="13">
        <f t="shared" si="51"/>
        <v>1</v>
      </c>
      <c r="AJ167" s="30">
        <f t="shared" si="59"/>
        <v>0</v>
      </c>
      <c r="AK167" s="3" t="str">
        <f t="shared" si="54"/>
        <v>False</v>
      </c>
      <c r="AL167" s="3">
        <f t="shared" si="60"/>
        <v>0</v>
      </c>
    </row>
    <row r="168" spans="1:38" x14ac:dyDescent="0.2">
      <c r="A168" s="9"/>
      <c r="B168" s="9" t="s">
        <v>117</v>
      </c>
      <c r="C168" s="9" t="s">
        <v>69</v>
      </c>
      <c r="D168" s="3"/>
      <c r="E168" s="9">
        <v>64</v>
      </c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8">
        <f>IF(F168="",0,VLOOKUP(E168,'Points Allocation'!$B$7:$F$18,2+F168,0))</f>
        <v>0</v>
      </c>
      <c r="T168" s="8">
        <f>IF(G168="",0,VLOOKUP(E168,'Points Allocation'!$B$22:$F$33,2+G168,0))</f>
        <v>0</v>
      </c>
      <c r="U168" s="8">
        <f>IF(H168="",0,VLOOKUP(E168,'Points Allocation'!$B$37:$F$50,2+H168,0))</f>
        <v>0</v>
      </c>
      <c r="V168" s="8">
        <f>IF(I168="",0,VLOOKUP(E168,'Points Allocation'!$B$52:$F$63,2+I168,0))</f>
        <v>0</v>
      </c>
      <c r="W168" s="8">
        <f>IF(J168="",0,VLOOKUP(E168,'Points Allocation'!$B$67:$F$78,2+J168,0))</f>
        <v>0</v>
      </c>
      <c r="X168" s="8">
        <f>IF(K168="",0,VLOOKUP(E168,'Points Allocation'!$B$82:$F$93,2+K168,0))</f>
        <v>0</v>
      </c>
      <c r="Y168" s="8">
        <f>IF(L168="",0,VLOOKUP(E168,'Points Allocation'!$B$97:$F$108,2+L168,0))</f>
        <v>0</v>
      </c>
      <c r="Z168" s="23">
        <f t="shared" si="61"/>
        <v>0</v>
      </c>
      <c r="AA168" s="8">
        <f>IF(M168="",0,VLOOKUP(E168,'Points Allocation'!$I$7:$M$18,2+M168,0))</f>
        <v>0</v>
      </c>
      <c r="AB168" s="8">
        <f>IF(N168="",0,VLOOKUP(E168,'Points Allocation'!$I$22:$M$33,2+N168,0))</f>
        <v>0</v>
      </c>
      <c r="AC168" s="8">
        <f>IF(O168="",0,VLOOKUP(E168,'Points Allocation'!$I$37:$M$48,2+O168,0))</f>
        <v>0</v>
      </c>
      <c r="AD168" s="8">
        <f>IF(P168="",0,VLOOKUP(E168,'Points Allocation'!$I$52:$M$63,2+P168,0))</f>
        <v>0</v>
      </c>
      <c r="AE168" s="8">
        <f>IF(Q168="",0,VLOOKUP(E168,'Points Allocation'!$I$67:$M$78,2+Q168,0))</f>
        <v>0</v>
      </c>
      <c r="AF168" s="8">
        <f>IF(R168="",0,VLOOKUP(E168,'Points Allocation'!$I$82:$M$93,2+R168,0))</f>
        <v>0</v>
      </c>
      <c r="AG168" s="23">
        <f t="shared" si="62"/>
        <v>0</v>
      </c>
      <c r="AH168" s="10">
        <f t="shared" si="58"/>
        <v>0</v>
      </c>
      <c r="AI168" s="13">
        <f t="shared" si="51"/>
        <v>1</v>
      </c>
      <c r="AJ168" s="30">
        <f t="shared" si="59"/>
        <v>0</v>
      </c>
      <c r="AK168" s="3" t="str">
        <f t="shared" si="54"/>
        <v>False</v>
      </c>
      <c r="AL168" s="3">
        <f t="shared" si="60"/>
        <v>0</v>
      </c>
    </row>
    <row r="169" spans="1:38" x14ac:dyDescent="0.2">
      <c r="A169" s="9"/>
      <c r="B169" s="9" t="s">
        <v>117</v>
      </c>
      <c r="C169" s="9" t="s">
        <v>85</v>
      </c>
      <c r="D169" s="3"/>
      <c r="E169" s="9">
        <v>64</v>
      </c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8">
        <f>IF(F169="",0,VLOOKUP(E169,'Points Allocation'!$B$7:$F$18,2+F169,0))</f>
        <v>0</v>
      </c>
      <c r="T169" s="8">
        <f>IF(G169="",0,VLOOKUP(E169,'Points Allocation'!$B$22:$F$33,2+G169,0))</f>
        <v>0</v>
      </c>
      <c r="U169" s="8">
        <f>IF(H169="",0,VLOOKUP(E169,'Points Allocation'!$B$37:$F$50,2+H169,0))</f>
        <v>0</v>
      </c>
      <c r="V169" s="8">
        <f>IF(I169="",0,VLOOKUP(E169,'Points Allocation'!$B$52:$F$63,2+I169,0))</f>
        <v>0</v>
      </c>
      <c r="W169" s="8">
        <f>IF(J169="",0,VLOOKUP(E169,'Points Allocation'!$B$67:$F$78,2+J169,0))</f>
        <v>0</v>
      </c>
      <c r="X169" s="8">
        <f>IF(K169="",0,VLOOKUP(E169,'Points Allocation'!$B$82:$F$93,2+K169,0))</f>
        <v>0</v>
      </c>
      <c r="Y169" s="8">
        <f>IF(L169="",0,VLOOKUP(E169,'Points Allocation'!$B$97:$F$108,2+L169,0))</f>
        <v>0</v>
      </c>
      <c r="Z169" s="23">
        <f t="shared" si="61"/>
        <v>0</v>
      </c>
      <c r="AA169" s="8">
        <f>IF(M169="",0,VLOOKUP(E169,'Points Allocation'!$I$7:$M$18,2+M169,0))</f>
        <v>0</v>
      </c>
      <c r="AB169" s="8">
        <f>IF(N169="",0,VLOOKUP(E169,'Points Allocation'!$I$22:$M$33,2+N169,0))</f>
        <v>0</v>
      </c>
      <c r="AC169" s="8">
        <f>IF(O169="",0,VLOOKUP(E169,'Points Allocation'!$I$37:$M$48,2+O169,0))</f>
        <v>0</v>
      </c>
      <c r="AD169" s="8">
        <f>IF(P169="",0,VLOOKUP(E169,'Points Allocation'!$I$52:$M$63,2+P169,0))</f>
        <v>0</v>
      </c>
      <c r="AE169" s="8">
        <f>IF(Q169="",0,VLOOKUP(E169,'Points Allocation'!$I$67:$M$78,2+Q169,0))</f>
        <v>0</v>
      </c>
      <c r="AF169" s="8">
        <f>IF(R169="",0,VLOOKUP(E169,'Points Allocation'!$I$82:$M$93,2+R169,0))</f>
        <v>0</v>
      </c>
      <c r="AG169" s="23">
        <f t="shared" si="62"/>
        <v>0</v>
      </c>
      <c r="AH169" s="10">
        <f t="shared" si="58"/>
        <v>0</v>
      </c>
      <c r="AI169" s="13">
        <f t="shared" si="51"/>
        <v>1</v>
      </c>
      <c r="AJ169" s="30">
        <f t="shared" si="59"/>
        <v>0</v>
      </c>
      <c r="AK169" s="3" t="str">
        <f t="shared" si="54"/>
        <v>False</v>
      </c>
      <c r="AL169" s="3">
        <f t="shared" si="60"/>
        <v>0</v>
      </c>
    </row>
    <row r="170" spans="1:38" x14ac:dyDescent="0.2">
      <c r="A170" s="9"/>
      <c r="B170" s="9" t="s">
        <v>117</v>
      </c>
      <c r="C170" s="9" t="s">
        <v>86</v>
      </c>
      <c r="D170" s="3"/>
      <c r="E170" s="9">
        <v>64</v>
      </c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8">
        <f>IF(F170="",0,VLOOKUP(E170,'Points Allocation'!$B$7:$F$18,2+F170,0))</f>
        <v>0</v>
      </c>
      <c r="T170" s="8">
        <f>IF(G170="",0,VLOOKUP(E170,'Points Allocation'!$B$22:$F$33,2+G170,0))</f>
        <v>0</v>
      </c>
      <c r="U170" s="8">
        <f>IF(H170="",0,VLOOKUP(E170,'Points Allocation'!$B$37:$F$50,2+H170,0))</f>
        <v>0</v>
      </c>
      <c r="V170" s="8">
        <f>IF(I170="",0,VLOOKUP(E170,'Points Allocation'!$B$52:$F$63,2+I170,0))</f>
        <v>0</v>
      </c>
      <c r="W170" s="8">
        <f>IF(J170="",0,VLOOKUP(E170,'Points Allocation'!$B$67:$F$78,2+J170,0))</f>
        <v>0</v>
      </c>
      <c r="X170" s="8">
        <f>IF(K170="",0,VLOOKUP(E170,'Points Allocation'!$B$82:$F$93,2+K170,0))</f>
        <v>0</v>
      </c>
      <c r="Y170" s="8">
        <f>IF(L170="",0,VLOOKUP(E170,'Points Allocation'!$B$97:$F$108,2+L170,0))</f>
        <v>0</v>
      </c>
      <c r="Z170" s="23">
        <f t="shared" si="61"/>
        <v>0</v>
      </c>
      <c r="AA170" s="8">
        <f>IF(M170="",0,VLOOKUP(E170,'Points Allocation'!$I$7:$M$18,2+M170,0))</f>
        <v>0</v>
      </c>
      <c r="AB170" s="8">
        <f>IF(N170="",0,VLOOKUP(E170,'Points Allocation'!$I$22:$M$33,2+N170,0))</f>
        <v>0</v>
      </c>
      <c r="AC170" s="8">
        <f>IF(O170="",0,VLOOKUP(E170,'Points Allocation'!$I$37:$M$48,2+O170,0))</f>
        <v>0</v>
      </c>
      <c r="AD170" s="8">
        <f>IF(P170="",0,VLOOKUP(E170,'Points Allocation'!$I$52:$M$63,2+P170,0))</f>
        <v>0</v>
      </c>
      <c r="AE170" s="8">
        <f>IF(Q170="",0,VLOOKUP(E170,'Points Allocation'!$I$67:$M$78,2+Q170,0))</f>
        <v>0</v>
      </c>
      <c r="AF170" s="8">
        <f>IF(R170="",0,VLOOKUP(E170,'Points Allocation'!$I$82:$M$93,2+R170,0))</f>
        <v>0</v>
      </c>
      <c r="AG170" s="23">
        <f t="shared" si="62"/>
        <v>0</v>
      </c>
      <c r="AH170" s="10">
        <f t="shared" si="58"/>
        <v>0</v>
      </c>
      <c r="AI170" s="13">
        <f t="shared" si="51"/>
        <v>1</v>
      </c>
      <c r="AJ170" s="30">
        <f t="shared" si="59"/>
        <v>0</v>
      </c>
      <c r="AK170" s="3" t="str">
        <f t="shared" si="54"/>
        <v>False</v>
      </c>
      <c r="AL170" s="3">
        <f t="shared" si="60"/>
        <v>0</v>
      </c>
    </row>
    <row r="171" spans="1:38" x14ac:dyDescent="0.2">
      <c r="A171" s="9"/>
      <c r="B171" s="9" t="s">
        <v>117</v>
      </c>
      <c r="C171" s="9" t="s">
        <v>87</v>
      </c>
      <c r="D171" s="3"/>
      <c r="E171" s="9">
        <v>64</v>
      </c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8">
        <f>IF(F171="",0,VLOOKUP(E171,'Points Allocation'!$B$7:$F$18,2+F171,0))</f>
        <v>0</v>
      </c>
      <c r="T171" s="8">
        <f>IF(G171="",0,VLOOKUP(E171,'Points Allocation'!$B$22:$F$33,2+G171,0))</f>
        <v>0</v>
      </c>
      <c r="U171" s="8">
        <f>IF(H171="",0,VLOOKUP(E171,'Points Allocation'!$B$37:$F$50,2+H171,0))</f>
        <v>0</v>
      </c>
      <c r="V171" s="8">
        <f>IF(I171="",0,VLOOKUP(E171,'Points Allocation'!$B$52:$F$63,2+I171,0))</f>
        <v>0</v>
      </c>
      <c r="W171" s="8">
        <f>IF(J171="",0,VLOOKUP(E171,'Points Allocation'!$B$67:$F$78,2+J171,0))</f>
        <v>0</v>
      </c>
      <c r="X171" s="8">
        <f>IF(K171="",0,VLOOKUP(E171,'Points Allocation'!$B$82:$F$93,2+K171,0))</f>
        <v>0</v>
      </c>
      <c r="Y171" s="8">
        <f>IF(L171="",0,VLOOKUP(E171,'Points Allocation'!$B$97:$F$108,2+L171,0))</f>
        <v>0</v>
      </c>
      <c r="Z171" s="23">
        <f t="shared" si="61"/>
        <v>0</v>
      </c>
      <c r="AA171" s="8">
        <f>IF(M171="",0,VLOOKUP(E171,'Points Allocation'!$I$7:$M$18,2+M171,0))</f>
        <v>0</v>
      </c>
      <c r="AB171" s="8">
        <f>IF(N171="",0,VLOOKUP(E171,'Points Allocation'!$I$22:$M$33,2+N171,0))</f>
        <v>0</v>
      </c>
      <c r="AC171" s="8">
        <f>IF(O171="",0,VLOOKUP(E171,'Points Allocation'!$I$37:$M$48,2+O171,0))</f>
        <v>0</v>
      </c>
      <c r="AD171" s="8">
        <f>IF(P171="",0,VLOOKUP(E171,'Points Allocation'!$I$52:$M$63,2+P171,0))</f>
        <v>0</v>
      </c>
      <c r="AE171" s="8">
        <f>IF(Q171="",0,VLOOKUP(E171,'Points Allocation'!$I$67:$M$78,2+Q171,0))</f>
        <v>0</v>
      </c>
      <c r="AF171" s="8">
        <f>IF(R171="",0,VLOOKUP(E171,'Points Allocation'!$I$82:$M$93,2+R171,0))</f>
        <v>0</v>
      </c>
      <c r="AG171" s="23">
        <f t="shared" si="62"/>
        <v>0</v>
      </c>
      <c r="AH171" s="10">
        <f t="shared" si="58"/>
        <v>0</v>
      </c>
      <c r="AI171" s="13">
        <f t="shared" si="51"/>
        <v>1</v>
      </c>
      <c r="AJ171" s="30">
        <f t="shared" si="59"/>
        <v>0</v>
      </c>
      <c r="AK171" s="3" t="str">
        <f t="shared" si="54"/>
        <v>False</v>
      </c>
      <c r="AL171" s="3">
        <f t="shared" si="60"/>
        <v>0</v>
      </c>
    </row>
    <row r="172" spans="1:38" x14ac:dyDescent="0.2">
      <c r="A172" s="9"/>
      <c r="B172" s="9" t="s">
        <v>117</v>
      </c>
      <c r="C172" s="9" t="s">
        <v>88</v>
      </c>
      <c r="D172" s="3"/>
      <c r="E172" s="9">
        <v>64</v>
      </c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8">
        <f>IF(F172="",0,VLOOKUP(E172,'Points Allocation'!$B$7:$F$18,2+F172,0))</f>
        <v>0</v>
      </c>
      <c r="T172" s="8">
        <f>IF(G172="",0,VLOOKUP(E172,'Points Allocation'!$B$22:$F$33,2+G172,0))</f>
        <v>0</v>
      </c>
      <c r="U172" s="8">
        <f>IF(H172="",0,VLOOKUP(E172,'Points Allocation'!$B$37:$F$50,2+H172,0))</f>
        <v>0</v>
      </c>
      <c r="V172" s="8">
        <f>IF(I172="",0,VLOOKUP(E172,'Points Allocation'!$B$52:$F$63,2+I172,0))</f>
        <v>0</v>
      </c>
      <c r="W172" s="8">
        <f>IF(J172="",0,VLOOKUP(E172,'Points Allocation'!$B$67:$F$78,2+J172,0))</f>
        <v>0</v>
      </c>
      <c r="X172" s="8">
        <f>IF(K172="",0,VLOOKUP(E172,'Points Allocation'!$B$82:$F$93,2+K172,0))</f>
        <v>0</v>
      </c>
      <c r="Y172" s="8">
        <f>IF(L172="",0,VLOOKUP(E172,'Points Allocation'!$B$97:$F$108,2+L172,0))</f>
        <v>0</v>
      </c>
      <c r="Z172" s="23">
        <f t="shared" si="61"/>
        <v>0</v>
      </c>
      <c r="AA172" s="8">
        <f>IF(M172="",0,VLOOKUP(E172,'Points Allocation'!$I$7:$M$18,2+M172,0))</f>
        <v>0</v>
      </c>
      <c r="AB172" s="8">
        <f>IF(N172="",0,VLOOKUP(E172,'Points Allocation'!$I$22:$M$33,2+N172,0))</f>
        <v>0</v>
      </c>
      <c r="AC172" s="8">
        <f>IF(O172="",0,VLOOKUP(E172,'Points Allocation'!$I$37:$M$48,2+O172,0))</f>
        <v>0</v>
      </c>
      <c r="AD172" s="8">
        <f>IF(P172="",0,VLOOKUP(E172,'Points Allocation'!$I$52:$M$63,2+P172,0))</f>
        <v>0</v>
      </c>
      <c r="AE172" s="8">
        <f>IF(Q172="",0,VLOOKUP(E172,'Points Allocation'!$I$67:$M$78,2+Q172,0))</f>
        <v>0</v>
      </c>
      <c r="AF172" s="8">
        <f>IF(R172="",0,VLOOKUP(E172,'Points Allocation'!$I$82:$M$93,2+R172,0))</f>
        <v>0</v>
      </c>
      <c r="AG172" s="23">
        <f t="shared" si="62"/>
        <v>0</v>
      </c>
      <c r="AH172" s="10">
        <f t="shared" si="58"/>
        <v>0</v>
      </c>
      <c r="AI172" s="13">
        <f t="shared" si="51"/>
        <v>1</v>
      </c>
      <c r="AJ172" s="30">
        <f t="shared" si="59"/>
        <v>0</v>
      </c>
      <c r="AK172" s="3" t="str">
        <f t="shared" si="54"/>
        <v>False</v>
      </c>
      <c r="AL172" s="3">
        <f t="shared" si="60"/>
        <v>0</v>
      </c>
    </row>
    <row r="173" spans="1:38" x14ac:dyDescent="0.2">
      <c r="A173" s="9"/>
      <c r="B173" s="9" t="s">
        <v>117</v>
      </c>
      <c r="C173" s="9" t="s">
        <v>89</v>
      </c>
      <c r="D173" s="3"/>
      <c r="E173" s="9">
        <v>64</v>
      </c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8">
        <f>IF(F173="",0,VLOOKUP(E173,'Points Allocation'!$B$7:$F$18,2+F173,0))</f>
        <v>0</v>
      </c>
      <c r="T173" s="8">
        <f>IF(G173="",0,VLOOKUP(E173,'Points Allocation'!$B$22:$F$33,2+G173,0))</f>
        <v>0</v>
      </c>
      <c r="U173" s="8">
        <f>IF(H173="",0,VLOOKUP(E173,'Points Allocation'!$B$37:$F$50,2+H173,0))</f>
        <v>0</v>
      </c>
      <c r="V173" s="8">
        <f>IF(I173="",0,VLOOKUP(E173,'Points Allocation'!$B$52:$F$63,2+I173,0))</f>
        <v>0</v>
      </c>
      <c r="W173" s="8">
        <f>IF(J173="",0,VLOOKUP(E173,'Points Allocation'!$B$67:$F$78,2+J173,0))</f>
        <v>0</v>
      </c>
      <c r="X173" s="8">
        <f>IF(K173="",0,VLOOKUP(E173,'Points Allocation'!$B$82:$F$93,2+K173,0))</f>
        <v>0</v>
      </c>
      <c r="Y173" s="8">
        <f>IF(L173="",0,VLOOKUP(E173,'Points Allocation'!$B$97:$F$108,2+L173,0))</f>
        <v>0</v>
      </c>
      <c r="Z173" s="23">
        <f t="shared" si="61"/>
        <v>0</v>
      </c>
      <c r="AA173" s="8">
        <f>IF(M173="",0,VLOOKUP(E173,'Points Allocation'!$I$7:$M$18,2+M173,0))</f>
        <v>0</v>
      </c>
      <c r="AB173" s="8">
        <f>IF(N173="",0,VLOOKUP(E173,'Points Allocation'!$I$22:$M$33,2+N173,0))</f>
        <v>0</v>
      </c>
      <c r="AC173" s="8">
        <f>IF(O173="",0,VLOOKUP(E173,'Points Allocation'!$I$37:$M$48,2+O173,0))</f>
        <v>0</v>
      </c>
      <c r="AD173" s="8">
        <f>IF(P173="",0,VLOOKUP(E173,'Points Allocation'!$I$52:$M$63,2+P173,0))</f>
        <v>0</v>
      </c>
      <c r="AE173" s="8">
        <f>IF(Q173="",0,VLOOKUP(E173,'Points Allocation'!$I$67:$M$78,2+Q173,0))</f>
        <v>0</v>
      </c>
      <c r="AF173" s="8">
        <f>IF(R173="",0,VLOOKUP(E173,'Points Allocation'!$I$82:$M$93,2+R173,0))</f>
        <v>0</v>
      </c>
      <c r="AG173" s="23">
        <f t="shared" si="62"/>
        <v>0</v>
      </c>
      <c r="AH173" s="10">
        <f t="shared" si="58"/>
        <v>0</v>
      </c>
      <c r="AI173" s="13">
        <f t="shared" si="51"/>
        <v>1</v>
      </c>
      <c r="AJ173" s="30">
        <f t="shared" si="59"/>
        <v>0</v>
      </c>
      <c r="AK173" s="3" t="str">
        <f t="shared" si="54"/>
        <v>False</v>
      </c>
      <c r="AL173" s="3">
        <f t="shared" si="60"/>
        <v>0</v>
      </c>
    </row>
    <row r="174" spans="1:38" x14ac:dyDescent="0.2">
      <c r="A174" s="9"/>
      <c r="B174" s="9" t="s">
        <v>117</v>
      </c>
      <c r="C174" s="9" t="s">
        <v>90</v>
      </c>
      <c r="D174" s="3"/>
      <c r="E174" s="9">
        <v>64</v>
      </c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8">
        <f>IF(F174="",0,VLOOKUP(E174,'Points Allocation'!$B$7:$F$18,2+F174,0))</f>
        <v>0</v>
      </c>
      <c r="T174" s="8">
        <f>IF(G174="",0,VLOOKUP(E174,'Points Allocation'!$B$22:$F$33,2+G174,0))</f>
        <v>0</v>
      </c>
      <c r="U174" s="8">
        <f>IF(H174="",0,VLOOKUP(E174,'Points Allocation'!$B$37:$F$50,2+H174,0))</f>
        <v>0</v>
      </c>
      <c r="V174" s="8">
        <f>IF(I174="",0,VLOOKUP(E174,'Points Allocation'!$B$52:$F$63,2+I174,0))</f>
        <v>0</v>
      </c>
      <c r="W174" s="8">
        <f>IF(J174="",0,VLOOKUP(E174,'Points Allocation'!$B$67:$F$78,2+J174,0))</f>
        <v>0</v>
      </c>
      <c r="X174" s="8">
        <f>IF(K174="",0,VLOOKUP(E174,'Points Allocation'!$B$82:$F$93,2+K174,0))</f>
        <v>0</v>
      </c>
      <c r="Y174" s="8">
        <f>IF(L174="",0,VLOOKUP(E174,'Points Allocation'!$B$97:$F$108,2+L174,0))</f>
        <v>0</v>
      </c>
      <c r="Z174" s="23">
        <f t="shared" si="61"/>
        <v>0</v>
      </c>
      <c r="AA174" s="8">
        <f>IF(M174="",0,VLOOKUP(E174,'Points Allocation'!$I$7:$M$18,2+M174,0))</f>
        <v>0</v>
      </c>
      <c r="AB174" s="8">
        <f>IF(N174="",0,VLOOKUP(E174,'Points Allocation'!$I$22:$M$33,2+N174,0))</f>
        <v>0</v>
      </c>
      <c r="AC174" s="8">
        <f>IF(O174="",0,VLOOKUP(E174,'Points Allocation'!$I$37:$M$48,2+O174,0))</f>
        <v>0</v>
      </c>
      <c r="AD174" s="8">
        <f>IF(P174="",0,VLOOKUP(E174,'Points Allocation'!$I$52:$M$63,2+P174,0))</f>
        <v>0</v>
      </c>
      <c r="AE174" s="8">
        <f>IF(Q174="",0,VLOOKUP(E174,'Points Allocation'!$I$67:$M$78,2+Q174,0))</f>
        <v>0</v>
      </c>
      <c r="AF174" s="8">
        <f>IF(R174="",0,VLOOKUP(E174,'Points Allocation'!$I$82:$M$93,2+R174,0))</f>
        <v>0</v>
      </c>
      <c r="AG174" s="23">
        <f t="shared" si="62"/>
        <v>0</v>
      </c>
      <c r="AH174" s="10">
        <f t="shared" ref="AH174" si="64">IF(AK174="False",0,-AL174)</f>
        <v>0</v>
      </c>
      <c r="AI174" s="13">
        <f t="shared" si="51"/>
        <v>1</v>
      </c>
      <c r="AJ174" s="30">
        <f t="shared" ref="AJ174:AJ191" si="65">(SUM(Z174,AG174,AH174))*AI174</f>
        <v>0</v>
      </c>
      <c r="AK174" s="3" t="str">
        <f t="shared" si="54"/>
        <v>False</v>
      </c>
      <c r="AL174" s="3">
        <f t="shared" ref="AL174:AL191" si="66">IF(AG174&gt;U174,U174,AG174)</f>
        <v>0</v>
      </c>
    </row>
    <row r="175" spans="1:38" x14ac:dyDescent="0.2">
      <c r="A175" s="9"/>
      <c r="B175" s="9" t="s">
        <v>122</v>
      </c>
      <c r="C175" s="9" t="s">
        <v>64</v>
      </c>
      <c r="D175" s="3"/>
      <c r="E175" s="9">
        <v>64</v>
      </c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8">
        <f>IF(F175="",0,VLOOKUP(E175,'Points Allocation'!$B$7:$F$18,2+F175,0))</f>
        <v>0</v>
      </c>
      <c r="T175" s="8">
        <f>IF(G175="",0,VLOOKUP(E175,'Points Allocation'!$B$22:$F$33,2+G175,0))</f>
        <v>0</v>
      </c>
      <c r="U175" s="8">
        <f>IF(H175="",0,VLOOKUP(E175,'Points Allocation'!$B$37:$F$50,2+H175,0))</f>
        <v>0</v>
      </c>
      <c r="V175" s="8">
        <f>IF(I175="",0,VLOOKUP(E175,'Points Allocation'!$B$52:$F$63,2+I175,0))</f>
        <v>0</v>
      </c>
      <c r="W175" s="8">
        <f>IF(J175="",0,VLOOKUP(E175,'Points Allocation'!$B$67:$F$78,2+J175,0))</f>
        <v>0</v>
      </c>
      <c r="X175" s="8">
        <f>IF(K175="",0,VLOOKUP(E175,'Points Allocation'!$B$82:$F$93,2+K175,0))</f>
        <v>0</v>
      </c>
      <c r="Y175" s="8">
        <f>IF(L175="",0,VLOOKUP(E175,'Points Allocation'!$B$97:$F$108,2+L175,0))</f>
        <v>0</v>
      </c>
      <c r="Z175" s="23">
        <f t="shared" si="61"/>
        <v>0</v>
      </c>
      <c r="AA175" s="8">
        <f>IF(M175="",0,VLOOKUP(E175,'Points Allocation'!$I$7:$M$18,2+M175,0))</f>
        <v>0</v>
      </c>
      <c r="AB175" s="8">
        <f>IF(N175="",0,VLOOKUP(E175,'Points Allocation'!$I$22:$M$33,2+N175,0))</f>
        <v>0</v>
      </c>
      <c r="AC175" s="8">
        <f>IF(O175="",0,VLOOKUP(E175,'Points Allocation'!$I$37:$M$48,2+O175,0))</f>
        <v>0</v>
      </c>
      <c r="AD175" s="8">
        <f>IF(P175="",0,VLOOKUP(E175,'Points Allocation'!$I$52:$M$63,2+P175,0))</f>
        <v>0</v>
      </c>
      <c r="AE175" s="8">
        <f>IF(Q175="",0,VLOOKUP(E175,'Points Allocation'!$I$67:$M$78,2+Q175,0))</f>
        <v>0</v>
      </c>
      <c r="AF175" s="8">
        <f>IF(R175="",0,VLOOKUP(E175,'Points Allocation'!$I$82:$M$93,2+R175,0))</f>
        <v>0</v>
      </c>
      <c r="AG175" s="23">
        <f t="shared" si="62"/>
        <v>0</v>
      </c>
      <c r="AH175" s="10">
        <f>IF(AK175="False",0,-AL175)</f>
        <v>0</v>
      </c>
      <c r="AI175" s="13">
        <f t="shared" si="51"/>
        <v>1</v>
      </c>
      <c r="AJ175" s="30">
        <f t="shared" si="65"/>
        <v>0</v>
      </c>
      <c r="AK175" s="3" t="str">
        <f t="shared" ref="AK175:AK191" si="67">IF(AND(COUNT(M175:R175)&gt;0,COUNT(F175:L175)&gt;1),"True","False")</f>
        <v>False</v>
      </c>
      <c r="AL175" s="3">
        <f t="shared" si="66"/>
        <v>0</v>
      </c>
    </row>
    <row r="176" spans="1:38" x14ac:dyDescent="0.2">
      <c r="A176" s="9"/>
      <c r="B176" s="9" t="s">
        <v>122</v>
      </c>
      <c r="C176" s="9" t="s">
        <v>63</v>
      </c>
      <c r="D176" s="3"/>
      <c r="E176" s="9">
        <v>64</v>
      </c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8">
        <f>IF(F176="",0,VLOOKUP(E176,'Points Allocation'!$B$7:$F$18,2+F176,0))</f>
        <v>0</v>
      </c>
      <c r="T176" s="8">
        <f>IF(G176="",0,VLOOKUP(E176,'Points Allocation'!$B$22:$F$33,2+G176,0))</f>
        <v>0</v>
      </c>
      <c r="U176" s="8">
        <f>IF(H176="",0,VLOOKUP(E176,'Points Allocation'!$B$37:$F$50,2+H176,0))</f>
        <v>0</v>
      </c>
      <c r="V176" s="8">
        <f>IF(I176="",0,VLOOKUP(E176,'Points Allocation'!$B$52:$F$63,2+I176,0))</f>
        <v>0</v>
      </c>
      <c r="W176" s="8">
        <f>IF(J176="",0,VLOOKUP(E176,'Points Allocation'!$B$67:$F$78,2+J176,0))</f>
        <v>0</v>
      </c>
      <c r="X176" s="8">
        <f>IF(K176="",0,VLOOKUP(E176,'Points Allocation'!$B$82:$F$93,2+K176,0))</f>
        <v>0</v>
      </c>
      <c r="Y176" s="8">
        <f>IF(L176="",0,VLOOKUP(E176,'Points Allocation'!$B$97:$F$108,2+L176,0))</f>
        <v>0</v>
      </c>
      <c r="Z176" s="23">
        <f t="shared" si="61"/>
        <v>0</v>
      </c>
      <c r="AA176" s="8">
        <f>IF(M176="",0,VLOOKUP(E176,'Points Allocation'!$I$7:$M$18,2+M176,0))</f>
        <v>0</v>
      </c>
      <c r="AB176" s="8">
        <f>IF(N176="",0,VLOOKUP(E176,'Points Allocation'!$I$22:$M$33,2+N176,0))</f>
        <v>0</v>
      </c>
      <c r="AC176" s="8">
        <f>IF(O176="",0,VLOOKUP(E176,'Points Allocation'!$I$37:$M$48,2+O176,0))</f>
        <v>0</v>
      </c>
      <c r="AD176" s="8">
        <f>IF(P176="",0,VLOOKUP(E176,'Points Allocation'!$I$52:$M$63,2+P176,0))</f>
        <v>0</v>
      </c>
      <c r="AE176" s="8">
        <f>IF(Q176="",0,VLOOKUP(E176,'Points Allocation'!$I$67:$M$78,2+Q176,0))</f>
        <v>0</v>
      </c>
      <c r="AF176" s="8">
        <f>IF(R176="",0,VLOOKUP(E176,'Points Allocation'!$I$82:$M$93,2+R176,0))</f>
        <v>0</v>
      </c>
      <c r="AG176" s="23">
        <f t="shared" si="62"/>
        <v>0</v>
      </c>
      <c r="AH176" s="10">
        <f t="shared" ref="AH176:AH191" si="68">IF(AK176="False",0,-AL176)</f>
        <v>0</v>
      </c>
      <c r="AI176" s="13">
        <f t="shared" si="51"/>
        <v>1</v>
      </c>
      <c r="AJ176" s="30">
        <f t="shared" si="65"/>
        <v>0</v>
      </c>
      <c r="AK176" s="3" t="str">
        <f t="shared" si="67"/>
        <v>False</v>
      </c>
      <c r="AL176" s="3">
        <f t="shared" si="66"/>
        <v>0</v>
      </c>
    </row>
    <row r="177" spans="1:38" x14ac:dyDescent="0.2">
      <c r="A177" s="9"/>
      <c r="B177" s="9" t="s">
        <v>122</v>
      </c>
      <c r="C177" s="9" t="s">
        <v>61</v>
      </c>
      <c r="D177" s="3"/>
      <c r="E177" s="9">
        <v>64</v>
      </c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8">
        <f>IF(F177="",0,VLOOKUP(E177,'Points Allocation'!$B$7:$F$18,2+F177,0))</f>
        <v>0</v>
      </c>
      <c r="T177" s="8">
        <f>IF(G177="",0,VLOOKUP(E177,'Points Allocation'!$B$22:$F$33,2+G177,0))</f>
        <v>0</v>
      </c>
      <c r="U177" s="8">
        <f>IF(H177="",0,VLOOKUP(E177,'Points Allocation'!$B$37:$F$50,2+H177,0))</f>
        <v>0</v>
      </c>
      <c r="V177" s="8">
        <f>IF(I177="",0,VLOOKUP(E177,'Points Allocation'!$B$52:$F$63,2+I177,0))</f>
        <v>0</v>
      </c>
      <c r="W177" s="8">
        <f>IF(J177="",0,VLOOKUP(E177,'Points Allocation'!$B$67:$F$78,2+J177,0))</f>
        <v>0</v>
      </c>
      <c r="X177" s="8">
        <f>IF(K177="",0,VLOOKUP(E177,'Points Allocation'!$B$82:$F$93,2+K177,0))</f>
        <v>0</v>
      </c>
      <c r="Y177" s="8">
        <f>IF(L177="",0,VLOOKUP(E177,'Points Allocation'!$B$97:$F$108,2+L177,0))</f>
        <v>0</v>
      </c>
      <c r="Z177" s="23">
        <f t="shared" si="61"/>
        <v>0</v>
      </c>
      <c r="AA177" s="8">
        <f>IF(M177="",0,VLOOKUP(E177,'Points Allocation'!$I$7:$M$18,2+M177,0))</f>
        <v>0</v>
      </c>
      <c r="AB177" s="8">
        <f>IF(N177="",0,VLOOKUP(E177,'Points Allocation'!$I$22:$M$33,2+N177,0))</f>
        <v>0</v>
      </c>
      <c r="AC177" s="8">
        <f>IF(O177="",0,VLOOKUP(E177,'Points Allocation'!$I$37:$M$48,2+O177,0))</f>
        <v>0</v>
      </c>
      <c r="AD177" s="8">
        <f>IF(P177="",0,VLOOKUP(E177,'Points Allocation'!$I$52:$M$63,2+P177,0))</f>
        <v>0</v>
      </c>
      <c r="AE177" s="8">
        <f>IF(Q177="",0,VLOOKUP(E177,'Points Allocation'!$I$67:$M$78,2+Q177,0))</f>
        <v>0</v>
      </c>
      <c r="AF177" s="8">
        <f>IF(R177="",0,VLOOKUP(E177,'Points Allocation'!$I$82:$M$93,2+R177,0))</f>
        <v>0</v>
      </c>
      <c r="AG177" s="23">
        <f t="shared" si="62"/>
        <v>0</v>
      </c>
      <c r="AH177" s="10">
        <f t="shared" si="68"/>
        <v>0</v>
      </c>
      <c r="AI177" s="13">
        <f t="shared" si="51"/>
        <v>1</v>
      </c>
      <c r="AJ177" s="30">
        <f t="shared" si="65"/>
        <v>0</v>
      </c>
      <c r="AK177" s="3" t="str">
        <f t="shared" si="67"/>
        <v>False</v>
      </c>
      <c r="AL177" s="3">
        <f t="shared" si="66"/>
        <v>0</v>
      </c>
    </row>
    <row r="178" spans="1:38" x14ac:dyDescent="0.2">
      <c r="A178" s="9"/>
      <c r="B178" s="9" t="s">
        <v>122</v>
      </c>
      <c r="C178" s="9" t="s">
        <v>60</v>
      </c>
      <c r="D178" s="3"/>
      <c r="E178" s="9">
        <v>64</v>
      </c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8">
        <f>IF(F178="",0,VLOOKUP(E178,'Points Allocation'!$B$7:$F$18,2+F178,0))</f>
        <v>0</v>
      </c>
      <c r="T178" s="8">
        <f>IF(G178="",0,VLOOKUP(E178,'Points Allocation'!$B$22:$F$33,2+G178,0))</f>
        <v>0</v>
      </c>
      <c r="U178" s="8">
        <f>IF(H178="",0,VLOOKUP(E178,'Points Allocation'!$B$37:$F$50,2+H178,0))</f>
        <v>0</v>
      </c>
      <c r="V178" s="8">
        <f>IF(I178="",0,VLOOKUP(E178,'Points Allocation'!$B$52:$F$63,2+I178,0))</f>
        <v>0</v>
      </c>
      <c r="W178" s="8">
        <f>IF(J178="",0,VLOOKUP(E178,'Points Allocation'!$B$67:$F$78,2+J178,0))</f>
        <v>0</v>
      </c>
      <c r="X178" s="8">
        <f>IF(K178="",0,VLOOKUP(E178,'Points Allocation'!$B$82:$F$93,2+K178,0))</f>
        <v>0</v>
      </c>
      <c r="Y178" s="8">
        <f>IF(L178="",0,VLOOKUP(E178,'Points Allocation'!$B$97:$F$108,2+L178,0))</f>
        <v>0</v>
      </c>
      <c r="Z178" s="23">
        <f t="shared" si="61"/>
        <v>0</v>
      </c>
      <c r="AA178" s="8">
        <f>IF(M178="",0,VLOOKUP(E178,'Points Allocation'!$I$7:$M$18,2+M178,0))</f>
        <v>0</v>
      </c>
      <c r="AB178" s="8">
        <f>IF(N178="",0,VLOOKUP(E178,'Points Allocation'!$I$22:$M$33,2+N178,0))</f>
        <v>0</v>
      </c>
      <c r="AC178" s="8">
        <f>IF(O178="",0,VLOOKUP(E178,'Points Allocation'!$I$37:$M$48,2+O178,0))</f>
        <v>0</v>
      </c>
      <c r="AD178" s="8">
        <f>IF(P178="",0,VLOOKUP(E178,'Points Allocation'!$I$52:$M$63,2+P178,0))</f>
        <v>0</v>
      </c>
      <c r="AE178" s="8">
        <f>IF(Q178="",0,VLOOKUP(E178,'Points Allocation'!$I$67:$M$78,2+Q178,0))</f>
        <v>0</v>
      </c>
      <c r="AF178" s="8">
        <f>IF(R178="",0,VLOOKUP(E178,'Points Allocation'!$I$82:$M$93,2+R178,0))</f>
        <v>0</v>
      </c>
      <c r="AG178" s="23">
        <f t="shared" si="62"/>
        <v>0</v>
      </c>
      <c r="AH178" s="10">
        <f t="shared" si="68"/>
        <v>0</v>
      </c>
      <c r="AI178" s="13">
        <f t="shared" si="51"/>
        <v>1</v>
      </c>
      <c r="AJ178" s="30">
        <f t="shared" si="65"/>
        <v>0</v>
      </c>
      <c r="AK178" s="3" t="str">
        <f t="shared" si="67"/>
        <v>False</v>
      </c>
      <c r="AL178" s="3">
        <f t="shared" si="66"/>
        <v>0</v>
      </c>
    </row>
    <row r="179" spans="1:38" x14ac:dyDescent="0.2">
      <c r="A179" s="9"/>
      <c r="B179" s="9" t="s">
        <v>122</v>
      </c>
      <c r="C179" s="9" t="s">
        <v>62</v>
      </c>
      <c r="D179" s="3"/>
      <c r="E179" s="9">
        <v>64</v>
      </c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8">
        <f>IF(F179="",0,VLOOKUP(E179,'Points Allocation'!$B$7:$F$18,2+F179,0))</f>
        <v>0</v>
      </c>
      <c r="T179" s="8">
        <f>IF(G179="",0,VLOOKUP(E179,'Points Allocation'!$B$22:$F$33,2+G179,0))</f>
        <v>0</v>
      </c>
      <c r="U179" s="8">
        <f>IF(H179="",0,VLOOKUP(E179,'Points Allocation'!$B$37:$F$50,2+H179,0))</f>
        <v>0</v>
      </c>
      <c r="V179" s="8">
        <f>IF(I179="",0,VLOOKUP(E179,'Points Allocation'!$B$52:$F$63,2+I179,0))</f>
        <v>0</v>
      </c>
      <c r="W179" s="8">
        <f>IF(J179="",0,VLOOKUP(E179,'Points Allocation'!$B$67:$F$78,2+J179,0))</f>
        <v>0</v>
      </c>
      <c r="X179" s="8">
        <f>IF(K179="",0,VLOOKUP(E179,'Points Allocation'!$B$82:$F$93,2+K179,0))</f>
        <v>0</v>
      </c>
      <c r="Y179" s="8">
        <f>IF(L179="",0,VLOOKUP(E179,'Points Allocation'!$B$97:$F$108,2+L179,0))</f>
        <v>0</v>
      </c>
      <c r="Z179" s="23">
        <f t="shared" si="61"/>
        <v>0</v>
      </c>
      <c r="AA179" s="8">
        <f>IF(M179="",0,VLOOKUP(E179,'Points Allocation'!$I$7:$M$18,2+M179,0))</f>
        <v>0</v>
      </c>
      <c r="AB179" s="8">
        <f>IF(N179="",0,VLOOKUP(E179,'Points Allocation'!$I$22:$M$33,2+N179,0))</f>
        <v>0</v>
      </c>
      <c r="AC179" s="8">
        <f>IF(O179="",0,VLOOKUP(E179,'Points Allocation'!$I$37:$M$48,2+O179,0))</f>
        <v>0</v>
      </c>
      <c r="AD179" s="8">
        <f>IF(P179="",0,VLOOKUP(E179,'Points Allocation'!$I$52:$M$63,2+P179,0))</f>
        <v>0</v>
      </c>
      <c r="AE179" s="8">
        <f>IF(Q179="",0,VLOOKUP(E179,'Points Allocation'!$I$67:$M$78,2+Q179,0))</f>
        <v>0</v>
      </c>
      <c r="AF179" s="8">
        <f>IF(R179="",0,VLOOKUP(E179,'Points Allocation'!$I$82:$M$93,2+R179,0))</f>
        <v>0</v>
      </c>
      <c r="AG179" s="23">
        <f t="shared" si="62"/>
        <v>0</v>
      </c>
      <c r="AH179" s="10">
        <f t="shared" si="68"/>
        <v>0</v>
      </c>
      <c r="AI179" s="13">
        <f t="shared" si="51"/>
        <v>1</v>
      </c>
      <c r="AJ179" s="30">
        <f t="shared" si="65"/>
        <v>0</v>
      </c>
      <c r="AK179" s="3" t="str">
        <f t="shared" si="67"/>
        <v>False</v>
      </c>
      <c r="AL179" s="3">
        <f t="shared" si="66"/>
        <v>0</v>
      </c>
    </row>
    <row r="180" spans="1:38" x14ac:dyDescent="0.2">
      <c r="A180" s="9"/>
      <c r="B180" s="9" t="s">
        <v>122</v>
      </c>
      <c r="C180" s="9" t="s">
        <v>125</v>
      </c>
      <c r="D180" s="3"/>
      <c r="E180" s="9">
        <v>64</v>
      </c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8">
        <f>IF(F180="",0,VLOOKUP(E180,'Points Allocation'!$B$7:$F$18,2+F180,0))</f>
        <v>0</v>
      </c>
      <c r="T180" s="8">
        <f>IF(G180="",0,VLOOKUP(E180,'Points Allocation'!$B$22:$F$33,2+G180,0))</f>
        <v>0</v>
      </c>
      <c r="U180" s="8">
        <f>IF(H180="",0,VLOOKUP(E180,'Points Allocation'!$B$37:$F$50,2+H180,0))</f>
        <v>0</v>
      </c>
      <c r="V180" s="8">
        <f>IF(I180="",0,VLOOKUP(E180,'Points Allocation'!$B$52:$F$63,2+I180,0))</f>
        <v>0</v>
      </c>
      <c r="W180" s="8">
        <f>IF(J180="",0,VLOOKUP(E180,'Points Allocation'!$B$67:$F$78,2+J180,0))</f>
        <v>0</v>
      </c>
      <c r="X180" s="8">
        <f>IF(K180="",0,VLOOKUP(E180,'Points Allocation'!$B$82:$F$93,2+K180,0))</f>
        <v>0</v>
      </c>
      <c r="Y180" s="8">
        <f>IF(L180="",0,VLOOKUP(E180,'Points Allocation'!$B$97:$F$108,2+L180,0))</f>
        <v>0</v>
      </c>
      <c r="Z180" s="23">
        <f t="shared" ref="Z180" si="69">SUM(S180:Y180)</f>
        <v>0</v>
      </c>
      <c r="AA180" s="8">
        <f>IF(M180="",0,VLOOKUP(E180,'Points Allocation'!$I$7:$M$18,2+M180,0))</f>
        <v>0</v>
      </c>
      <c r="AB180" s="8">
        <f>IF(N180="",0,VLOOKUP(E180,'Points Allocation'!$I$22:$M$33,2+N180,0))</f>
        <v>0</v>
      </c>
      <c r="AC180" s="8">
        <f>IF(O180="",0,VLOOKUP(E180,'Points Allocation'!$I$37:$M$48,2+O180,0))</f>
        <v>0</v>
      </c>
      <c r="AD180" s="8">
        <f>IF(P180="",0,VLOOKUP(E180,'Points Allocation'!$I$52:$M$63,2+P180,0))</f>
        <v>0</v>
      </c>
      <c r="AE180" s="8">
        <f>IF(Q180="",0,VLOOKUP(E180,'Points Allocation'!$I$67:$M$78,2+Q180,0))</f>
        <v>0</v>
      </c>
      <c r="AF180" s="8">
        <f>IF(R180="",0,VLOOKUP(E180,'Points Allocation'!$I$82:$M$93,2+R180,0))</f>
        <v>0</v>
      </c>
      <c r="AG180" s="23">
        <f t="shared" ref="AG180" si="70">SUM(AA180:AF180)</f>
        <v>0</v>
      </c>
      <c r="AH180" s="10">
        <f t="shared" si="68"/>
        <v>0</v>
      </c>
      <c r="AI180" s="13">
        <f t="shared" si="51"/>
        <v>1</v>
      </c>
      <c r="AJ180" s="30">
        <f t="shared" si="65"/>
        <v>0</v>
      </c>
      <c r="AK180" s="3" t="str">
        <f t="shared" si="67"/>
        <v>False</v>
      </c>
      <c r="AL180" s="3">
        <f t="shared" si="66"/>
        <v>0</v>
      </c>
    </row>
    <row r="181" spans="1:38" x14ac:dyDescent="0.2">
      <c r="A181" s="9"/>
      <c r="B181" s="9" t="s">
        <v>122</v>
      </c>
      <c r="C181" s="9" t="s">
        <v>65</v>
      </c>
      <c r="D181" s="3"/>
      <c r="E181" s="9">
        <v>64</v>
      </c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8">
        <f>IF(F181="",0,VLOOKUP(E181,'Points Allocation'!$B$7:$F$18,2+F181,0))</f>
        <v>0</v>
      </c>
      <c r="T181" s="8">
        <f>IF(G181="",0,VLOOKUP(E181,'Points Allocation'!$B$22:$F$33,2+G181,0))</f>
        <v>0</v>
      </c>
      <c r="U181" s="8">
        <f>IF(H181="",0,VLOOKUP(E181,'Points Allocation'!$B$37:$F$50,2+H181,0))</f>
        <v>0</v>
      </c>
      <c r="V181" s="8">
        <f>IF(I181="",0,VLOOKUP(E181,'Points Allocation'!$B$52:$F$63,2+I181,0))</f>
        <v>0</v>
      </c>
      <c r="W181" s="8">
        <f>IF(J181="",0,VLOOKUP(E181,'Points Allocation'!$B$67:$F$78,2+J181,0))</f>
        <v>0</v>
      </c>
      <c r="X181" s="8">
        <f>IF(K181="",0,VLOOKUP(E181,'Points Allocation'!$B$82:$F$93,2+K181,0))</f>
        <v>0</v>
      </c>
      <c r="Y181" s="8">
        <f>IF(L181="",0,VLOOKUP(E181,'Points Allocation'!$B$97:$F$108,2+L181,0))</f>
        <v>0</v>
      </c>
      <c r="Z181" s="23">
        <f t="shared" si="61"/>
        <v>0</v>
      </c>
      <c r="AA181" s="8">
        <f>IF(M181="",0,VLOOKUP(E181,'Points Allocation'!$I$7:$M$18,2+M181,0))</f>
        <v>0</v>
      </c>
      <c r="AB181" s="8">
        <f>IF(N181="",0,VLOOKUP(E181,'Points Allocation'!$I$22:$M$33,2+N181,0))</f>
        <v>0</v>
      </c>
      <c r="AC181" s="8">
        <f>IF(O181="",0,VLOOKUP(E181,'Points Allocation'!$I$37:$M$48,2+O181,0))</f>
        <v>0</v>
      </c>
      <c r="AD181" s="8">
        <f>IF(P181="",0,VLOOKUP(E181,'Points Allocation'!$I$52:$M$63,2+P181,0))</f>
        <v>0</v>
      </c>
      <c r="AE181" s="8">
        <f>IF(Q181="",0,VLOOKUP(E181,'Points Allocation'!$I$67:$M$78,2+Q181,0))</f>
        <v>0</v>
      </c>
      <c r="AF181" s="8">
        <f>IF(R181="",0,VLOOKUP(E181,'Points Allocation'!$I$82:$M$93,2+R181,0))</f>
        <v>0</v>
      </c>
      <c r="AG181" s="23">
        <f t="shared" si="62"/>
        <v>0</v>
      </c>
      <c r="AH181" s="10">
        <f t="shared" si="68"/>
        <v>0</v>
      </c>
      <c r="AI181" s="13">
        <f t="shared" si="51"/>
        <v>1.5</v>
      </c>
      <c r="AJ181" s="30">
        <f t="shared" si="65"/>
        <v>0</v>
      </c>
      <c r="AK181" s="3" t="str">
        <f t="shared" si="67"/>
        <v>False</v>
      </c>
      <c r="AL181" s="3">
        <f t="shared" si="66"/>
        <v>0</v>
      </c>
    </row>
    <row r="182" spans="1:38" x14ac:dyDescent="0.2">
      <c r="A182" s="9"/>
      <c r="B182" s="9" t="s">
        <v>122</v>
      </c>
      <c r="C182" s="9" t="s">
        <v>67</v>
      </c>
      <c r="D182" s="3"/>
      <c r="E182" s="9">
        <v>64</v>
      </c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8">
        <f>IF(F182="",0,VLOOKUP(E182,'Points Allocation'!$B$7:$F$18,2+F182,0))</f>
        <v>0</v>
      </c>
      <c r="T182" s="8">
        <f>IF(G182="",0,VLOOKUP(E182,'Points Allocation'!$B$22:$F$33,2+G182,0))</f>
        <v>0</v>
      </c>
      <c r="U182" s="8">
        <f>IF(H182="",0,VLOOKUP(E182,'Points Allocation'!$B$37:$F$50,2+H182,0))</f>
        <v>0</v>
      </c>
      <c r="V182" s="8">
        <f>IF(I182="",0,VLOOKUP(E182,'Points Allocation'!$B$52:$F$63,2+I182,0))</f>
        <v>0</v>
      </c>
      <c r="W182" s="8">
        <f>IF(J182="",0,VLOOKUP(E182,'Points Allocation'!$B$67:$F$78,2+J182,0))</f>
        <v>0</v>
      </c>
      <c r="X182" s="8">
        <f>IF(K182="",0,VLOOKUP(E182,'Points Allocation'!$B$82:$F$93,2+K182,0))</f>
        <v>0</v>
      </c>
      <c r="Y182" s="8">
        <f>IF(L182="",0,VLOOKUP(E182,'Points Allocation'!$B$97:$F$108,2+L182,0))</f>
        <v>0</v>
      </c>
      <c r="Z182" s="23">
        <f t="shared" si="61"/>
        <v>0</v>
      </c>
      <c r="AA182" s="8">
        <f>IF(M182="",0,VLOOKUP(E182,'Points Allocation'!$I$7:$M$18,2+M182,0))</f>
        <v>0</v>
      </c>
      <c r="AB182" s="8">
        <f>IF(N182="",0,VLOOKUP(E182,'Points Allocation'!$I$22:$M$33,2+N182,0))</f>
        <v>0</v>
      </c>
      <c r="AC182" s="8">
        <f>IF(O182="",0,VLOOKUP(E182,'Points Allocation'!$I$37:$M$48,2+O182,0))</f>
        <v>0</v>
      </c>
      <c r="AD182" s="8">
        <f>IF(P182="",0,VLOOKUP(E182,'Points Allocation'!$I$52:$M$63,2+P182,0))</f>
        <v>0</v>
      </c>
      <c r="AE182" s="8">
        <f>IF(Q182="",0,VLOOKUP(E182,'Points Allocation'!$I$67:$M$78,2+Q182,0))</f>
        <v>0</v>
      </c>
      <c r="AF182" s="8">
        <f>IF(R182="",0,VLOOKUP(E182,'Points Allocation'!$I$82:$M$93,2+R182,0))</f>
        <v>0</v>
      </c>
      <c r="AG182" s="23">
        <f t="shared" si="62"/>
        <v>0</v>
      </c>
      <c r="AH182" s="10">
        <f t="shared" si="68"/>
        <v>0</v>
      </c>
      <c r="AI182" s="13">
        <f t="shared" si="51"/>
        <v>1.5</v>
      </c>
      <c r="AJ182" s="30">
        <f t="shared" si="65"/>
        <v>0</v>
      </c>
      <c r="AK182" s="3" t="str">
        <f t="shared" si="67"/>
        <v>False</v>
      </c>
      <c r="AL182" s="3">
        <f t="shared" si="66"/>
        <v>0</v>
      </c>
    </row>
    <row r="183" spans="1:38" x14ac:dyDescent="0.2">
      <c r="A183" s="9"/>
      <c r="B183" s="9" t="s">
        <v>122</v>
      </c>
      <c r="C183" s="9" t="s">
        <v>106</v>
      </c>
      <c r="D183" s="3"/>
      <c r="E183" s="9">
        <v>64</v>
      </c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8">
        <f>IF(F183="",0,VLOOKUP(E183,'Points Allocation'!$B$7:$F$18,2+F183,0))</f>
        <v>0</v>
      </c>
      <c r="T183" s="8">
        <f>IF(G183="",0,VLOOKUP(E183,'Points Allocation'!$B$22:$F$33,2+G183,0))</f>
        <v>0</v>
      </c>
      <c r="U183" s="8">
        <f>IF(H183="",0,VLOOKUP(E183,'Points Allocation'!$B$37:$F$50,2+H183,0))</f>
        <v>0</v>
      </c>
      <c r="V183" s="8">
        <f>IF(I183="",0,VLOOKUP(E183,'Points Allocation'!$B$52:$F$63,2+I183,0))</f>
        <v>0</v>
      </c>
      <c r="W183" s="8">
        <f>IF(J183="",0,VLOOKUP(E183,'Points Allocation'!$B$67:$F$78,2+J183,0))</f>
        <v>0</v>
      </c>
      <c r="X183" s="8">
        <f>IF(K183="",0,VLOOKUP(E183,'Points Allocation'!$B$82:$F$93,2+K183,0))</f>
        <v>0</v>
      </c>
      <c r="Y183" s="8">
        <f>IF(L183="",0,VLOOKUP(E183,'Points Allocation'!$B$97:$F$108,2+L183,0))</f>
        <v>0</v>
      </c>
      <c r="Z183" s="23">
        <f t="shared" si="61"/>
        <v>0</v>
      </c>
      <c r="AA183" s="8">
        <f>IF(M183="",0,VLOOKUP(E183,'Points Allocation'!$I$7:$M$18,2+M183,0))</f>
        <v>0</v>
      </c>
      <c r="AB183" s="8">
        <f>IF(N183="",0,VLOOKUP(E183,'Points Allocation'!$I$22:$M$33,2+N183,0))</f>
        <v>0</v>
      </c>
      <c r="AC183" s="8">
        <f>IF(O183="",0,VLOOKUP(E183,'Points Allocation'!$I$37:$M$48,2+O183,0))</f>
        <v>0</v>
      </c>
      <c r="AD183" s="8">
        <f>IF(P183="",0,VLOOKUP(E183,'Points Allocation'!$I$52:$M$63,2+P183,0))</f>
        <v>0</v>
      </c>
      <c r="AE183" s="8">
        <f>IF(Q183="",0,VLOOKUP(E183,'Points Allocation'!$I$67:$M$78,2+Q183,0))</f>
        <v>0</v>
      </c>
      <c r="AF183" s="8">
        <f>IF(R183="",0,VLOOKUP(E183,'Points Allocation'!$I$82:$M$93,2+R183,0))</f>
        <v>0</v>
      </c>
      <c r="AG183" s="23">
        <f t="shared" si="62"/>
        <v>0</v>
      </c>
      <c r="AH183" s="10">
        <f t="shared" si="68"/>
        <v>0</v>
      </c>
      <c r="AI183" s="13">
        <f t="shared" si="51"/>
        <v>1.5</v>
      </c>
      <c r="AJ183" s="30">
        <f t="shared" si="65"/>
        <v>0</v>
      </c>
      <c r="AK183" s="3" t="str">
        <f t="shared" si="67"/>
        <v>False</v>
      </c>
      <c r="AL183" s="3">
        <f t="shared" si="66"/>
        <v>0</v>
      </c>
    </row>
    <row r="184" spans="1:38" x14ac:dyDescent="0.2">
      <c r="A184" s="9"/>
      <c r="B184" s="9" t="s">
        <v>122</v>
      </c>
      <c r="C184" s="9" t="s">
        <v>68</v>
      </c>
      <c r="D184" s="3"/>
      <c r="E184" s="9">
        <v>64</v>
      </c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8">
        <f>IF(F184="",0,VLOOKUP(E184,'Points Allocation'!$B$7:$F$18,2+F184,0))</f>
        <v>0</v>
      </c>
      <c r="T184" s="8">
        <f>IF(G184="",0,VLOOKUP(E184,'Points Allocation'!$B$22:$F$33,2+G184,0))</f>
        <v>0</v>
      </c>
      <c r="U184" s="8">
        <f>IF(H184="",0,VLOOKUP(E184,'Points Allocation'!$B$37:$F$50,2+H184,0))</f>
        <v>0</v>
      </c>
      <c r="V184" s="8">
        <f>IF(I184="",0,VLOOKUP(E184,'Points Allocation'!$B$52:$F$63,2+I184,0))</f>
        <v>0</v>
      </c>
      <c r="W184" s="8">
        <f>IF(J184="",0,VLOOKUP(E184,'Points Allocation'!$B$67:$F$78,2+J184,0))</f>
        <v>0</v>
      </c>
      <c r="X184" s="8">
        <f>IF(K184="",0,VLOOKUP(E184,'Points Allocation'!$B$82:$F$93,2+K184,0))</f>
        <v>0</v>
      </c>
      <c r="Y184" s="8">
        <f>IF(L184="",0,VLOOKUP(E184,'Points Allocation'!$B$97:$F$108,2+L184,0))</f>
        <v>0</v>
      </c>
      <c r="Z184" s="23">
        <f t="shared" si="61"/>
        <v>0</v>
      </c>
      <c r="AA184" s="8">
        <f>IF(M184="",0,VLOOKUP(E184,'Points Allocation'!$I$7:$M$18,2+M184,0))</f>
        <v>0</v>
      </c>
      <c r="AB184" s="8">
        <f>IF(N184="",0,VLOOKUP(E184,'Points Allocation'!$I$22:$M$33,2+N184,0))</f>
        <v>0</v>
      </c>
      <c r="AC184" s="8">
        <f>IF(O184="",0,VLOOKUP(E184,'Points Allocation'!$I$37:$M$48,2+O184,0))</f>
        <v>0</v>
      </c>
      <c r="AD184" s="8">
        <f>IF(P184="",0,VLOOKUP(E184,'Points Allocation'!$I$52:$M$63,2+P184,0))</f>
        <v>0</v>
      </c>
      <c r="AE184" s="8">
        <f>IF(Q184="",0,VLOOKUP(E184,'Points Allocation'!$I$67:$M$78,2+Q184,0))</f>
        <v>0</v>
      </c>
      <c r="AF184" s="8">
        <f>IF(R184="",0,VLOOKUP(E184,'Points Allocation'!$I$82:$M$93,2+R184,0))</f>
        <v>0</v>
      </c>
      <c r="AG184" s="23">
        <f t="shared" si="62"/>
        <v>0</v>
      </c>
      <c r="AH184" s="10">
        <f t="shared" si="68"/>
        <v>0</v>
      </c>
      <c r="AI184" s="13">
        <f t="shared" si="51"/>
        <v>1</v>
      </c>
      <c r="AJ184" s="30">
        <f t="shared" si="65"/>
        <v>0</v>
      </c>
      <c r="AK184" s="3" t="str">
        <f t="shared" si="67"/>
        <v>False</v>
      </c>
      <c r="AL184" s="3">
        <f t="shared" si="66"/>
        <v>0</v>
      </c>
    </row>
    <row r="185" spans="1:38" x14ac:dyDescent="0.2">
      <c r="A185" s="9"/>
      <c r="B185" s="9" t="s">
        <v>122</v>
      </c>
      <c r="C185" s="9" t="s">
        <v>69</v>
      </c>
      <c r="D185" s="3"/>
      <c r="E185" s="9">
        <v>64</v>
      </c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8">
        <f>IF(F185="",0,VLOOKUP(E185,'Points Allocation'!$B$7:$F$18,2+F185,0))</f>
        <v>0</v>
      </c>
      <c r="T185" s="8">
        <f>IF(G185="",0,VLOOKUP(E185,'Points Allocation'!$B$22:$F$33,2+G185,0))</f>
        <v>0</v>
      </c>
      <c r="U185" s="8">
        <f>IF(H185="",0,VLOOKUP(E185,'Points Allocation'!$B$37:$F$50,2+H185,0))</f>
        <v>0</v>
      </c>
      <c r="V185" s="8">
        <f>IF(I185="",0,VLOOKUP(E185,'Points Allocation'!$B$52:$F$63,2+I185,0))</f>
        <v>0</v>
      </c>
      <c r="W185" s="8">
        <f>IF(J185="",0,VLOOKUP(E185,'Points Allocation'!$B$67:$F$78,2+J185,0))</f>
        <v>0</v>
      </c>
      <c r="X185" s="8">
        <f>IF(K185="",0,VLOOKUP(E185,'Points Allocation'!$B$82:$F$93,2+K185,0))</f>
        <v>0</v>
      </c>
      <c r="Y185" s="8">
        <f>IF(L185="",0,VLOOKUP(E185,'Points Allocation'!$B$97:$F$108,2+L185,0))</f>
        <v>0</v>
      </c>
      <c r="Z185" s="23">
        <f t="shared" si="61"/>
        <v>0</v>
      </c>
      <c r="AA185" s="8">
        <f>IF(M185="",0,VLOOKUP(E185,'Points Allocation'!$I$7:$M$18,2+M185,0))</f>
        <v>0</v>
      </c>
      <c r="AB185" s="8">
        <f>IF(N185="",0,VLOOKUP(E185,'Points Allocation'!$I$22:$M$33,2+N185,0))</f>
        <v>0</v>
      </c>
      <c r="AC185" s="8">
        <f>IF(O185="",0,VLOOKUP(E185,'Points Allocation'!$I$37:$M$48,2+O185,0))</f>
        <v>0</v>
      </c>
      <c r="AD185" s="8">
        <f>IF(P185="",0,VLOOKUP(E185,'Points Allocation'!$I$52:$M$63,2+P185,0))</f>
        <v>0</v>
      </c>
      <c r="AE185" s="8">
        <f>IF(Q185="",0,VLOOKUP(E185,'Points Allocation'!$I$67:$M$78,2+Q185,0))</f>
        <v>0</v>
      </c>
      <c r="AF185" s="8">
        <f>IF(R185="",0,VLOOKUP(E185,'Points Allocation'!$I$82:$M$93,2+R185,0))</f>
        <v>0</v>
      </c>
      <c r="AG185" s="23">
        <f t="shared" si="62"/>
        <v>0</v>
      </c>
      <c r="AH185" s="10">
        <f t="shared" si="68"/>
        <v>0</v>
      </c>
      <c r="AI185" s="13">
        <f t="shared" si="51"/>
        <v>1</v>
      </c>
      <c r="AJ185" s="30">
        <f t="shared" si="65"/>
        <v>0</v>
      </c>
      <c r="AK185" s="3" t="str">
        <f t="shared" si="67"/>
        <v>False</v>
      </c>
      <c r="AL185" s="3">
        <f t="shared" si="66"/>
        <v>0</v>
      </c>
    </row>
    <row r="186" spans="1:38" x14ac:dyDescent="0.2">
      <c r="A186" s="9"/>
      <c r="B186" s="9" t="s">
        <v>122</v>
      </c>
      <c r="C186" s="9" t="s">
        <v>85</v>
      </c>
      <c r="D186" s="3"/>
      <c r="E186" s="9">
        <v>64</v>
      </c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8">
        <f>IF(F186="",0,VLOOKUP(E186,'Points Allocation'!$B$7:$F$18,2+F186,0))</f>
        <v>0</v>
      </c>
      <c r="T186" s="8">
        <f>IF(G186="",0,VLOOKUP(E186,'Points Allocation'!$B$22:$F$33,2+G186,0))</f>
        <v>0</v>
      </c>
      <c r="U186" s="8">
        <f>IF(H186="",0,VLOOKUP(E186,'Points Allocation'!$B$37:$F$50,2+H186,0))</f>
        <v>0</v>
      </c>
      <c r="V186" s="8">
        <f>IF(I186="",0,VLOOKUP(E186,'Points Allocation'!$B$52:$F$63,2+I186,0))</f>
        <v>0</v>
      </c>
      <c r="W186" s="8">
        <f>IF(J186="",0,VLOOKUP(E186,'Points Allocation'!$B$67:$F$78,2+J186,0))</f>
        <v>0</v>
      </c>
      <c r="X186" s="8">
        <f>IF(K186="",0,VLOOKUP(E186,'Points Allocation'!$B$82:$F$93,2+K186,0))</f>
        <v>0</v>
      </c>
      <c r="Y186" s="8">
        <f>IF(L186="",0,VLOOKUP(E186,'Points Allocation'!$B$97:$F$108,2+L186,0))</f>
        <v>0</v>
      </c>
      <c r="Z186" s="23">
        <f t="shared" si="61"/>
        <v>0</v>
      </c>
      <c r="AA186" s="8">
        <f>IF(M186="",0,VLOOKUP(E186,'Points Allocation'!$I$7:$M$18,2+M186,0))</f>
        <v>0</v>
      </c>
      <c r="AB186" s="8">
        <f>IF(N186="",0,VLOOKUP(E186,'Points Allocation'!$I$22:$M$33,2+N186,0))</f>
        <v>0</v>
      </c>
      <c r="AC186" s="8">
        <f>IF(O186="",0,VLOOKUP(E186,'Points Allocation'!$I$37:$M$48,2+O186,0))</f>
        <v>0</v>
      </c>
      <c r="AD186" s="8">
        <f>IF(P186="",0,VLOOKUP(E186,'Points Allocation'!$I$52:$M$63,2+P186,0))</f>
        <v>0</v>
      </c>
      <c r="AE186" s="8">
        <f>IF(Q186="",0,VLOOKUP(E186,'Points Allocation'!$I$67:$M$78,2+Q186,0))</f>
        <v>0</v>
      </c>
      <c r="AF186" s="8">
        <f>IF(R186="",0,VLOOKUP(E186,'Points Allocation'!$I$82:$M$93,2+R186,0))</f>
        <v>0</v>
      </c>
      <c r="AG186" s="23">
        <f t="shared" si="62"/>
        <v>0</v>
      </c>
      <c r="AH186" s="10">
        <f t="shared" si="68"/>
        <v>0</v>
      </c>
      <c r="AI186" s="13">
        <f t="shared" si="51"/>
        <v>1</v>
      </c>
      <c r="AJ186" s="30">
        <f t="shared" si="65"/>
        <v>0</v>
      </c>
      <c r="AK186" s="3" t="str">
        <f t="shared" si="67"/>
        <v>False</v>
      </c>
      <c r="AL186" s="3">
        <f t="shared" si="66"/>
        <v>0</v>
      </c>
    </row>
    <row r="187" spans="1:38" x14ac:dyDescent="0.2">
      <c r="A187" s="9"/>
      <c r="B187" s="9" t="s">
        <v>122</v>
      </c>
      <c r="C187" s="9" t="s">
        <v>86</v>
      </c>
      <c r="D187" s="3"/>
      <c r="E187" s="9">
        <v>64</v>
      </c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8">
        <f>IF(F187="",0,VLOOKUP(E187,'Points Allocation'!$B$7:$F$18,2+F187,0))</f>
        <v>0</v>
      </c>
      <c r="T187" s="8">
        <f>IF(G187="",0,VLOOKUP(E187,'Points Allocation'!$B$22:$F$33,2+G187,0))</f>
        <v>0</v>
      </c>
      <c r="U187" s="8">
        <f>IF(H187="",0,VLOOKUP(E187,'Points Allocation'!$B$37:$F$50,2+H187,0))</f>
        <v>0</v>
      </c>
      <c r="V187" s="8">
        <f>IF(I187="",0,VLOOKUP(E187,'Points Allocation'!$B$52:$F$63,2+I187,0))</f>
        <v>0</v>
      </c>
      <c r="W187" s="8">
        <f>IF(J187="",0,VLOOKUP(E187,'Points Allocation'!$B$67:$F$78,2+J187,0))</f>
        <v>0</v>
      </c>
      <c r="X187" s="8">
        <f>IF(K187="",0,VLOOKUP(E187,'Points Allocation'!$B$82:$F$93,2+K187,0))</f>
        <v>0</v>
      </c>
      <c r="Y187" s="8">
        <f>IF(L187="",0,VLOOKUP(E187,'Points Allocation'!$B$97:$F$108,2+L187,0))</f>
        <v>0</v>
      </c>
      <c r="Z187" s="23">
        <f t="shared" si="61"/>
        <v>0</v>
      </c>
      <c r="AA187" s="8">
        <f>IF(M187="",0,VLOOKUP(E187,'Points Allocation'!$I$7:$M$18,2+M187,0))</f>
        <v>0</v>
      </c>
      <c r="AB187" s="8">
        <f>IF(N187="",0,VLOOKUP(E187,'Points Allocation'!$I$22:$M$33,2+N187,0))</f>
        <v>0</v>
      </c>
      <c r="AC187" s="8">
        <f>IF(O187="",0,VLOOKUP(E187,'Points Allocation'!$I$37:$M$48,2+O187,0))</f>
        <v>0</v>
      </c>
      <c r="AD187" s="8">
        <f>IF(P187="",0,VLOOKUP(E187,'Points Allocation'!$I$52:$M$63,2+P187,0))</f>
        <v>0</v>
      </c>
      <c r="AE187" s="8">
        <f>IF(Q187="",0,VLOOKUP(E187,'Points Allocation'!$I$67:$M$78,2+Q187,0))</f>
        <v>0</v>
      </c>
      <c r="AF187" s="8">
        <f>IF(R187="",0,VLOOKUP(E187,'Points Allocation'!$I$82:$M$93,2+R187,0))</f>
        <v>0</v>
      </c>
      <c r="AG187" s="23">
        <f t="shared" si="62"/>
        <v>0</v>
      </c>
      <c r="AH187" s="10">
        <f t="shared" si="68"/>
        <v>0</v>
      </c>
      <c r="AI187" s="13">
        <f t="shared" si="51"/>
        <v>1</v>
      </c>
      <c r="AJ187" s="30">
        <f t="shared" si="65"/>
        <v>0</v>
      </c>
      <c r="AK187" s="3" t="str">
        <f t="shared" si="67"/>
        <v>False</v>
      </c>
      <c r="AL187" s="3">
        <f t="shared" si="66"/>
        <v>0</v>
      </c>
    </row>
    <row r="188" spans="1:38" x14ac:dyDescent="0.2">
      <c r="A188" s="9"/>
      <c r="B188" s="9" t="s">
        <v>122</v>
      </c>
      <c r="C188" s="9" t="s">
        <v>87</v>
      </c>
      <c r="D188" s="3"/>
      <c r="E188" s="9">
        <v>64</v>
      </c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8">
        <f>IF(F188="",0,VLOOKUP(E188,'Points Allocation'!$B$7:$F$18,2+F188,0))</f>
        <v>0</v>
      </c>
      <c r="T188" s="8">
        <f>IF(G188="",0,VLOOKUP(E188,'Points Allocation'!$B$22:$F$33,2+G188,0))</f>
        <v>0</v>
      </c>
      <c r="U188" s="8">
        <f>IF(H188="",0,VLOOKUP(E188,'Points Allocation'!$B$37:$F$50,2+H188,0))</f>
        <v>0</v>
      </c>
      <c r="V188" s="8">
        <f>IF(I188="",0,VLOOKUP(E188,'Points Allocation'!$B$52:$F$63,2+I188,0))</f>
        <v>0</v>
      </c>
      <c r="W188" s="8">
        <f>IF(J188="",0,VLOOKUP(E188,'Points Allocation'!$B$67:$F$78,2+J188,0))</f>
        <v>0</v>
      </c>
      <c r="X188" s="8">
        <f>IF(K188="",0,VLOOKUP(E188,'Points Allocation'!$B$82:$F$93,2+K188,0))</f>
        <v>0</v>
      </c>
      <c r="Y188" s="8">
        <f>IF(L188="",0,VLOOKUP(E188,'Points Allocation'!$B$97:$F$108,2+L188,0))</f>
        <v>0</v>
      </c>
      <c r="Z188" s="23">
        <f t="shared" si="61"/>
        <v>0</v>
      </c>
      <c r="AA188" s="8">
        <f>IF(M188="",0,VLOOKUP(E188,'Points Allocation'!$I$7:$M$18,2+M188,0))</f>
        <v>0</v>
      </c>
      <c r="AB188" s="8">
        <f>IF(N188="",0,VLOOKUP(E188,'Points Allocation'!$I$22:$M$33,2+N188,0))</f>
        <v>0</v>
      </c>
      <c r="AC188" s="8">
        <f>IF(O188="",0,VLOOKUP(E188,'Points Allocation'!$I$37:$M$48,2+O188,0))</f>
        <v>0</v>
      </c>
      <c r="AD188" s="8">
        <f>IF(P188="",0,VLOOKUP(E188,'Points Allocation'!$I$52:$M$63,2+P188,0))</f>
        <v>0</v>
      </c>
      <c r="AE188" s="8">
        <f>IF(Q188="",0,VLOOKUP(E188,'Points Allocation'!$I$67:$M$78,2+Q188,0))</f>
        <v>0</v>
      </c>
      <c r="AF188" s="8">
        <f>IF(R188="",0,VLOOKUP(E188,'Points Allocation'!$I$82:$M$93,2+R188,0))</f>
        <v>0</v>
      </c>
      <c r="AG188" s="23">
        <f t="shared" si="62"/>
        <v>0</v>
      </c>
      <c r="AH188" s="10">
        <f t="shared" si="68"/>
        <v>0</v>
      </c>
      <c r="AI188" s="13">
        <f t="shared" si="51"/>
        <v>1</v>
      </c>
      <c r="AJ188" s="30">
        <f t="shared" si="65"/>
        <v>0</v>
      </c>
      <c r="AK188" s="3" t="str">
        <f t="shared" si="67"/>
        <v>False</v>
      </c>
      <c r="AL188" s="3">
        <f t="shared" si="66"/>
        <v>0</v>
      </c>
    </row>
    <row r="189" spans="1:38" x14ac:dyDescent="0.2">
      <c r="A189" s="9"/>
      <c r="B189" s="9" t="s">
        <v>122</v>
      </c>
      <c r="C189" s="9" t="s">
        <v>88</v>
      </c>
      <c r="D189" s="3"/>
      <c r="E189" s="9">
        <v>64</v>
      </c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8">
        <f>IF(F189="",0,VLOOKUP(E189,'Points Allocation'!$B$7:$F$18,2+F189,0))</f>
        <v>0</v>
      </c>
      <c r="T189" s="8">
        <f>IF(G189="",0,VLOOKUP(E189,'Points Allocation'!$B$22:$F$33,2+G189,0))</f>
        <v>0</v>
      </c>
      <c r="U189" s="8">
        <f>IF(H189="",0,VLOOKUP(E189,'Points Allocation'!$B$37:$F$50,2+H189,0))</f>
        <v>0</v>
      </c>
      <c r="V189" s="8">
        <f>IF(I189="",0,VLOOKUP(E189,'Points Allocation'!$B$52:$F$63,2+I189,0))</f>
        <v>0</v>
      </c>
      <c r="W189" s="8">
        <f>IF(J189="",0,VLOOKUP(E189,'Points Allocation'!$B$67:$F$78,2+J189,0))</f>
        <v>0</v>
      </c>
      <c r="X189" s="8">
        <f>IF(K189="",0,VLOOKUP(E189,'Points Allocation'!$B$82:$F$93,2+K189,0))</f>
        <v>0</v>
      </c>
      <c r="Y189" s="8">
        <f>IF(L189="",0,VLOOKUP(E189,'Points Allocation'!$B$97:$F$108,2+L189,0))</f>
        <v>0</v>
      </c>
      <c r="Z189" s="23">
        <f t="shared" si="61"/>
        <v>0</v>
      </c>
      <c r="AA189" s="8">
        <f>IF(M189="",0,VLOOKUP(E189,'Points Allocation'!$I$7:$M$18,2+M189,0))</f>
        <v>0</v>
      </c>
      <c r="AB189" s="8">
        <f>IF(N189="",0,VLOOKUP(E189,'Points Allocation'!$I$22:$M$33,2+N189,0))</f>
        <v>0</v>
      </c>
      <c r="AC189" s="8">
        <f>IF(O189="",0,VLOOKUP(E189,'Points Allocation'!$I$37:$M$48,2+O189,0))</f>
        <v>0</v>
      </c>
      <c r="AD189" s="8">
        <f>IF(P189="",0,VLOOKUP(E189,'Points Allocation'!$I$52:$M$63,2+P189,0))</f>
        <v>0</v>
      </c>
      <c r="AE189" s="8">
        <f>IF(Q189="",0,VLOOKUP(E189,'Points Allocation'!$I$67:$M$78,2+Q189,0))</f>
        <v>0</v>
      </c>
      <c r="AF189" s="8">
        <f>IF(R189="",0,VLOOKUP(E189,'Points Allocation'!$I$82:$M$93,2+R189,0))</f>
        <v>0</v>
      </c>
      <c r="AG189" s="23">
        <f t="shared" si="62"/>
        <v>0</v>
      </c>
      <c r="AH189" s="10">
        <f t="shared" si="68"/>
        <v>0</v>
      </c>
      <c r="AI189" s="13">
        <f t="shared" si="51"/>
        <v>1</v>
      </c>
      <c r="AJ189" s="30">
        <f t="shared" si="65"/>
        <v>0</v>
      </c>
      <c r="AK189" s="3" t="str">
        <f t="shared" si="67"/>
        <v>False</v>
      </c>
      <c r="AL189" s="3">
        <f t="shared" si="66"/>
        <v>0</v>
      </c>
    </row>
    <row r="190" spans="1:38" x14ac:dyDescent="0.2">
      <c r="A190" s="9"/>
      <c r="B190" s="9" t="s">
        <v>122</v>
      </c>
      <c r="C190" s="9" t="s">
        <v>89</v>
      </c>
      <c r="D190" s="3"/>
      <c r="E190" s="9">
        <v>64</v>
      </c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8">
        <f>IF(F190="",0,VLOOKUP(E190,'Points Allocation'!$B$7:$F$18,2+F190,0))</f>
        <v>0</v>
      </c>
      <c r="T190" s="8">
        <f>IF(G190="",0,VLOOKUP(E190,'Points Allocation'!$B$22:$F$33,2+G190,0))</f>
        <v>0</v>
      </c>
      <c r="U190" s="8">
        <f>IF(H190="",0,VLOOKUP(E190,'Points Allocation'!$B$37:$F$50,2+H190,0))</f>
        <v>0</v>
      </c>
      <c r="V190" s="8">
        <f>IF(I190="",0,VLOOKUP(E190,'Points Allocation'!$B$52:$F$63,2+I190,0))</f>
        <v>0</v>
      </c>
      <c r="W190" s="8">
        <f>IF(J190="",0,VLOOKUP(E190,'Points Allocation'!$B$67:$F$78,2+J190,0))</f>
        <v>0</v>
      </c>
      <c r="X190" s="8">
        <f>IF(K190="",0,VLOOKUP(E190,'Points Allocation'!$B$82:$F$93,2+K190,0))</f>
        <v>0</v>
      </c>
      <c r="Y190" s="8">
        <f>IF(L190="",0,VLOOKUP(E190,'Points Allocation'!$B$97:$F$108,2+L190,0))</f>
        <v>0</v>
      </c>
      <c r="Z190" s="23">
        <f t="shared" si="61"/>
        <v>0</v>
      </c>
      <c r="AA190" s="8">
        <f>IF(M190="",0,VLOOKUP(E190,'Points Allocation'!$I$7:$M$18,2+M190,0))</f>
        <v>0</v>
      </c>
      <c r="AB190" s="8">
        <f>IF(N190="",0,VLOOKUP(E190,'Points Allocation'!$I$22:$M$33,2+N190,0))</f>
        <v>0</v>
      </c>
      <c r="AC190" s="8">
        <f>IF(O190="",0,VLOOKUP(E190,'Points Allocation'!$I$37:$M$48,2+O190,0))</f>
        <v>0</v>
      </c>
      <c r="AD190" s="8">
        <f>IF(P190="",0,VLOOKUP(E190,'Points Allocation'!$I$52:$M$63,2+P190,0))</f>
        <v>0</v>
      </c>
      <c r="AE190" s="8">
        <f>IF(Q190="",0,VLOOKUP(E190,'Points Allocation'!$I$67:$M$78,2+Q190,0))</f>
        <v>0</v>
      </c>
      <c r="AF190" s="8">
        <f>IF(R190="",0,VLOOKUP(E190,'Points Allocation'!$I$82:$M$93,2+R190,0))</f>
        <v>0</v>
      </c>
      <c r="AG190" s="23">
        <f t="shared" si="62"/>
        <v>0</v>
      </c>
      <c r="AH190" s="10">
        <f t="shared" si="68"/>
        <v>0</v>
      </c>
      <c r="AI190" s="13">
        <f t="shared" si="51"/>
        <v>1</v>
      </c>
      <c r="AJ190" s="30">
        <f t="shared" si="65"/>
        <v>0</v>
      </c>
      <c r="AK190" s="3" t="str">
        <f t="shared" si="67"/>
        <v>False</v>
      </c>
      <c r="AL190" s="3">
        <f t="shared" si="66"/>
        <v>0</v>
      </c>
    </row>
    <row r="191" spans="1:38" x14ac:dyDescent="0.2">
      <c r="A191" s="9"/>
      <c r="B191" s="9" t="s">
        <v>122</v>
      </c>
      <c r="C191" s="9" t="s">
        <v>90</v>
      </c>
      <c r="D191" s="3"/>
      <c r="E191" s="9">
        <v>64</v>
      </c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8">
        <f>IF(F191="",0,VLOOKUP(E191,'Points Allocation'!$B$7:$F$18,2+F191,0))</f>
        <v>0</v>
      </c>
      <c r="T191" s="8">
        <f>IF(G191="",0,VLOOKUP(E191,'Points Allocation'!$B$22:$F$33,2+G191,0))</f>
        <v>0</v>
      </c>
      <c r="U191" s="8">
        <f>IF(H191="",0,VLOOKUP(E191,'Points Allocation'!$B$37:$F$50,2+H191,0))</f>
        <v>0</v>
      </c>
      <c r="V191" s="8">
        <f>IF(I191="",0,VLOOKUP(E191,'Points Allocation'!$B$52:$F$63,2+I191,0))</f>
        <v>0</v>
      </c>
      <c r="W191" s="8">
        <f>IF(J191="",0,VLOOKUP(E191,'Points Allocation'!$B$67:$F$78,2+J191,0))</f>
        <v>0</v>
      </c>
      <c r="X191" s="8">
        <f>IF(K191="",0,VLOOKUP(E191,'Points Allocation'!$B$82:$F$93,2+K191,0))</f>
        <v>0</v>
      </c>
      <c r="Y191" s="8">
        <f>IF(L191="",0,VLOOKUP(E191,'Points Allocation'!$B$97:$F$108,2+L191,0))</f>
        <v>0</v>
      </c>
      <c r="Z191" s="23">
        <f t="shared" si="61"/>
        <v>0</v>
      </c>
      <c r="AA191" s="8">
        <f>IF(M191="",0,VLOOKUP(E191,'Points Allocation'!$I$7:$M$18,2+M191,0))</f>
        <v>0</v>
      </c>
      <c r="AB191" s="8">
        <f>IF(N191="",0,VLOOKUP(E191,'Points Allocation'!$I$22:$M$33,2+N191,0))</f>
        <v>0</v>
      </c>
      <c r="AC191" s="8">
        <f>IF(O191="",0,VLOOKUP(E191,'Points Allocation'!$I$37:$M$48,2+O191,0))</f>
        <v>0</v>
      </c>
      <c r="AD191" s="8">
        <f>IF(P191="",0,VLOOKUP(E191,'Points Allocation'!$I$52:$M$63,2+P191,0))</f>
        <v>0</v>
      </c>
      <c r="AE191" s="8">
        <f>IF(Q191="",0,VLOOKUP(E191,'Points Allocation'!$I$67:$M$78,2+Q191,0))</f>
        <v>0</v>
      </c>
      <c r="AF191" s="8">
        <f>IF(R191="",0,VLOOKUP(E191,'Points Allocation'!$I$82:$M$93,2+R191,0))</f>
        <v>0</v>
      </c>
      <c r="AG191" s="23">
        <f t="shared" si="62"/>
        <v>0</v>
      </c>
      <c r="AH191" s="10">
        <f t="shared" si="68"/>
        <v>0</v>
      </c>
      <c r="AI191" s="13">
        <f t="shared" si="51"/>
        <v>1</v>
      </c>
      <c r="AJ191" s="30">
        <f t="shared" si="65"/>
        <v>0</v>
      </c>
      <c r="AK191" s="3" t="str">
        <f t="shared" si="67"/>
        <v>False</v>
      </c>
      <c r="AL191" s="3">
        <f t="shared" si="66"/>
        <v>0</v>
      </c>
    </row>
    <row r="192" spans="1:38" x14ac:dyDescent="0.2">
      <c r="A192" s="9"/>
      <c r="B192" s="9" t="s">
        <v>98</v>
      </c>
      <c r="C192" s="9" t="s">
        <v>64</v>
      </c>
      <c r="D192" s="3"/>
      <c r="E192" s="9">
        <v>64</v>
      </c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8">
        <f>IF(F192="",0,VLOOKUP(E192,'Points Allocation'!$B$7:$F$18,2+F192,0))</f>
        <v>0</v>
      </c>
      <c r="T192" s="8">
        <f>IF(G192="",0,VLOOKUP(E192,'Points Allocation'!$B$22:$F$33,2+G192,0))</f>
        <v>0</v>
      </c>
      <c r="U192" s="8">
        <f>IF(H192="",0,VLOOKUP(E192,'Points Allocation'!$B$37:$F$50,2+H192,0))</f>
        <v>0</v>
      </c>
      <c r="V192" s="8">
        <f>IF(I192="",0,VLOOKUP(E192,'Points Allocation'!$B$52:$F$63,2+I192,0))</f>
        <v>0</v>
      </c>
      <c r="W192" s="8">
        <f>IF(J192="",0,VLOOKUP(E192,'Points Allocation'!$B$67:$F$78,2+J192,0))</f>
        <v>0</v>
      </c>
      <c r="X192" s="8">
        <f>IF(K192="",0,VLOOKUP(E192,'Points Allocation'!$B$82:$F$93,2+K192,0))</f>
        <v>0</v>
      </c>
      <c r="Y192" s="8">
        <f>IF(L192="",0,VLOOKUP(E192,'Points Allocation'!$B$97:$F$108,2+L192,0))</f>
        <v>0</v>
      </c>
      <c r="Z192" s="23">
        <f t="shared" si="56"/>
        <v>0</v>
      </c>
      <c r="AA192" s="8">
        <f>IF(M192="",0,VLOOKUP(E192,'Points Allocation'!$I$7:$M$18,2+M192,0))</f>
        <v>0</v>
      </c>
      <c r="AB192" s="8">
        <f>IF(N192="",0,VLOOKUP(E192,'Points Allocation'!$I$22:$M$33,2+N192,0))</f>
        <v>0</v>
      </c>
      <c r="AC192" s="8">
        <f>IF(O192="",0,VLOOKUP(E192,'Points Allocation'!$I$37:$M$48,2+O192,0))</f>
        <v>0</v>
      </c>
      <c r="AD192" s="8">
        <f>IF(P192="",0,VLOOKUP(E192,'Points Allocation'!$I$52:$M$63,2+P192,0))</f>
        <v>0</v>
      </c>
      <c r="AE192" s="8">
        <f>IF(Q192="",0,VLOOKUP(E192,'Points Allocation'!$I$67:$M$78,2+Q192,0))</f>
        <v>0</v>
      </c>
      <c r="AF192" s="8">
        <f>IF(R192="",0,VLOOKUP(E192,'Points Allocation'!$I$82:$M$93,2+R192,0))</f>
        <v>0</v>
      </c>
      <c r="AG192" s="23">
        <f t="shared" si="57"/>
        <v>0</v>
      </c>
      <c r="AH192" s="10">
        <f>IF(AK192="False",0,-AL192)</f>
        <v>0</v>
      </c>
      <c r="AI192" s="13">
        <f t="shared" si="51"/>
        <v>1</v>
      </c>
      <c r="AJ192" s="30">
        <f t="shared" ref="AJ192:AJ243" si="71">(SUM(Z192,AG192,AH192))*AI192</f>
        <v>0</v>
      </c>
      <c r="AK192" s="3" t="str">
        <f t="shared" si="54"/>
        <v>False</v>
      </c>
      <c r="AL192" s="3">
        <f t="shared" ref="AL192:AL243" si="72">IF(AG192&gt;U192,U192,AG192)</f>
        <v>0</v>
      </c>
    </row>
    <row r="193" spans="1:38" x14ac:dyDescent="0.2">
      <c r="A193" s="9"/>
      <c r="B193" s="9" t="s">
        <v>98</v>
      </c>
      <c r="C193" s="9" t="s">
        <v>63</v>
      </c>
      <c r="D193" s="3"/>
      <c r="E193" s="9">
        <v>64</v>
      </c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8">
        <f>IF(F193="",0,VLOOKUP(E193,'Points Allocation'!$B$7:$F$18,2+F193,0))</f>
        <v>0</v>
      </c>
      <c r="T193" s="8">
        <f>IF(G193="",0,VLOOKUP(E193,'Points Allocation'!$B$22:$F$33,2+G193,0))</f>
        <v>0</v>
      </c>
      <c r="U193" s="8">
        <f>IF(H193="",0,VLOOKUP(E193,'Points Allocation'!$B$37:$F$50,2+H193,0))</f>
        <v>0</v>
      </c>
      <c r="V193" s="8">
        <f>IF(I193="",0,VLOOKUP(E193,'Points Allocation'!$B$52:$F$63,2+I193,0))</f>
        <v>0</v>
      </c>
      <c r="W193" s="8">
        <f>IF(J193="",0,VLOOKUP(E193,'Points Allocation'!$B$67:$F$78,2+J193,0))</f>
        <v>0</v>
      </c>
      <c r="X193" s="8">
        <f>IF(K193="",0,VLOOKUP(E193,'Points Allocation'!$B$82:$F$93,2+K193,0))</f>
        <v>0</v>
      </c>
      <c r="Y193" s="8">
        <f>IF(L193="",0,VLOOKUP(E193,'Points Allocation'!$B$97:$F$108,2+L193,0))</f>
        <v>0</v>
      </c>
      <c r="Z193" s="23">
        <f t="shared" si="56"/>
        <v>0</v>
      </c>
      <c r="AA193" s="8">
        <f>IF(M193="",0,VLOOKUP(E193,'Points Allocation'!$I$7:$M$18,2+M193,0))</f>
        <v>0</v>
      </c>
      <c r="AB193" s="8">
        <f>IF(N193="",0,VLOOKUP(E193,'Points Allocation'!$I$22:$M$33,2+N193,0))</f>
        <v>0</v>
      </c>
      <c r="AC193" s="8">
        <f>IF(O193="",0,VLOOKUP(E193,'Points Allocation'!$I$37:$M$48,2+O193,0))</f>
        <v>0</v>
      </c>
      <c r="AD193" s="8">
        <f>IF(P193="",0,VLOOKUP(E193,'Points Allocation'!$I$52:$M$63,2+P193,0))</f>
        <v>0</v>
      </c>
      <c r="AE193" s="8">
        <f>IF(Q193="",0,VLOOKUP(E193,'Points Allocation'!$I$67:$M$78,2+Q193,0))</f>
        <v>0</v>
      </c>
      <c r="AF193" s="8">
        <f>IF(R193="",0,VLOOKUP(E193,'Points Allocation'!$I$82:$M$93,2+R193,0))</f>
        <v>0</v>
      </c>
      <c r="AG193" s="23">
        <f t="shared" si="57"/>
        <v>0</v>
      </c>
      <c r="AH193" s="10">
        <f t="shared" ref="AH193:AH208" si="73">IF(AK193="False",0,-AL193)</f>
        <v>0</v>
      </c>
      <c r="AI193" s="13">
        <f t="shared" si="51"/>
        <v>1</v>
      </c>
      <c r="AJ193" s="30">
        <f t="shared" si="71"/>
        <v>0</v>
      </c>
      <c r="AK193" s="3" t="str">
        <f t="shared" si="54"/>
        <v>False</v>
      </c>
      <c r="AL193" s="3">
        <f t="shared" si="72"/>
        <v>0</v>
      </c>
    </row>
    <row r="194" spans="1:38" x14ac:dyDescent="0.2">
      <c r="A194" s="9"/>
      <c r="B194" s="9" t="s">
        <v>98</v>
      </c>
      <c r="C194" s="9" t="s">
        <v>61</v>
      </c>
      <c r="D194" s="3"/>
      <c r="E194" s="9">
        <v>64</v>
      </c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8">
        <f>IF(F194="",0,VLOOKUP(E194,'Points Allocation'!$B$7:$F$18,2+F194,0))</f>
        <v>0</v>
      </c>
      <c r="T194" s="8">
        <f>IF(G194="",0,VLOOKUP(E194,'Points Allocation'!$B$22:$F$33,2+G194,0))</f>
        <v>0</v>
      </c>
      <c r="U194" s="8">
        <f>IF(H194="",0,VLOOKUP(E194,'Points Allocation'!$B$37:$F$50,2+H194,0))</f>
        <v>0</v>
      </c>
      <c r="V194" s="8">
        <f>IF(I194="",0,VLOOKUP(E194,'Points Allocation'!$B$52:$F$63,2+I194,0))</f>
        <v>0</v>
      </c>
      <c r="W194" s="8">
        <f>IF(J194="",0,VLOOKUP(E194,'Points Allocation'!$B$67:$F$78,2+J194,0))</f>
        <v>0</v>
      </c>
      <c r="X194" s="8">
        <f>IF(K194="",0,VLOOKUP(E194,'Points Allocation'!$B$82:$F$93,2+K194,0))</f>
        <v>0</v>
      </c>
      <c r="Y194" s="8">
        <f>IF(L194="",0,VLOOKUP(E194,'Points Allocation'!$B$97:$F$108,2+L194,0))</f>
        <v>0</v>
      </c>
      <c r="Z194" s="23">
        <f t="shared" si="56"/>
        <v>0</v>
      </c>
      <c r="AA194" s="8">
        <f>IF(M194="",0,VLOOKUP(E194,'Points Allocation'!$I$7:$M$18,2+M194,0))</f>
        <v>0</v>
      </c>
      <c r="AB194" s="8">
        <f>IF(N194="",0,VLOOKUP(E194,'Points Allocation'!$I$22:$M$33,2+N194,0))</f>
        <v>0</v>
      </c>
      <c r="AC194" s="8">
        <f>IF(O194="",0,VLOOKUP(E194,'Points Allocation'!$I$37:$M$48,2+O194,0))</f>
        <v>0</v>
      </c>
      <c r="AD194" s="8">
        <f>IF(P194="",0,VLOOKUP(E194,'Points Allocation'!$I$52:$M$63,2+P194,0))</f>
        <v>0</v>
      </c>
      <c r="AE194" s="8">
        <f>IF(Q194="",0,VLOOKUP(E194,'Points Allocation'!$I$67:$M$78,2+Q194,0))</f>
        <v>0</v>
      </c>
      <c r="AF194" s="8">
        <f>IF(R194="",0,VLOOKUP(E194,'Points Allocation'!$I$82:$M$93,2+R194,0))</f>
        <v>0</v>
      </c>
      <c r="AG194" s="23">
        <f t="shared" si="57"/>
        <v>0</v>
      </c>
      <c r="AH194" s="10">
        <f t="shared" si="73"/>
        <v>0</v>
      </c>
      <c r="AI194" s="13">
        <f t="shared" si="51"/>
        <v>1</v>
      </c>
      <c r="AJ194" s="30">
        <f t="shared" si="71"/>
        <v>0</v>
      </c>
      <c r="AK194" s="3" t="str">
        <f t="shared" si="54"/>
        <v>False</v>
      </c>
      <c r="AL194" s="3">
        <f t="shared" si="72"/>
        <v>0</v>
      </c>
    </row>
    <row r="195" spans="1:38" x14ac:dyDescent="0.2">
      <c r="A195" s="9"/>
      <c r="B195" s="9" t="s">
        <v>98</v>
      </c>
      <c r="C195" s="9" t="s">
        <v>60</v>
      </c>
      <c r="D195" s="3"/>
      <c r="E195" s="9">
        <v>64</v>
      </c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8">
        <f>IF(F195="",0,VLOOKUP(E195,'Points Allocation'!$B$7:$F$18,2+F195,0))</f>
        <v>0</v>
      </c>
      <c r="T195" s="8">
        <f>IF(G195="",0,VLOOKUP(E195,'Points Allocation'!$B$22:$F$33,2+G195,0))</f>
        <v>0</v>
      </c>
      <c r="U195" s="8">
        <f>IF(H195="",0,VLOOKUP(E195,'Points Allocation'!$B$37:$F$50,2+H195,0))</f>
        <v>0</v>
      </c>
      <c r="V195" s="8">
        <f>IF(I195="",0,VLOOKUP(E195,'Points Allocation'!$B$52:$F$63,2+I195,0))</f>
        <v>0</v>
      </c>
      <c r="W195" s="8">
        <f>IF(J195="",0,VLOOKUP(E195,'Points Allocation'!$B$67:$F$78,2+J195,0))</f>
        <v>0</v>
      </c>
      <c r="X195" s="8">
        <f>IF(K195="",0,VLOOKUP(E195,'Points Allocation'!$B$82:$F$93,2+K195,0))</f>
        <v>0</v>
      </c>
      <c r="Y195" s="8">
        <f>IF(L195="",0,VLOOKUP(E195,'Points Allocation'!$B$97:$F$108,2+L195,0))</f>
        <v>0</v>
      </c>
      <c r="Z195" s="23">
        <f t="shared" si="56"/>
        <v>0</v>
      </c>
      <c r="AA195" s="8">
        <f>IF(M195="",0,VLOOKUP(E195,'Points Allocation'!$I$7:$M$18,2+M195,0))</f>
        <v>0</v>
      </c>
      <c r="AB195" s="8">
        <f>IF(N195="",0,VLOOKUP(E195,'Points Allocation'!$I$22:$M$33,2+N195,0))</f>
        <v>0</v>
      </c>
      <c r="AC195" s="8">
        <f>IF(O195="",0,VLOOKUP(E195,'Points Allocation'!$I$37:$M$48,2+O195,0))</f>
        <v>0</v>
      </c>
      <c r="AD195" s="8">
        <f>IF(P195="",0,VLOOKUP(E195,'Points Allocation'!$I$52:$M$63,2+P195,0))</f>
        <v>0</v>
      </c>
      <c r="AE195" s="8">
        <f>IF(Q195="",0,VLOOKUP(E195,'Points Allocation'!$I$67:$M$78,2+Q195,0))</f>
        <v>0</v>
      </c>
      <c r="AF195" s="8">
        <f>IF(R195="",0,VLOOKUP(E195,'Points Allocation'!$I$82:$M$93,2+R195,0))</f>
        <v>0</v>
      </c>
      <c r="AG195" s="23">
        <f t="shared" si="57"/>
        <v>0</v>
      </c>
      <c r="AH195" s="10">
        <f t="shared" si="73"/>
        <v>0</v>
      </c>
      <c r="AI195" s="13">
        <f t="shared" si="51"/>
        <v>1</v>
      </c>
      <c r="AJ195" s="30">
        <f t="shared" si="71"/>
        <v>0</v>
      </c>
      <c r="AK195" s="3" t="str">
        <f t="shared" si="54"/>
        <v>False</v>
      </c>
      <c r="AL195" s="3">
        <f t="shared" si="72"/>
        <v>0</v>
      </c>
    </row>
    <row r="196" spans="1:38" x14ac:dyDescent="0.2">
      <c r="A196" s="9"/>
      <c r="B196" s="9" t="s">
        <v>98</v>
      </c>
      <c r="C196" s="9" t="s">
        <v>62</v>
      </c>
      <c r="D196" s="3"/>
      <c r="E196" s="9">
        <v>64</v>
      </c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8">
        <f>IF(F196="",0,VLOOKUP(E196,'Points Allocation'!$B$7:$F$18,2+F196,0))</f>
        <v>0</v>
      </c>
      <c r="T196" s="8">
        <f>IF(G196="",0,VLOOKUP(E196,'Points Allocation'!$B$22:$F$33,2+G196,0))</f>
        <v>0</v>
      </c>
      <c r="U196" s="8">
        <f>IF(H196="",0,VLOOKUP(E196,'Points Allocation'!$B$37:$F$50,2+H196,0))</f>
        <v>0</v>
      </c>
      <c r="V196" s="8">
        <f>IF(I196="",0,VLOOKUP(E196,'Points Allocation'!$B$52:$F$63,2+I196,0))</f>
        <v>0</v>
      </c>
      <c r="W196" s="8">
        <f>IF(J196="",0,VLOOKUP(E196,'Points Allocation'!$B$67:$F$78,2+J196,0))</f>
        <v>0</v>
      </c>
      <c r="X196" s="8">
        <f>IF(K196="",0,VLOOKUP(E196,'Points Allocation'!$B$82:$F$93,2+K196,0))</f>
        <v>0</v>
      </c>
      <c r="Y196" s="8">
        <f>IF(L196="",0,VLOOKUP(E196,'Points Allocation'!$B$97:$F$108,2+L196,0))</f>
        <v>0</v>
      </c>
      <c r="Z196" s="23">
        <f t="shared" si="56"/>
        <v>0</v>
      </c>
      <c r="AA196" s="8">
        <f>IF(M196="",0,VLOOKUP(E196,'Points Allocation'!$I$7:$M$18,2+M196,0))</f>
        <v>0</v>
      </c>
      <c r="AB196" s="8">
        <f>IF(N196="",0,VLOOKUP(E196,'Points Allocation'!$I$22:$M$33,2+N196,0))</f>
        <v>0</v>
      </c>
      <c r="AC196" s="8">
        <f>IF(O196="",0,VLOOKUP(E196,'Points Allocation'!$I$37:$M$48,2+O196,0))</f>
        <v>0</v>
      </c>
      <c r="AD196" s="8">
        <f>IF(P196="",0,VLOOKUP(E196,'Points Allocation'!$I$52:$M$63,2+P196,0))</f>
        <v>0</v>
      </c>
      <c r="AE196" s="8">
        <f>IF(Q196="",0,VLOOKUP(E196,'Points Allocation'!$I$67:$M$78,2+Q196,0))</f>
        <v>0</v>
      </c>
      <c r="AF196" s="8">
        <f>IF(R196="",0,VLOOKUP(E196,'Points Allocation'!$I$82:$M$93,2+R196,0))</f>
        <v>0</v>
      </c>
      <c r="AG196" s="23">
        <f t="shared" si="57"/>
        <v>0</v>
      </c>
      <c r="AH196" s="10">
        <f t="shared" si="73"/>
        <v>0</v>
      </c>
      <c r="AI196" s="13">
        <f t="shared" si="51"/>
        <v>1</v>
      </c>
      <c r="AJ196" s="30">
        <f t="shared" si="71"/>
        <v>0</v>
      </c>
      <c r="AK196" s="3" t="str">
        <f t="shared" si="54"/>
        <v>False</v>
      </c>
      <c r="AL196" s="3">
        <f t="shared" si="72"/>
        <v>0</v>
      </c>
    </row>
    <row r="197" spans="1:38" x14ac:dyDescent="0.2">
      <c r="A197" s="9"/>
      <c r="B197" s="9" t="s">
        <v>98</v>
      </c>
      <c r="C197" s="9" t="s">
        <v>125</v>
      </c>
      <c r="D197" s="3"/>
      <c r="E197" s="9">
        <v>64</v>
      </c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8">
        <f>IF(F197="",0,VLOOKUP(E197,'Points Allocation'!$B$7:$F$18,2+F197,0))</f>
        <v>0</v>
      </c>
      <c r="T197" s="8">
        <f>IF(G197="",0,VLOOKUP(E197,'Points Allocation'!$B$22:$F$33,2+G197,0))</f>
        <v>0</v>
      </c>
      <c r="U197" s="8">
        <f>IF(H197="",0,VLOOKUP(E197,'Points Allocation'!$B$37:$F$50,2+H197,0))</f>
        <v>0</v>
      </c>
      <c r="V197" s="8">
        <f>IF(I197="",0,VLOOKUP(E197,'Points Allocation'!$B$52:$F$63,2+I197,0))</f>
        <v>0</v>
      </c>
      <c r="W197" s="8">
        <f>IF(J197="",0,VLOOKUP(E197,'Points Allocation'!$B$67:$F$78,2+J197,0))</f>
        <v>0</v>
      </c>
      <c r="X197" s="8">
        <f>IF(K197="",0,VLOOKUP(E197,'Points Allocation'!$B$82:$F$93,2+K197,0))</f>
        <v>0</v>
      </c>
      <c r="Y197" s="8">
        <f>IF(L197="",0,VLOOKUP(E197,'Points Allocation'!$B$97:$F$108,2+L197,0))</f>
        <v>0</v>
      </c>
      <c r="Z197" s="23">
        <f t="shared" si="56"/>
        <v>0</v>
      </c>
      <c r="AA197" s="8">
        <f>IF(M197="",0,VLOOKUP(E197,'Points Allocation'!$I$7:$M$18,2+M197,0))</f>
        <v>0</v>
      </c>
      <c r="AB197" s="8">
        <f>IF(N197="",0,VLOOKUP(E197,'Points Allocation'!$I$22:$M$33,2+N197,0))</f>
        <v>0</v>
      </c>
      <c r="AC197" s="8">
        <f>IF(O197="",0,VLOOKUP(E197,'Points Allocation'!$I$37:$M$48,2+O197,0))</f>
        <v>0</v>
      </c>
      <c r="AD197" s="8">
        <f>IF(P197="",0,VLOOKUP(E197,'Points Allocation'!$I$52:$M$63,2+P197,0))</f>
        <v>0</v>
      </c>
      <c r="AE197" s="8">
        <f>IF(Q197="",0,VLOOKUP(E197,'Points Allocation'!$I$67:$M$78,2+Q197,0))</f>
        <v>0</v>
      </c>
      <c r="AF197" s="8">
        <f>IF(R197="",0,VLOOKUP(E197,'Points Allocation'!$I$82:$M$93,2+R197,0))</f>
        <v>0</v>
      </c>
      <c r="AG197" s="23">
        <f t="shared" si="57"/>
        <v>0</v>
      </c>
      <c r="AH197" s="10">
        <f t="shared" si="73"/>
        <v>0</v>
      </c>
      <c r="AI197" s="13">
        <f t="shared" ref="AI197:AI260" si="74">IF(OR(C197="British nationals",C197="British Open",C197="Nationals"),1.5,1)</f>
        <v>1</v>
      </c>
      <c r="AJ197" s="30">
        <f t="shared" si="71"/>
        <v>0</v>
      </c>
      <c r="AK197" s="3" t="str">
        <f t="shared" si="54"/>
        <v>False</v>
      </c>
      <c r="AL197" s="3">
        <f t="shared" si="72"/>
        <v>0</v>
      </c>
    </row>
    <row r="198" spans="1:38" x14ac:dyDescent="0.2">
      <c r="A198" s="9"/>
      <c r="B198" s="9" t="s">
        <v>98</v>
      </c>
      <c r="C198" s="9" t="s">
        <v>65</v>
      </c>
      <c r="D198" s="3"/>
      <c r="E198" s="9">
        <v>64</v>
      </c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8">
        <f>IF(F198="",0,VLOOKUP(E198,'Points Allocation'!$B$7:$F$18,2+F198,0))</f>
        <v>0</v>
      </c>
      <c r="T198" s="8">
        <f>IF(G198="",0,VLOOKUP(E198,'Points Allocation'!$B$22:$F$33,2+G198,0))</f>
        <v>0</v>
      </c>
      <c r="U198" s="8">
        <f>IF(H198="",0,VLOOKUP(E198,'Points Allocation'!$B$37:$F$50,2+H198,0))</f>
        <v>0</v>
      </c>
      <c r="V198" s="8">
        <f>IF(I198="",0,VLOOKUP(E198,'Points Allocation'!$B$52:$F$63,2+I198,0))</f>
        <v>0</v>
      </c>
      <c r="W198" s="8">
        <f>IF(J198="",0,VLOOKUP(E198,'Points Allocation'!$B$67:$F$78,2+J198,0))</f>
        <v>0</v>
      </c>
      <c r="X198" s="8">
        <f>IF(K198="",0,VLOOKUP(E198,'Points Allocation'!$B$82:$F$93,2+K198,0))</f>
        <v>0</v>
      </c>
      <c r="Y198" s="8">
        <f>IF(L198="",0,VLOOKUP(E198,'Points Allocation'!$B$97:$F$108,2+L198,0))</f>
        <v>0</v>
      </c>
      <c r="Z198" s="23">
        <f t="shared" si="56"/>
        <v>0</v>
      </c>
      <c r="AA198" s="8">
        <f>IF(M198="",0,VLOOKUP(E198,'Points Allocation'!$I$7:$M$18,2+M198,0))</f>
        <v>0</v>
      </c>
      <c r="AB198" s="8">
        <f>IF(N198="",0,VLOOKUP(E198,'Points Allocation'!$I$22:$M$33,2+N198,0))</f>
        <v>0</v>
      </c>
      <c r="AC198" s="8">
        <f>IF(O198="",0,VLOOKUP(E198,'Points Allocation'!$I$37:$M$48,2+O198,0))</f>
        <v>0</v>
      </c>
      <c r="AD198" s="8">
        <f>IF(P198="",0,VLOOKUP(E198,'Points Allocation'!$I$52:$M$63,2+P198,0))</f>
        <v>0</v>
      </c>
      <c r="AE198" s="8">
        <f>IF(Q198="",0,VLOOKUP(E198,'Points Allocation'!$I$67:$M$78,2+Q198,0))</f>
        <v>0</v>
      </c>
      <c r="AF198" s="8">
        <f>IF(R198="",0,VLOOKUP(E198,'Points Allocation'!$I$82:$M$93,2+R198,0))</f>
        <v>0</v>
      </c>
      <c r="AG198" s="23">
        <f t="shared" si="57"/>
        <v>0</v>
      </c>
      <c r="AH198" s="10">
        <f t="shared" si="73"/>
        <v>0</v>
      </c>
      <c r="AI198" s="13">
        <f t="shared" si="74"/>
        <v>1.5</v>
      </c>
      <c r="AJ198" s="30">
        <f t="shared" si="71"/>
        <v>0</v>
      </c>
      <c r="AK198" s="3" t="str">
        <f t="shared" si="54"/>
        <v>False</v>
      </c>
      <c r="AL198" s="3">
        <f t="shared" si="72"/>
        <v>0</v>
      </c>
    </row>
    <row r="199" spans="1:38" x14ac:dyDescent="0.2">
      <c r="A199" s="9"/>
      <c r="B199" s="9" t="s">
        <v>98</v>
      </c>
      <c r="C199" s="9" t="s">
        <v>67</v>
      </c>
      <c r="D199" s="3"/>
      <c r="E199" s="9">
        <v>64</v>
      </c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8">
        <f>IF(F199="",0,VLOOKUP(E199,'Points Allocation'!$B$7:$F$18,2+F199,0))</f>
        <v>0</v>
      </c>
      <c r="T199" s="8">
        <f>IF(G199="",0,VLOOKUP(E199,'Points Allocation'!$B$22:$F$33,2+G199,0))</f>
        <v>0</v>
      </c>
      <c r="U199" s="8">
        <f>IF(H199="",0,VLOOKUP(E199,'Points Allocation'!$B$37:$F$50,2+H199,0))</f>
        <v>0</v>
      </c>
      <c r="V199" s="8">
        <f>IF(I199="",0,VLOOKUP(E199,'Points Allocation'!$B$52:$F$63,2+I199,0))</f>
        <v>0</v>
      </c>
      <c r="W199" s="8">
        <f>IF(J199="",0,VLOOKUP(E199,'Points Allocation'!$B$67:$F$78,2+J199,0))</f>
        <v>0</v>
      </c>
      <c r="X199" s="8">
        <f>IF(K199="",0,VLOOKUP(E199,'Points Allocation'!$B$82:$F$93,2+K199,0))</f>
        <v>0</v>
      </c>
      <c r="Y199" s="8">
        <f>IF(L199="",0,VLOOKUP(E199,'Points Allocation'!$B$97:$F$108,2+L199,0))</f>
        <v>0</v>
      </c>
      <c r="Z199" s="23">
        <f t="shared" si="56"/>
        <v>0</v>
      </c>
      <c r="AA199" s="8">
        <f>IF(M199="",0,VLOOKUP(E199,'Points Allocation'!$I$7:$M$18,2+M199,0))</f>
        <v>0</v>
      </c>
      <c r="AB199" s="8">
        <f>IF(N199="",0,VLOOKUP(E199,'Points Allocation'!$I$22:$M$33,2+N199,0))</f>
        <v>0</v>
      </c>
      <c r="AC199" s="8">
        <f>IF(O199="",0,VLOOKUP(E199,'Points Allocation'!$I$37:$M$48,2+O199,0))</f>
        <v>0</v>
      </c>
      <c r="AD199" s="8">
        <f>IF(P199="",0,VLOOKUP(E199,'Points Allocation'!$I$52:$M$63,2+P199,0))</f>
        <v>0</v>
      </c>
      <c r="AE199" s="8">
        <f>IF(Q199="",0,VLOOKUP(E199,'Points Allocation'!$I$67:$M$78,2+Q199,0))</f>
        <v>0</v>
      </c>
      <c r="AF199" s="8">
        <f>IF(R199="",0,VLOOKUP(E199,'Points Allocation'!$I$82:$M$93,2+R199,0))</f>
        <v>0</v>
      </c>
      <c r="AG199" s="23">
        <f t="shared" si="57"/>
        <v>0</v>
      </c>
      <c r="AH199" s="10">
        <f t="shared" si="73"/>
        <v>0</v>
      </c>
      <c r="AI199" s="13">
        <f t="shared" si="74"/>
        <v>1.5</v>
      </c>
      <c r="AJ199" s="30">
        <f t="shared" si="71"/>
        <v>0</v>
      </c>
      <c r="AK199" s="3" t="str">
        <f t="shared" si="54"/>
        <v>False</v>
      </c>
      <c r="AL199" s="3">
        <f t="shared" si="72"/>
        <v>0</v>
      </c>
    </row>
    <row r="200" spans="1:38" x14ac:dyDescent="0.2">
      <c r="A200" s="9"/>
      <c r="B200" s="9" t="s">
        <v>98</v>
      </c>
      <c r="C200" s="9" t="s">
        <v>106</v>
      </c>
      <c r="D200" s="3"/>
      <c r="E200" s="9">
        <v>64</v>
      </c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8">
        <f>IF(F200="",0,VLOOKUP(E200,'Points Allocation'!$B$7:$F$18,2+F200,0))</f>
        <v>0</v>
      </c>
      <c r="T200" s="8">
        <f>IF(G200="",0,VLOOKUP(E200,'Points Allocation'!$B$22:$F$33,2+G200,0))</f>
        <v>0</v>
      </c>
      <c r="U200" s="8">
        <f>IF(H200="",0,VLOOKUP(E200,'Points Allocation'!$B$37:$F$50,2+H200,0))</f>
        <v>0</v>
      </c>
      <c r="V200" s="8">
        <f>IF(I200="",0,VLOOKUP(E200,'Points Allocation'!$B$52:$F$63,2+I200,0))</f>
        <v>0</v>
      </c>
      <c r="W200" s="8">
        <f>IF(J200="",0,VLOOKUP(E200,'Points Allocation'!$B$67:$F$78,2+J200,0))</f>
        <v>0</v>
      </c>
      <c r="X200" s="8">
        <f>IF(K200="",0,VLOOKUP(E200,'Points Allocation'!$B$82:$F$93,2+K200,0))</f>
        <v>0</v>
      </c>
      <c r="Y200" s="8">
        <f>IF(L200="",0,VLOOKUP(E200,'Points Allocation'!$B$97:$F$108,2+L200,0))</f>
        <v>0</v>
      </c>
      <c r="Z200" s="23">
        <f t="shared" si="56"/>
        <v>0</v>
      </c>
      <c r="AA200" s="8">
        <f>IF(M200="",0,VLOOKUP(E200,'Points Allocation'!$I$7:$M$18,2+M200,0))</f>
        <v>0</v>
      </c>
      <c r="AB200" s="8">
        <f>IF(N200="",0,VLOOKUP(E200,'Points Allocation'!$I$22:$M$33,2+N200,0))</f>
        <v>0</v>
      </c>
      <c r="AC200" s="8">
        <f>IF(O200="",0,VLOOKUP(E200,'Points Allocation'!$I$37:$M$48,2+O200,0))</f>
        <v>0</v>
      </c>
      <c r="AD200" s="8">
        <f>IF(P200="",0,VLOOKUP(E200,'Points Allocation'!$I$52:$M$63,2+P200,0))</f>
        <v>0</v>
      </c>
      <c r="AE200" s="8">
        <f>IF(Q200="",0,VLOOKUP(E200,'Points Allocation'!$I$67:$M$78,2+Q200,0))</f>
        <v>0</v>
      </c>
      <c r="AF200" s="8">
        <f>IF(R200="",0,VLOOKUP(E200,'Points Allocation'!$I$82:$M$93,2+R200,0))</f>
        <v>0</v>
      </c>
      <c r="AG200" s="23">
        <f t="shared" si="57"/>
        <v>0</v>
      </c>
      <c r="AH200" s="10">
        <f t="shared" si="73"/>
        <v>0</v>
      </c>
      <c r="AI200" s="13">
        <f t="shared" si="74"/>
        <v>1.5</v>
      </c>
      <c r="AJ200" s="30">
        <f t="shared" si="71"/>
        <v>0</v>
      </c>
      <c r="AK200" s="3" t="str">
        <f t="shared" si="54"/>
        <v>False</v>
      </c>
      <c r="AL200" s="3">
        <f t="shared" si="72"/>
        <v>0</v>
      </c>
    </row>
    <row r="201" spans="1:38" x14ac:dyDescent="0.2">
      <c r="A201" s="9"/>
      <c r="B201" s="9" t="s">
        <v>98</v>
      </c>
      <c r="C201" s="9" t="s">
        <v>68</v>
      </c>
      <c r="D201" s="3"/>
      <c r="E201" s="9">
        <v>64</v>
      </c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8">
        <f>IF(F201="",0,VLOOKUP(E201,'Points Allocation'!$B$7:$F$18,2+F201,0))</f>
        <v>0</v>
      </c>
      <c r="T201" s="8">
        <f>IF(G201="",0,VLOOKUP(E201,'Points Allocation'!$B$22:$F$33,2+G201,0))</f>
        <v>0</v>
      </c>
      <c r="U201" s="8">
        <f>IF(H201="",0,VLOOKUP(E201,'Points Allocation'!$B$37:$F$50,2+H201,0))</f>
        <v>0</v>
      </c>
      <c r="V201" s="8">
        <f>IF(I201="",0,VLOOKUP(E201,'Points Allocation'!$B$52:$F$63,2+I201,0))</f>
        <v>0</v>
      </c>
      <c r="W201" s="8">
        <f>IF(J201="",0,VLOOKUP(E201,'Points Allocation'!$B$67:$F$78,2+J201,0))</f>
        <v>0</v>
      </c>
      <c r="X201" s="8">
        <f>IF(K201="",0,VLOOKUP(E201,'Points Allocation'!$B$82:$F$93,2+K201,0))</f>
        <v>0</v>
      </c>
      <c r="Y201" s="8">
        <f>IF(L201="",0,VLOOKUP(E201,'Points Allocation'!$B$97:$F$108,2+L201,0))</f>
        <v>0</v>
      </c>
      <c r="Z201" s="23">
        <f t="shared" si="56"/>
        <v>0</v>
      </c>
      <c r="AA201" s="8">
        <f>IF(M201="",0,VLOOKUP(E201,'Points Allocation'!$I$7:$M$18,2+M201,0))</f>
        <v>0</v>
      </c>
      <c r="AB201" s="8">
        <f>IF(N201="",0,VLOOKUP(E201,'Points Allocation'!$I$22:$M$33,2+N201,0))</f>
        <v>0</v>
      </c>
      <c r="AC201" s="8">
        <f>IF(O201="",0,VLOOKUP(E201,'Points Allocation'!$I$37:$M$48,2+O201,0))</f>
        <v>0</v>
      </c>
      <c r="AD201" s="8">
        <f>IF(P201="",0,VLOOKUP(E201,'Points Allocation'!$I$52:$M$63,2+P201,0))</f>
        <v>0</v>
      </c>
      <c r="AE201" s="8">
        <f>IF(Q201="",0,VLOOKUP(E201,'Points Allocation'!$I$67:$M$78,2+Q201,0))</f>
        <v>0</v>
      </c>
      <c r="AF201" s="8">
        <f>IF(R201="",0,VLOOKUP(E201,'Points Allocation'!$I$82:$M$93,2+R201,0))</f>
        <v>0</v>
      </c>
      <c r="AG201" s="23">
        <f t="shared" si="57"/>
        <v>0</v>
      </c>
      <c r="AH201" s="10">
        <f t="shared" si="73"/>
        <v>0</v>
      </c>
      <c r="AI201" s="13">
        <f t="shared" si="74"/>
        <v>1</v>
      </c>
      <c r="AJ201" s="30">
        <f t="shared" si="71"/>
        <v>0</v>
      </c>
      <c r="AK201" s="3" t="str">
        <f t="shared" si="54"/>
        <v>False</v>
      </c>
      <c r="AL201" s="3">
        <f t="shared" si="72"/>
        <v>0</v>
      </c>
    </row>
    <row r="202" spans="1:38" x14ac:dyDescent="0.2">
      <c r="A202" s="9"/>
      <c r="B202" s="9" t="s">
        <v>98</v>
      </c>
      <c r="C202" s="9" t="s">
        <v>69</v>
      </c>
      <c r="D202" s="3"/>
      <c r="E202" s="9">
        <v>64</v>
      </c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8">
        <f>IF(F202="",0,VLOOKUP(E202,'Points Allocation'!$B$7:$F$18,2+F202,0))</f>
        <v>0</v>
      </c>
      <c r="T202" s="8">
        <f>IF(G202="",0,VLOOKUP(E202,'Points Allocation'!$B$22:$F$33,2+G202,0))</f>
        <v>0</v>
      </c>
      <c r="U202" s="8">
        <f>IF(H202="",0,VLOOKUP(E202,'Points Allocation'!$B$37:$F$50,2+H202,0))</f>
        <v>0</v>
      </c>
      <c r="V202" s="8">
        <f>IF(I202="",0,VLOOKUP(E202,'Points Allocation'!$B$52:$F$63,2+I202,0))</f>
        <v>0</v>
      </c>
      <c r="W202" s="8">
        <f>IF(J202="",0,VLOOKUP(E202,'Points Allocation'!$B$67:$F$78,2+J202,0))</f>
        <v>0</v>
      </c>
      <c r="X202" s="8">
        <f>IF(K202="",0,VLOOKUP(E202,'Points Allocation'!$B$82:$F$93,2+K202,0))</f>
        <v>0</v>
      </c>
      <c r="Y202" s="8">
        <f>IF(L202="",0,VLOOKUP(E202,'Points Allocation'!$B$97:$F$108,2+L202,0))</f>
        <v>0</v>
      </c>
      <c r="Z202" s="23">
        <f t="shared" si="56"/>
        <v>0</v>
      </c>
      <c r="AA202" s="8">
        <f>IF(M202="",0,VLOOKUP(E202,'Points Allocation'!$I$7:$M$18,2+M202,0))</f>
        <v>0</v>
      </c>
      <c r="AB202" s="8">
        <f>IF(N202="",0,VLOOKUP(E202,'Points Allocation'!$I$22:$M$33,2+N202,0))</f>
        <v>0</v>
      </c>
      <c r="AC202" s="8">
        <f>IF(O202="",0,VLOOKUP(E202,'Points Allocation'!$I$37:$M$48,2+O202,0))</f>
        <v>0</v>
      </c>
      <c r="AD202" s="8">
        <f>IF(P202="",0,VLOOKUP(E202,'Points Allocation'!$I$52:$M$63,2+P202,0))</f>
        <v>0</v>
      </c>
      <c r="AE202" s="8">
        <f>IF(Q202="",0,VLOOKUP(E202,'Points Allocation'!$I$67:$M$78,2+Q202,0))</f>
        <v>0</v>
      </c>
      <c r="AF202" s="8">
        <f>IF(R202="",0,VLOOKUP(E202,'Points Allocation'!$I$82:$M$93,2+R202,0))</f>
        <v>0</v>
      </c>
      <c r="AG202" s="23">
        <f t="shared" si="57"/>
        <v>0</v>
      </c>
      <c r="AH202" s="10">
        <f t="shared" si="73"/>
        <v>0</v>
      </c>
      <c r="AI202" s="13">
        <f t="shared" si="74"/>
        <v>1</v>
      </c>
      <c r="AJ202" s="30">
        <f t="shared" si="71"/>
        <v>0</v>
      </c>
      <c r="AK202" s="3" t="str">
        <f t="shared" si="54"/>
        <v>False</v>
      </c>
      <c r="AL202" s="3">
        <f t="shared" si="72"/>
        <v>0</v>
      </c>
    </row>
    <row r="203" spans="1:38" x14ac:dyDescent="0.2">
      <c r="A203" s="9"/>
      <c r="B203" s="9" t="s">
        <v>98</v>
      </c>
      <c r="C203" s="9" t="s">
        <v>85</v>
      </c>
      <c r="D203" s="3"/>
      <c r="E203" s="9">
        <v>64</v>
      </c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8">
        <f>IF(F203="",0,VLOOKUP(E203,'Points Allocation'!$B$7:$F$18,2+F203,0))</f>
        <v>0</v>
      </c>
      <c r="T203" s="8">
        <f>IF(G203="",0,VLOOKUP(E203,'Points Allocation'!$B$22:$F$33,2+G203,0))</f>
        <v>0</v>
      </c>
      <c r="U203" s="8">
        <f>IF(H203="",0,VLOOKUP(E203,'Points Allocation'!$B$37:$F$50,2+H203,0))</f>
        <v>0</v>
      </c>
      <c r="V203" s="8">
        <f>IF(I203="",0,VLOOKUP(E203,'Points Allocation'!$B$52:$F$63,2+I203,0))</f>
        <v>0</v>
      </c>
      <c r="W203" s="8">
        <f>IF(J203="",0,VLOOKUP(E203,'Points Allocation'!$B$67:$F$78,2+J203,0))</f>
        <v>0</v>
      </c>
      <c r="X203" s="8">
        <f>IF(K203="",0,VLOOKUP(E203,'Points Allocation'!$B$82:$F$93,2+K203,0))</f>
        <v>0</v>
      </c>
      <c r="Y203" s="8">
        <f>IF(L203="",0,VLOOKUP(E203,'Points Allocation'!$B$97:$F$108,2+L203,0))</f>
        <v>0</v>
      </c>
      <c r="Z203" s="23">
        <f t="shared" si="56"/>
        <v>0</v>
      </c>
      <c r="AA203" s="8">
        <f>IF(M203="",0,VLOOKUP(E203,'Points Allocation'!$I$7:$M$18,2+M203,0))</f>
        <v>0</v>
      </c>
      <c r="AB203" s="8">
        <f>IF(N203="",0,VLOOKUP(E203,'Points Allocation'!$I$22:$M$33,2+N203,0))</f>
        <v>0</v>
      </c>
      <c r="AC203" s="8">
        <f>IF(O203="",0,VLOOKUP(E203,'Points Allocation'!$I$37:$M$48,2+O203,0))</f>
        <v>0</v>
      </c>
      <c r="AD203" s="8">
        <f>IF(P203="",0,VLOOKUP(E203,'Points Allocation'!$I$52:$M$63,2+P203,0))</f>
        <v>0</v>
      </c>
      <c r="AE203" s="8">
        <f>IF(Q203="",0,VLOOKUP(E203,'Points Allocation'!$I$67:$M$78,2+Q203,0))</f>
        <v>0</v>
      </c>
      <c r="AF203" s="8">
        <f>IF(R203="",0,VLOOKUP(E203,'Points Allocation'!$I$82:$M$93,2+R203,0))</f>
        <v>0</v>
      </c>
      <c r="AG203" s="23">
        <f t="shared" si="57"/>
        <v>0</v>
      </c>
      <c r="AH203" s="10">
        <f t="shared" si="73"/>
        <v>0</v>
      </c>
      <c r="AI203" s="13">
        <f t="shared" si="74"/>
        <v>1</v>
      </c>
      <c r="AJ203" s="30">
        <f t="shared" si="71"/>
        <v>0</v>
      </c>
      <c r="AK203" s="3" t="str">
        <f t="shared" si="54"/>
        <v>False</v>
      </c>
      <c r="AL203" s="3">
        <f t="shared" si="72"/>
        <v>0</v>
      </c>
    </row>
    <row r="204" spans="1:38" x14ac:dyDescent="0.2">
      <c r="A204" s="9"/>
      <c r="B204" s="9" t="s">
        <v>98</v>
      </c>
      <c r="C204" s="9" t="s">
        <v>86</v>
      </c>
      <c r="D204" s="3"/>
      <c r="E204" s="9">
        <v>64</v>
      </c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8">
        <f>IF(F204="",0,VLOOKUP(E204,'Points Allocation'!$B$7:$F$18,2+F204,0))</f>
        <v>0</v>
      </c>
      <c r="T204" s="8">
        <f>IF(G204="",0,VLOOKUP(E204,'Points Allocation'!$B$22:$F$33,2+G204,0))</f>
        <v>0</v>
      </c>
      <c r="U204" s="8">
        <f>IF(H204="",0,VLOOKUP(E204,'Points Allocation'!$B$37:$F$50,2+H204,0))</f>
        <v>0</v>
      </c>
      <c r="V204" s="8">
        <f>IF(I204="",0,VLOOKUP(E204,'Points Allocation'!$B$52:$F$63,2+I204,0))</f>
        <v>0</v>
      </c>
      <c r="W204" s="8">
        <f>IF(J204="",0,VLOOKUP(E204,'Points Allocation'!$B$67:$F$78,2+J204,0))</f>
        <v>0</v>
      </c>
      <c r="X204" s="8">
        <f>IF(K204="",0,VLOOKUP(E204,'Points Allocation'!$B$82:$F$93,2+K204,0))</f>
        <v>0</v>
      </c>
      <c r="Y204" s="8">
        <f>IF(L204="",0,VLOOKUP(E204,'Points Allocation'!$B$97:$F$108,2+L204,0))</f>
        <v>0</v>
      </c>
      <c r="Z204" s="23">
        <f t="shared" si="56"/>
        <v>0</v>
      </c>
      <c r="AA204" s="8">
        <f>IF(M204="",0,VLOOKUP(E204,'Points Allocation'!$I$7:$M$18,2+M204,0))</f>
        <v>0</v>
      </c>
      <c r="AB204" s="8">
        <f>IF(N204="",0,VLOOKUP(E204,'Points Allocation'!$I$22:$M$33,2+N204,0))</f>
        <v>0</v>
      </c>
      <c r="AC204" s="8">
        <f>IF(O204="",0,VLOOKUP(E204,'Points Allocation'!$I$37:$M$48,2+O204,0))</f>
        <v>0</v>
      </c>
      <c r="AD204" s="8">
        <f>IF(P204="",0,VLOOKUP(E204,'Points Allocation'!$I$52:$M$63,2+P204,0))</f>
        <v>0</v>
      </c>
      <c r="AE204" s="8">
        <f>IF(Q204="",0,VLOOKUP(E204,'Points Allocation'!$I$67:$M$78,2+Q204,0))</f>
        <v>0</v>
      </c>
      <c r="AF204" s="8">
        <f>IF(R204="",0,VLOOKUP(E204,'Points Allocation'!$I$82:$M$93,2+R204,0))</f>
        <v>0</v>
      </c>
      <c r="AG204" s="23">
        <f t="shared" si="57"/>
        <v>0</v>
      </c>
      <c r="AH204" s="10">
        <f t="shared" si="73"/>
        <v>0</v>
      </c>
      <c r="AI204" s="13">
        <f t="shared" si="74"/>
        <v>1</v>
      </c>
      <c r="AJ204" s="30">
        <f t="shared" si="71"/>
        <v>0</v>
      </c>
      <c r="AK204" s="3" t="str">
        <f t="shared" si="54"/>
        <v>False</v>
      </c>
      <c r="AL204" s="3">
        <f t="shared" si="72"/>
        <v>0</v>
      </c>
    </row>
    <row r="205" spans="1:38" x14ac:dyDescent="0.2">
      <c r="A205" s="9"/>
      <c r="B205" s="9" t="s">
        <v>98</v>
      </c>
      <c r="C205" s="9" t="s">
        <v>87</v>
      </c>
      <c r="D205" s="3"/>
      <c r="E205" s="9">
        <v>64</v>
      </c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8">
        <f>IF(F205="",0,VLOOKUP(E205,'Points Allocation'!$B$7:$F$18,2+F205,0))</f>
        <v>0</v>
      </c>
      <c r="T205" s="8">
        <f>IF(G205="",0,VLOOKUP(E205,'Points Allocation'!$B$22:$F$33,2+G205,0))</f>
        <v>0</v>
      </c>
      <c r="U205" s="8">
        <f>IF(H205="",0,VLOOKUP(E205,'Points Allocation'!$B$37:$F$50,2+H205,0))</f>
        <v>0</v>
      </c>
      <c r="V205" s="8">
        <f>IF(I205="",0,VLOOKUP(E205,'Points Allocation'!$B$52:$F$63,2+I205,0))</f>
        <v>0</v>
      </c>
      <c r="W205" s="8">
        <f>IF(J205="",0,VLOOKUP(E205,'Points Allocation'!$B$67:$F$78,2+J205,0))</f>
        <v>0</v>
      </c>
      <c r="X205" s="8">
        <f>IF(K205="",0,VLOOKUP(E205,'Points Allocation'!$B$82:$F$93,2+K205,0))</f>
        <v>0</v>
      </c>
      <c r="Y205" s="8">
        <f>IF(L205="",0,VLOOKUP(E205,'Points Allocation'!$B$97:$F$108,2+L205,0))</f>
        <v>0</v>
      </c>
      <c r="Z205" s="23">
        <f t="shared" si="56"/>
        <v>0</v>
      </c>
      <c r="AA205" s="8">
        <f>IF(M205="",0,VLOOKUP(E205,'Points Allocation'!$I$7:$M$18,2+M205,0))</f>
        <v>0</v>
      </c>
      <c r="AB205" s="8">
        <f>IF(N205="",0,VLOOKUP(E205,'Points Allocation'!$I$22:$M$33,2+N205,0))</f>
        <v>0</v>
      </c>
      <c r="AC205" s="8">
        <f>IF(O205="",0,VLOOKUP(E205,'Points Allocation'!$I$37:$M$48,2+O205,0))</f>
        <v>0</v>
      </c>
      <c r="AD205" s="8">
        <f>IF(P205="",0,VLOOKUP(E205,'Points Allocation'!$I$52:$M$63,2+P205,0))</f>
        <v>0</v>
      </c>
      <c r="AE205" s="8">
        <f>IF(Q205="",0,VLOOKUP(E205,'Points Allocation'!$I$67:$M$78,2+Q205,0))</f>
        <v>0</v>
      </c>
      <c r="AF205" s="8">
        <f>IF(R205="",0,VLOOKUP(E205,'Points Allocation'!$I$82:$M$93,2+R205,0))</f>
        <v>0</v>
      </c>
      <c r="AG205" s="23">
        <f t="shared" si="57"/>
        <v>0</v>
      </c>
      <c r="AH205" s="10">
        <f t="shared" si="73"/>
        <v>0</v>
      </c>
      <c r="AI205" s="13">
        <f t="shared" si="74"/>
        <v>1</v>
      </c>
      <c r="AJ205" s="30">
        <f t="shared" si="71"/>
        <v>0</v>
      </c>
      <c r="AK205" s="3" t="str">
        <f t="shared" si="54"/>
        <v>False</v>
      </c>
      <c r="AL205" s="3">
        <f t="shared" si="72"/>
        <v>0</v>
      </c>
    </row>
    <row r="206" spans="1:38" x14ac:dyDescent="0.2">
      <c r="A206" s="9"/>
      <c r="B206" s="9" t="s">
        <v>98</v>
      </c>
      <c r="C206" s="9" t="s">
        <v>88</v>
      </c>
      <c r="D206" s="3"/>
      <c r="E206" s="9">
        <v>64</v>
      </c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8">
        <f>IF(F206="",0,VLOOKUP(E206,'Points Allocation'!$B$7:$F$18,2+F206,0))</f>
        <v>0</v>
      </c>
      <c r="T206" s="8">
        <f>IF(G206="",0,VLOOKUP(E206,'Points Allocation'!$B$22:$F$33,2+G206,0))</f>
        <v>0</v>
      </c>
      <c r="U206" s="8">
        <f>IF(H206="",0,VLOOKUP(E206,'Points Allocation'!$B$37:$F$50,2+H206,0))</f>
        <v>0</v>
      </c>
      <c r="V206" s="8">
        <f>IF(I206="",0,VLOOKUP(E206,'Points Allocation'!$B$52:$F$63,2+I206,0))</f>
        <v>0</v>
      </c>
      <c r="W206" s="8">
        <f>IF(J206="",0,VLOOKUP(E206,'Points Allocation'!$B$67:$F$78,2+J206,0))</f>
        <v>0</v>
      </c>
      <c r="X206" s="8">
        <f>IF(K206="",0,VLOOKUP(E206,'Points Allocation'!$B$82:$F$93,2+K206,0))</f>
        <v>0</v>
      </c>
      <c r="Y206" s="8">
        <f>IF(L206="",0,VLOOKUP(E206,'Points Allocation'!$B$97:$F$108,2+L206,0))</f>
        <v>0</v>
      </c>
      <c r="Z206" s="23">
        <f t="shared" si="56"/>
        <v>0</v>
      </c>
      <c r="AA206" s="8">
        <f>IF(M206="",0,VLOOKUP(E206,'Points Allocation'!$I$7:$M$18,2+M206,0))</f>
        <v>0</v>
      </c>
      <c r="AB206" s="8">
        <f>IF(N206="",0,VLOOKUP(E206,'Points Allocation'!$I$22:$M$33,2+N206,0))</f>
        <v>0</v>
      </c>
      <c r="AC206" s="8">
        <f>IF(O206="",0,VLOOKUP(E206,'Points Allocation'!$I$37:$M$48,2+O206,0))</f>
        <v>0</v>
      </c>
      <c r="AD206" s="8">
        <f>IF(P206="",0,VLOOKUP(E206,'Points Allocation'!$I$52:$M$63,2+P206,0))</f>
        <v>0</v>
      </c>
      <c r="AE206" s="8">
        <f>IF(Q206="",0,VLOOKUP(E206,'Points Allocation'!$I$67:$M$78,2+Q206,0))</f>
        <v>0</v>
      </c>
      <c r="AF206" s="8">
        <f>IF(R206="",0,VLOOKUP(E206,'Points Allocation'!$I$82:$M$93,2+R206,0))</f>
        <v>0</v>
      </c>
      <c r="AG206" s="23">
        <f t="shared" si="57"/>
        <v>0</v>
      </c>
      <c r="AH206" s="10">
        <f t="shared" si="73"/>
        <v>0</v>
      </c>
      <c r="AI206" s="13">
        <f t="shared" si="74"/>
        <v>1</v>
      </c>
      <c r="AJ206" s="30">
        <f t="shared" si="71"/>
        <v>0</v>
      </c>
      <c r="AK206" s="3" t="str">
        <f t="shared" si="54"/>
        <v>False</v>
      </c>
      <c r="AL206" s="3">
        <f t="shared" si="72"/>
        <v>0</v>
      </c>
    </row>
    <row r="207" spans="1:38" x14ac:dyDescent="0.2">
      <c r="A207" s="9"/>
      <c r="B207" s="9" t="s">
        <v>98</v>
      </c>
      <c r="C207" s="9" t="s">
        <v>89</v>
      </c>
      <c r="D207" s="3"/>
      <c r="E207" s="9">
        <v>64</v>
      </c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8">
        <f>IF(F207="",0,VLOOKUP(E207,'Points Allocation'!$B$7:$F$18,2+F207,0))</f>
        <v>0</v>
      </c>
      <c r="T207" s="8">
        <f>IF(G207="",0,VLOOKUP(E207,'Points Allocation'!$B$22:$F$33,2+G207,0))</f>
        <v>0</v>
      </c>
      <c r="U207" s="8">
        <f>IF(H207="",0,VLOOKUP(E207,'Points Allocation'!$B$37:$F$50,2+H207,0))</f>
        <v>0</v>
      </c>
      <c r="V207" s="8">
        <f>IF(I207="",0,VLOOKUP(E207,'Points Allocation'!$B$52:$F$63,2+I207,0))</f>
        <v>0</v>
      </c>
      <c r="W207" s="8">
        <f>IF(J207="",0,VLOOKUP(E207,'Points Allocation'!$B$67:$F$78,2+J207,0))</f>
        <v>0</v>
      </c>
      <c r="X207" s="8">
        <f>IF(K207="",0,VLOOKUP(E207,'Points Allocation'!$B$82:$F$93,2+K207,0))</f>
        <v>0</v>
      </c>
      <c r="Y207" s="8">
        <f>IF(L207="",0,VLOOKUP(E207,'Points Allocation'!$B$97:$F$108,2+L207,0))</f>
        <v>0</v>
      </c>
      <c r="Z207" s="23">
        <f t="shared" si="56"/>
        <v>0</v>
      </c>
      <c r="AA207" s="8">
        <f>IF(M207="",0,VLOOKUP(E207,'Points Allocation'!$I$7:$M$18,2+M207,0))</f>
        <v>0</v>
      </c>
      <c r="AB207" s="8">
        <f>IF(N207="",0,VLOOKUP(E207,'Points Allocation'!$I$22:$M$33,2+N207,0))</f>
        <v>0</v>
      </c>
      <c r="AC207" s="8">
        <f>IF(O207="",0,VLOOKUP(E207,'Points Allocation'!$I$37:$M$48,2+O207,0))</f>
        <v>0</v>
      </c>
      <c r="AD207" s="8">
        <f>IF(P207="",0,VLOOKUP(E207,'Points Allocation'!$I$52:$M$63,2+P207,0))</f>
        <v>0</v>
      </c>
      <c r="AE207" s="8">
        <f>IF(Q207="",0,VLOOKUP(E207,'Points Allocation'!$I$67:$M$78,2+Q207,0))</f>
        <v>0</v>
      </c>
      <c r="AF207" s="8">
        <f>IF(R207="",0,VLOOKUP(E207,'Points Allocation'!$I$82:$M$93,2+R207,0))</f>
        <v>0</v>
      </c>
      <c r="AG207" s="23">
        <f t="shared" si="57"/>
        <v>0</v>
      </c>
      <c r="AH207" s="10">
        <f t="shared" si="73"/>
        <v>0</v>
      </c>
      <c r="AI207" s="13">
        <f t="shared" si="74"/>
        <v>1</v>
      </c>
      <c r="AJ207" s="30">
        <f t="shared" si="71"/>
        <v>0</v>
      </c>
      <c r="AK207" s="3" t="str">
        <f t="shared" si="54"/>
        <v>False</v>
      </c>
      <c r="AL207" s="3">
        <f t="shared" si="72"/>
        <v>0</v>
      </c>
    </row>
    <row r="208" spans="1:38" x14ac:dyDescent="0.2">
      <c r="A208" s="9"/>
      <c r="B208" s="9" t="s">
        <v>98</v>
      </c>
      <c r="C208" s="9" t="s">
        <v>90</v>
      </c>
      <c r="D208" s="3"/>
      <c r="E208" s="9">
        <v>64</v>
      </c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8">
        <f>IF(F208="",0,VLOOKUP(E208,'Points Allocation'!$B$7:$F$18,2+F208,0))</f>
        <v>0</v>
      </c>
      <c r="T208" s="8">
        <f>IF(G208="",0,VLOOKUP(E208,'Points Allocation'!$B$22:$F$33,2+G208,0))</f>
        <v>0</v>
      </c>
      <c r="U208" s="8">
        <f>IF(H208="",0,VLOOKUP(E208,'Points Allocation'!$B$37:$F$50,2+H208,0))</f>
        <v>0</v>
      </c>
      <c r="V208" s="8">
        <f>IF(I208="",0,VLOOKUP(E208,'Points Allocation'!$B$52:$F$63,2+I208,0))</f>
        <v>0</v>
      </c>
      <c r="W208" s="8">
        <f>IF(J208="",0,VLOOKUP(E208,'Points Allocation'!$B$67:$F$78,2+J208,0))</f>
        <v>0</v>
      </c>
      <c r="X208" s="8">
        <f>IF(K208="",0,VLOOKUP(E208,'Points Allocation'!$B$82:$F$93,2+K208,0))</f>
        <v>0</v>
      </c>
      <c r="Y208" s="8">
        <f>IF(L208="",0,VLOOKUP(E208,'Points Allocation'!$B$97:$F$108,2+L208,0))</f>
        <v>0</v>
      </c>
      <c r="Z208" s="23">
        <f t="shared" si="56"/>
        <v>0</v>
      </c>
      <c r="AA208" s="8">
        <f>IF(M208="",0,VLOOKUP(E208,'Points Allocation'!$I$7:$M$18,2+M208,0))</f>
        <v>0</v>
      </c>
      <c r="AB208" s="8">
        <f>IF(N208="",0,VLOOKUP(E208,'Points Allocation'!$I$22:$M$33,2+N208,0))</f>
        <v>0</v>
      </c>
      <c r="AC208" s="8">
        <f>IF(O208="",0,VLOOKUP(E208,'Points Allocation'!$I$37:$M$48,2+O208,0))</f>
        <v>0</v>
      </c>
      <c r="AD208" s="8">
        <f>IF(P208="",0,VLOOKUP(E208,'Points Allocation'!$I$52:$M$63,2+P208,0))</f>
        <v>0</v>
      </c>
      <c r="AE208" s="8">
        <f>IF(Q208="",0,VLOOKUP(E208,'Points Allocation'!$I$67:$M$78,2+Q208,0))</f>
        <v>0</v>
      </c>
      <c r="AF208" s="8">
        <f>IF(R208="",0,VLOOKUP(E208,'Points Allocation'!$I$82:$M$93,2+R208,0))</f>
        <v>0</v>
      </c>
      <c r="AG208" s="23">
        <f t="shared" si="57"/>
        <v>0</v>
      </c>
      <c r="AH208" s="10">
        <f t="shared" si="73"/>
        <v>0</v>
      </c>
      <c r="AI208" s="13">
        <f t="shared" si="74"/>
        <v>1</v>
      </c>
      <c r="AJ208" s="30">
        <f t="shared" si="71"/>
        <v>0</v>
      </c>
      <c r="AK208" s="3" t="str">
        <f t="shared" si="54"/>
        <v>False</v>
      </c>
      <c r="AL208" s="3">
        <f t="shared" si="72"/>
        <v>0</v>
      </c>
    </row>
    <row r="209" spans="1:38" x14ac:dyDescent="0.2">
      <c r="A209" s="9"/>
      <c r="B209" s="9" t="s">
        <v>99</v>
      </c>
      <c r="C209" s="9" t="s">
        <v>64</v>
      </c>
      <c r="D209" s="3"/>
      <c r="E209" s="9">
        <v>64</v>
      </c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8">
        <f>IF(F209="",0,VLOOKUP(E209,'Points Allocation'!$B$7:$F$18,2+F209,0))</f>
        <v>0</v>
      </c>
      <c r="T209" s="8">
        <f>IF(G209="",0,VLOOKUP(E209,'Points Allocation'!$B$22:$F$33,2+G209,0))</f>
        <v>0</v>
      </c>
      <c r="U209" s="8">
        <f>IF(H209="",0,VLOOKUP(E209,'Points Allocation'!$B$37:$F$50,2+H209,0))</f>
        <v>0</v>
      </c>
      <c r="V209" s="8">
        <f>IF(I209="",0,VLOOKUP(E209,'Points Allocation'!$B$52:$F$63,2+I209,0))</f>
        <v>0</v>
      </c>
      <c r="W209" s="8">
        <f>IF(J209="",0,VLOOKUP(E209,'Points Allocation'!$B$67:$F$78,2+J209,0))</f>
        <v>0</v>
      </c>
      <c r="X209" s="8">
        <f>IF(K209="",0,VLOOKUP(E209,'Points Allocation'!$B$82:$F$93,2+K209,0))</f>
        <v>0</v>
      </c>
      <c r="Y209" s="8">
        <f>IF(L209="",0,VLOOKUP(E209,'Points Allocation'!$B$97:$F$108,2+L209,0))</f>
        <v>0</v>
      </c>
      <c r="Z209" s="23">
        <f t="shared" si="56"/>
        <v>0</v>
      </c>
      <c r="AA209" s="8">
        <f>IF(M209="",0,VLOOKUP(E209,'Points Allocation'!$I$7:$M$18,2+M209,0))</f>
        <v>0</v>
      </c>
      <c r="AB209" s="8">
        <f>IF(N209="",0,VLOOKUP(E209,'Points Allocation'!$I$22:$M$33,2+N209,0))</f>
        <v>0</v>
      </c>
      <c r="AC209" s="8">
        <f>IF(O209="",0,VLOOKUP(E209,'Points Allocation'!$I$37:$M$48,2+O209,0))</f>
        <v>0</v>
      </c>
      <c r="AD209" s="8">
        <f>IF(P209="",0,VLOOKUP(E209,'Points Allocation'!$I$52:$M$63,2+P209,0))</f>
        <v>0</v>
      </c>
      <c r="AE209" s="8">
        <f>IF(Q209="",0,VLOOKUP(E209,'Points Allocation'!$I$67:$M$78,2+Q209,0))</f>
        <v>0</v>
      </c>
      <c r="AF209" s="8">
        <f>IF(R209="",0,VLOOKUP(E209,'Points Allocation'!$I$82:$M$93,2+R209,0))</f>
        <v>0</v>
      </c>
      <c r="AG209" s="23">
        <f t="shared" si="57"/>
        <v>0</v>
      </c>
      <c r="AH209" s="10">
        <f>IF(AK209="False",0,-AL209)</f>
        <v>0</v>
      </c>
      <c r="AI209" s="13">
        <f t="shared" si="74"/>
        <v>1</v>
      </c>
      <c r="AJ209" s="30">
        <f t="shared" si="71"/>
        <v>0</v>
      </c>
      <c r="AK209" s="3" t="str">
        <f t="shared" si="54"/>
        <v>False</v>
      </c>
      <c r="AL209" s="3">
        <f t="shared" si="72"/>
        <v>0</v>
      </c>
    </row>
    <row r="210" spans="1:38" x14ac:dyDescent="0.2">
      <c r="A210" s="9"/>
      <c r="B210" s="9" t="s">
        <v>99</v>
      </c>
      <c r="C210" s="9" t="s">
        <v>63</v>
      </c>
      <c r="D210" s="3"/>
      <c r="E210" s="9">
        <v>64</v>
      </c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8">
        <f>IF(F210="",0,VLOOKUP(E210,'Points Allocation'!$B$7:$F$18,2+F210,0))</f>
        <v>0</v>
      </c>
      <c r="T210" s="8">
        <f>IF(G210="",0,VLOOKUP(E210,'Points Allocation'!$B$22:$F$33,2+G210,0))</f>
        <v>0</v>
      </c>
      <c r="U210" s="8">
        <f>IF(H210="",0,VLOOKUP(E210,'Points Allocation'!$B$37:$F$50,2+H210,0))</f>
        <v>0</v>
      </c>
      <c r="V210" s="8">
        <f>IF(I210="",0,VLOOKUP(E210,'Points Allocation'!$B$52:$F$63,2+I210,0))</f>
        <v>0</v>
      </c>
      <c r="W210" s="8">
        <f>IF(J210="",0,VLOOKUP(E210,'Points Allocation'!$B$67:$F$78,2+J210,0))</f>
        <v>0</v>
      </c>
      <c r="X210" s="8">
        <f>IF(K210="",0,VLOOKUP(E210,'Points Allocation'!$B$82:$F$93,2+K210,0))</f>
        <v>0</v>
      </c>
      <c r="Y210" s="8">
        <f>IF(L210="",0,VLOOKUP(E210,'Points Allocation'!$B$97:$F$108,2+L210,0))</f>
        <v>0</v>
      </c>
      <c r="Z210" s="23">
        <f t="shared" si="56"/>
        <v>0</v>
      </c>
      <c r="AA210" s="8">
        <f>IF(M210="",0,VLOOKUP(E210,'Points Allocation'!$I$7:$M$18,2+M210,0))</f>
        <v>0</v>
      </c>
      <c r="AB210" s="8">
        <f>IF(N210="",0,VLOOKUP(E210,'Points Allocation'!$I$22:$M$33,2+N210,0))</f>
        <v>0</v>
      </c>
      <c r="AC210" s="8">
        <f>IF(O210="",0,VLOOKUP(E210,'Points Allocation'!$I$37:$M$48,2+O210,0))</f>
        <v>0</v>
      </c>
      <c r="AD210" s="8">
        <f>IF(P210="",0,VLOOKUP(E210,'Points Allocation'!$I$52:$M$63,2+P210,0))</f>
        <v>0</v>
      </c>
      <c r="AE210" s="8">
        <f>IF(Q210="",0,VLOOKUP(E210,'Points Allocation'!$I$67:$M$78,2+Q210,0))</f>
        <v>0</v>
      </c>
      <c r="AF210" s="8">
        <f>IF(R210="",0,VLOOKUP(E210,'Points Allocation'!$I$82:$M$93,2+R210,0))</f>
        <v>0</v>
      </c>
      <c r="AG210" s="23">
        <f t="shared" si="57"/>
        <v>0</v>
      </c>
      <c r="AH210" s="10">
        <f t="shared" ref="AH210:AH225" si="75">IF(AK210="False",0,-AL210)</f>
        <v>0</v>
      </c>
      <c r="AI210" s="13">
        <f t="shared" si="74"/>
        <v>1</v>
      </c>
      <c r="AJ210" s="30">
        <f t="shared" si="71"/>
        <v>0</v>
      </c>
      <c r="AK210" s="3" t="str">
        <f t="shared" si="54"/>
        <v>False</v>
      </c>
      <c r="AL210" s="3">
        <f t="shared" si="72"/>
        <v>0</v>
      </c>
    </row>
    <row r="211" spans="1:38" x14ac:dyDescent="0.2">
      <c r="A211" s="9"/>
      <c r="B211" s="9" t="s">
        <v>99</v>
      </c>
      <c r="C211" s="9" t="s">
        <v>61</v>
      </c>
      <c r="D211" s="3"/>
      <c r="E211" s="9">
        <v>64</v>
      </c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8">
        <f>IF(F211="",0,VLOOKUP(E211,'Points Allocation'!$B$7:$F$18,2+F211,0))</f>
        <v>0</v>
      </c>
      <c r="T211" s="8">
        <f>IF(G211="",0,VLOOKUP(E211,'Points Allocation'!$B$22:$F$33,2+G211,0))</f>
        <v>0</v>
      </c>
      <c r="U211" s="8">
        <f>IF(H211="",0,VLOOKUP(E211,'Points Allocation'!$B$37:$F$50,2+H211,0))</f>
        <v>0</v>
      </c>
      <c r="V211" s="8">
        <f>IF(I211="",0,VLOOKUP(E211,'Points Allocation'!$B$52:$F$63,2+I211,0))</f>
        <v>0</v>
      </c>
      <c r="W211" s="8">
        <f>IF(J211="",0,VLOOKUP(E211,'Points Allocation'!$B$67:$F$78,2+J211,0))</f>
        <v>0</v>
      </c>
      <c r="X211" s="8">
        <f>IF(K211="",0,VLOOKUP(E211,'Points Allocation'!$B$82:$F$93,2+K211,0))</f>
        <v>0</v>
      </c>
      <c r="Y211" s="8">
        <f>IF(L211="",0,VLOOKUP(E211,'Points Allocation'!$B$97:$F$108,2+L211,0))</f>
        <v>0</v>
      </c>
      <c r="Z211" s="23">
        <f t="shared" si="56"/>
        <v>0</v>
      </c>
      <c r="AA211" s="8">
        <f>IF(M211="",0,VLOOKUP(E211,'Points Allocation'!$I$7:$M$18,2+M211,0))</f>
        <v>0</v>
      </c>
      <c r="AB211" s="8">
        <f>IF(N211="",0,VLOOKUP(E211,'Points Allocation'!$I$22:$M$33,2+N211,0))</f>
        <v>0</v>
      </c>
      <c r="AC211" s="8">
        <f>IF(O211="",0,VLOOKUP(E211,'Points Allocation'!$I$37:$M$48,2+O211,0))</f>
        <v>0</v>
      </c>
      <c r="AD211" s="8">
        <f>IF(P211="",0,VLOOKUP(E211,'Points Allocation'!$I$52:$M$63,2+P211,0))</f>
        <v>0</v>
      </c>
      <c r="AE211" s="8">
        <f>IF(Q211="",0,VLOOKUP(E211,'Points Allocation'!$I$67:$M$78,2+Q211,0))</f>
        <v>0</v>
      </c>
      <c r="AF211" s="8">
        <f>IF(R211="",0,VLOOKUP(E211,'Points Allocation'!$I$82:$M$93,2+R211,0))</f>
        <v>0</v>
      </c>
      <c r="AG211" s="23">
        <f t="shared" si="57"/>
        <v>0</v>
      </c>
      <c r="AH211" s="10">
        <f t="shared" si="75"/>
        <v>0</v>
      </c>
      <c r="AI211" s="13">
        <f t="shared" si="74"/>
        <v>1</v>
      </c>
      <c r="AJ211" s="30">
        <f t="shared" si="71"/>
        <v>0</v>
      </c>
      <c r="AK211" s="3" t="str">
        <f t="shared" si="54"/>
        <v>False</v>
      </c>
      <c r="AL211" s="3">
        <f t="shared" si="72"/>
        <v>0</v>
      </c>
    </row>
    <row r="212" spans="1:38" x14ac:dyDescent="0.2">
      <c r="A212" s="9"/>
      <c r="B212" s="9" t="s">
        <v>99</v>
      </c>
      <c r="C212" s="9" t="s">
        <v>60</v>
      </c>
      <c r="D212" s="3"/>
      <c r="E212" s="9">
        <v>64</v>
      </c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8">
        <f>IF(F212="",0,VLOOKUP(E212,'Points Allocation'!$B$7:$F$18,2+F212,0))</f>
        <v>0</v>
      </c>
      <c r="T212" s="8">
        <f>IF(G212="",0,VLOOKUP(E212,'Points Allocation'!$B$22:$F$33,2+G212,0))</f>
        <v>0</v>
      </c>
      <c r="U212" s="8">
        <f>IF(H212="",0,VLOOKUP(E212,'Points Allocation'!$B$37:$F$50,2+H212,0))</f>
        <v>0</v>
      </c>
      <c r="V212" s="8">
        <f>IF(I212="",0,VLOOKUP(E212,'Points Allocation'!$B$52:$F$63,2+I212,0))</f>
        <v>0</v>
      </c>
      <c r="W212" s="8">
        <f>IF(J212="",0,VLOOKUP(E212,'Points Allocation'!$B$67:$F$78,2+J212,0))</f>
        <v>0</v>
      </c>
      <c r="X212" s="8">
        <f>IF(K212="",0,VLOOKUP(E212,'Points Allocation'!$B$82:$F$93,2+K212,0))</f>
        <v>0</v>
      </c>
      <c r="Y212" s="8">
        <f>IF(L212="",0,VLOOKUP(E212,'Points Allocation'!$B$97:$F$108,2+L212,0))</f>
        <v>0</v>
      </c>
      <c r="Z212" s="23">
        <f t="shared" si="56"/>
        <v>0</v>
      </c>
      <c r="AA212" s="8">
        <f>IF(M212="",0,VLOOKUP(E212,'Points Allocation'!$I$7:$M$18,2+M212,0))</f>
        <v>0</v>
      </c>
      <c r="AB212" s="8">
        <f>IF(N212="",0,VLOOKUP(E212,'Points Allocation'!$I$22:$M$33,2+N212,0))</f>
        <v>0</v>
      </c>
      <c r="AC212" s="8">
        <f>IF(O212="",0,VLOOKUP(E212,'Points Allocation'!$I$37:$M$48,2+O212,0))</f>
        <v>0</v>
      </c>
      <c r="AD212" s="8">
        <f>IF(P212="",0,VLOOKUP(E212,'Points Allocation'!$I$52:$M$63,2+P212,0))</f>
        <v>0</v>
      </c>
      <c r="AE212" s="8">
        <f>IF(Q212="",0,VLOOKUP(E212,'Points Allocation'!$I$67:$M$78,2+Q212,0))</f>
        <v>0</v>
      </c>
      <c r="AF212" s="8">
        <f>IF(R212="",0,VLOOKUP(E212,'Points Allocation'!$I$82:$M$93,2+R212,0))</f>
        <v>0</v>
      </c>
      <c r="AG212" s="23">
        <f t="shared" si="57"/>
        <v>0</v>
      </c>
      <c r="AH212" s="10">
        <f t="shared" si="75"/>
        <v>0</v>
      </c>
      <c r="AI212" s="13">
        <f t="shared" si="74"/>
        <v>1</v>
      </c>
      <c r="AJ212" s="30">
        <f t="shared" si="71"/>
        <v>0</v>
      </c>
      <c r="AK212" s="3" t="str">
        <f t="shared" si="54"/>
        <v>False</v>
      </c>
      <c r="AL212" s="3">
        <f t="shared" si="72"/>
        <v>0</v>
      </c>
    </row>
    <row r="213" spans="1:38" x14ac:dyDescent="0.2">
      <c r="A213" s="9"/>
      <c r="B213" s="9" t="s">
        <v>99</v>
      </c>
      <c r="C213" s="9" t="s">
        <v>62</v>
      </c>
      <c r="D213" s="3"/>
      <c r="E213" s="9">
        <v>64</v>
      </c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8">
        <f>IF(F213="",0,VLOOKUP(E213,'Points Allocation'!$B$7:$F$18,2+F213,0))</f>
        <v>0</v>
      </c>
      <c r="T213" s="8">
        <f>IF(G213="",0,VLOOKUP(E213,'Points Allocation'!$B$22:$F$33,2+G213,0))</f>
        <v>0</v>
      </c>
      <c r="U213" s="8">
        <f>IF(H213="",0,VLOOKUP(E213,'Points Allocation'!$B$37:$F$50,2+H213,0))</f>
        <v>0</v>
      </c>
      <c r="V213" s="8">
        <f>IF(I213="",0,VLOOKUP(E213,'Points Allocation'!$B$52:$F$63,2+I213,0))</f>
        <v>0</v>
      </c>
      <c r="W213" s="8">
        <f>IF(J213="",0,VLOOKUP(E213,'Points Allocation'!$B$67:$F$78,2+J213,0))</f>
        <v>0</v>
      </c>
      <c r="X213" s="8">
        <f>IF(K213="",0,VLOOKUP(E213,'Points Allocation'!$B$82:$F$93,2+K213,0))</f>
        <v>0</v>
      </c>
      <c r="Y213" s="8">
        <f>IF(L213="",0,VLOOKUP(E213,'Points Allocation'!$B$97:$F$108,2+L213,0))</f>
        <v>0</v>
      </c>
      <c r="Z213" s="23">
        <f t="shared" si="56"/>
        <v>0</v>
      </c>
      <c r="AA213" s="8">
        <f>IF(M213="",0,VLOOKUP(E213,'Points Allocation'!$I$7:$M$18,2+M213,0))</f>
        <v>0</v>
      </c>
      <c r="AB213" s="8">
        <f>IF(N213="",0,VLOOKUP(E213,'Points Allocation'!$I$22:$M$33,2+N213,0))</f>
        <v>0</v>
      </c>
      <c r="AC213" s="8">
        <f>IF(O213="",0,VLOOKUP(E213,'Points Allocation'!$I$37:$M$48,2+O213,0))</f>
        <v>0</v>
      </c>
      <c r="AD213" s="8">
        <f>IF(P213="",0,VLOOKUP(E213,'Points Allocation'!$I$52:$M$63,2+P213,0))</f>
        <v>0</v>
      </c>
      <c r="AE213" s="8">
        <f>IF(Q213="",0,VLOOKUP(E213,'Points Allocation'!$I$67:$M$78,2+Q213,0))</f>
        <v>0</v>
      </c>
      <c r="AF213" s="8">
        <f>IF(R213="",0,VLOOKUP(E213,'Points Allocation'!$I$82:$M$93,2+R213,0))</f>
        <v>0</v>
      </c>
      <c r="AG213" s="23">
        <f t="shared" si="57"/>
        <v>0</v>
      </c>
      <c r="AH213" s="10">
        <f t="shared" si="75"/>
        <v>0</v>
      </c>
      <c r="AI213" s="13">
        <f t="shared" si="74"/>
        <v>1</v>
      </c>
      <c r="AJ213" s="30">
        <f t="shared" si="71"/>
        <v>0</v>
      </c>
      <c r="AK213" s="3" t="str">
        <f t="shared" si="54"/>
        <v>False</v>
      </c>
      <c r="AL213" s="3">
        <f t="shared" si="72"/>
        <v>0</v>
      </c>
    </row>
    <row r="214" spans="1:38" x14ac:dyDescent="0.2">
      <c r="A214" s="9"/>
      <c r="B214" s="9" t="s">
        <v>99</v>
      </c>
      <c r="C214" s="9" t="s">
        <v>125</v>
      </c>
      <c r="D214" s="3"/>
      <c r="E214" s="9">
        <v>64</v>
      </c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8">
        <f>IF(F214="",0,VLOOKUP(E214,'Points Allocation'!$B$7:$F$18,2+F214,0))</f>
        <v>0</v>
      </c>
      <c r="T214" s="8">
        <f>IF(G214="",0,VLOOKUP(E214,'Points Allocation'!$B$22:$F$33,2+G214,0))</f>
        <v>0</v>
      </c>
      <c r="U214" s="8">
        <f>IF(H214="",0,VLOOKUP(E214,'Points Allocation'!$B$37:$F$50,2+H214,0))</f>
        <v>0</v>
      </c>
      <c r="V214" s="8">
        <f>IF(I214="",0,VLOOKUP(E214,'Points Allocation'!$B$52:$F$63,2+I214,0))</f>
        <v>0</v>
      </c>
      <c r="W214" s="8">
        <f>IF(J214="",0,VLOOKUP(E214,'Points Allocation'!$B$67:$F$78,2+J214,0))</f>
        <v>0</v>
      </c>
      <c r="X214" s="8">
        <f>IF(K214="",0,VLOOKUP(E214,'Points Allocation'!$B$82:$F$93,2+K214,0))</f>
        <v>0</v>
      </c>
      <c r="Y214" s="8">
        <f>IF(L214="",0,VLOOKUP(E214,'Points Allocation'!$B$97:$F$108,2+L214,0))</f>
        <v>0</v>
      </c>
      <c r="Z214" s="23">
        <f t="shared" ref="Z214" si="76">SUM(S214:Y214)</f>
        <v>0</v>
      </c>
      <c r="AA214" s="8">
        <f>IF(M214="",0,VLOOKUP(E214,'Points Allocation'!$I$7:$M$18,2+M214,0))</f>
        <v>0</v>
      </c>
      <c r="AB214" s="8">
        <f>IF(N214="",0,VLOOKUP(E214,'Points Allocation'!$I$22:$M$33,2+N214,0))</f>
        <v>0</v>
      </c>
      <c r="AC214" s="8">
        <f>IF(O214="",0,VLOOKUP(E214,'Points Allocation'!$I$37:$M$48,2+O214,0))</f>
        <v>0</v>
      </c>
      <c r="AD214" s="8">
        <f>IF(P214="",0,VLOOKUP(E214,'Points Allocation'!$I$52:$M$63,2+P214,0))</f>
        <v>0</v>
      </c>
      <c r="AE214" s="8">
        <f>IF(Q214="",0,VLOOKUP(E214,'Points Allocation'!$I$67:$M$78,2+Q214,0))</f>
        <v>0</v>
      </c>
      <c r="AF214" s="8">
        <f>IF(R214="",0,VLOOKUP(E214,'Points Allocation'!$I$82:$M$93,2+R214,0))</f>
        <v>0</v>
      </c>
      <c r="AG214" s="23">
        <f t="shared" ref="AG214" si="77">SUM(AA214:AF214)</f>
        <v>0</v>
      </c>
      <c r="AH214" s="10">
        <f t="shared" si="75"/>
        <v>0</v>
      </c>
      <c r="AI214" s="13">
        <f t="shared" si="74"/>
        <v>1</v>
      </c>
      <c r="AJ214" s="30">
        <f t="shared" ref="AJ214" si="78">(SUM(Z214,AG214,AH214))*AI214</f>
        <v>0</v>
      </c>
      <c r="AK214" s="3" t="str">
        <f t="shared" ref="AK214" si="79">IF(AND(COUNT(M214:R214)&gt;0,COUNT(F214:L214)&gt;1),"True","False")</f>
        <v>False</v>
      </c>
      <c r="AL214" s="3">
        <f t="shared" ref="AL214" si="80">IF(AG214&gt;U214,U214,AG214)</f>
        <v>0</v>
      </c>
    </row>
    <row r="215" spans="1:38" x14ac:dyDescent="0.2">
      <c r="A215" s="9"/>
      <c r="B215" s="9" t="s">
        <v>99</v>
      </c>
      <c r="C215" s="9" t="s">
        <v>65</v>
      </c>
      <c r="D215" s="3"/>
      <c r="E215" s="9">
        <v>64</v>
      </c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8">
        <f>IF(F215="",0,VLOOKUP(E215,'Points Allocation'!$B$7:$F$18,2+F215,0))</f>
        <v>0</v>
      </c>
      <c r="T215" s="8">
        <f>IF(G215="",0,VLOOKUP(E215,'Points Allocation'!$B$22:$F$33,2+G215,0))</f>
        <v>0</v>
      </c>
      <c r="U215" s="8">
        <f>IF(H215="",0,VLOOKUP(E215,'Points Allocation'!$B$37:$F$50,2+H215,0))</f>
        <v>0</v>
      </c>
      <c r="V215" s="8">
        <f>IF(I215="",0,VLOOKUP(E215,'Points Allocation'!$B$52:$F$63,2+I215,0))</f>
        <v>0</v>
      </c>
      <c r="W215" s="8">
        <f>IF(J215="",0,VLOOKUP(E215,'Points Allocation'!$B$67:$F$78,2+J215,0))</f>
        <v>0</v>
      </c>
      <c r="X215" s="8">
        <f>IF(K215="",0,VLOOKUP(E215,'Points Allocation'!$B$82:$F$93,2+K215,0))</f>
        <v>0</v>
      </c>
      <c r="Y215" s="8">
        <f>IF(L215="",0,VLOOKUP(E215,'Points Allocation'!$B$97:$F$108,2+L215,0))</f>
        <v>0</v>
      </c>
      <c r="Z215" s="23">
        <f t="shared" si="56"/>
        <v>0</v>
      </c>
      <c r="AA215" s="8">
        <f>IF(M215="",0,VLOOKUP(E215,'Points Allocation'!$I$7:$M$18,2+M215,0))</f>
        <v>0</v>
      </c>
      <c r="AB215" s="8">
        <f>IF(N215="",0,VLOOKUP(E215,'Points Allocation'!$I$22:$M$33,2+N215,0))</f>
        <v>0</v>
      </c>
      <c r="AC215" s="8">
        <f>IF(O215="",0,VLOOKUP(E215,'Points Allocation'!$I$37:$M$48,2+O215,0))</f>
        <v>0</v>
      </c>
      <c r="AD215" s="8">
        <f>IF(P215="",0,VLOOKUP(E215,'Points Allocation'!$I$52:$M$63,2+P215,0))</f>
        <v>0</v>
      </c>
      <c r="AE215" s="8">
        <f>IF(Q215="",0,VLOOKUP(E215,'Points Allocation'!$I$67:$M$78,2+Q215,0))</f>
        <v>0</v>
      </c>
      <c r="AF215" s="8">
        <f>IF(R215="",0,VLOOKUP(E215,'Points Allocation'!$I$82:$M$93,2+R215,0))</f>
        <v>0</v>
      </c>
      <c r="AG215" s="23">
        <f t="shared" si="57"/>
        <v>0</v>
      </c>
      <c r="AH215" s="10">
        <f t="shared" si="75"/>
        <v>0</v>
      </c>
      <c r="AI215" s="13">
        <f t="shared" si="74"/>
        <v>1.5</v>
      </c>
      <c r="AJ215" s="30">
        <f t="shared" si="71"/>
        <v>0</v>
      </c>
      <c r="AK215" s="3" t="str">
        <f t="shared" si="54"/>
        <v>False</v>
      </c>
      <c r="AL215" s="3">
        <f t="shared" si="72"/>
        <v>0</v>
      </c>
    </row>
    <row r="216" spans="1:38" x14ac:dyDescent="0.2">
      <c r="A216" s="9"/>
      <c r="B216" s="9" t="s">
        <v>99</v>
      </c>
      <c r="C216" s="9" t="s">
        <v>67</v>
      </c>
      <c r="D216" s="3"/>
      <c r="E216" s="9">
        <v>64</v>
      </c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8">
        <f>IF(F216="",0,VLOOKUP(E216,'Points Allocation'!$B$7:$F$18,2+F216,0))</f>
        <v>0</v>
      </c>
      <c r="T216" s="8">
        <f>IF(G216="",0,VLOOKUP(E216,'Points Allocation'!$B$22:$F$33,2+G216,0))</f>
        <v>0</v>
      </c>
      <c r="U216" s="8">
        <f>IF(H216="",0,VLOOKUP(E216,'Points Allocation'!$B$37:$F$50,2+H216,0))</f>
        <v>0</v>
      </c>
      <c r="V216" s="8">
        <f>IF(I216="",0,VLOOKUP(E216,'Points Allocation'!$B$52:$F$63,2+I216,0))</f>
        <v>0</v>
      </c>
      <c r="W216" s="8">
        <f>IF(J216="",0,VLOOKUP(E216,'Points Allocation'!$B$67:$F$78,2+J216,0))</f>
        <v>0</v>
      </c>
      <c r="X216" s="8">
        <f>IF(K216="",0,VLOOKUP(E216,'Points Allocation'!$B$82:$F$93,2+K216,0))</f>
        <v>0</v>
      </c>
      <c r="Y216" s="8">
        <f>IF(L216="",0,VLOOKUP(E216,'Points Allocation'!$B$97:$F$108,2+L216,0))</f>
        <v>0</v>
      </c>
      <c r="Z216" s="23">
        <f t="shared" si="56"/>
        <v>0</v>
      </c>
      <c r="AA216" s="8">
        <f>IF(M216="",0,VLOOKUP(E216,'Points Allocation'!$I$7:$M$18,2+M216,0))</f>
        <v>0</v>
      </c>
      <c r="AB216" s="8">
        <f>IF(N216="",0,VLOOKUP(E216,'Points Allocation'!$I$22:$M$33,2+N216,0))</f>
        <v>0</v>
      </c>
      <c r="AC216" s="8">
        <f>IF(O216="",0,VLOOKUP(E216,'Points Allocation'!$I$37:$M$48,2+O216,0))</f>
        <v>0</v>
      </c>
      <c r="AD216" s="8">
        <f>IF(P216="",0,VLOOKUP(E216,'Points Allocation'!$I$52:$M$63,2+P216,0))</f>
        <v>0</v>
      </c>
      <c r="AE216" s="8">
        <f>IF(Q216="",0,VLOOKUP(E216,'Points Allocation'!$I$67:$M$78,2+Q216,0))</f>
        <v>0</v>
      </c>
      <c r="AF216" s="8">
        <f>IF(R216="",0,VLOOKUP(E216,'Points Allocation'!$I$82:$M$93,2+R216,0))</f>
        <v>0</v>
      </c>
      <c r="AG216" s="23">
        <f t="shared" si="57"/>
        <v>0</v>
      </c>
      <c r="AH216" s="10">
        <f t="shared" si="75"/>
        <v>0</v>
      </c>
      <c r="AI216" s="13">
        <f t="shared" si="74"/>
        <v>1.5</v>
      </c>
      <c r="AJ216" s="30">
        <f t="shared" si="71"/>
        <v>0</v>
      </c>
      <c r="AK216" s="3" t="str">
        <f t="shared" si="54"/>
        <v>False</v>
      </c>
      <c r="AL216" s="3">
        <f t="shared" si="72"/>
        <v>0</v>
      </c>
    </row>
    <row r="217" spans="1:38" x14ac:dyDescent="0.2">
      <c r="A217" s="9"/>
      <c r="B217" s="9" t="s">
        <v>99</v>
      </c>
      <c r="C217" s="9" t="s">
        <v>106</v>
      </c>
      <c r="D217" s="3"/>
      <c r="E217" s="9">
        <v>64</v>
      </c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8">
        <f>IF(F217="",0,VLOOKUP(E217,'Points Allocation'!$B$7:$F$18,2+F217,0))</f>
        <v>0</v>
      </c>
      <c r="T217" s="8">
        <f>IF(G217="",0,VLOOKUP(E217,'Points Allocation'!$B$22:$F$33,2+G217,0))</f>
        <v>0</v>
      </c>
      <c r="U217" s="8">
        <f>IF(H217="",0,VLOOKUP(E217,'Points Allocation'!$B$37:$F$50,2+H217,0))</f>
        <v>0</v>
      </c>
      <c r="V217" s="8">
        <f>IF(I217="",0,VLOOKUP(E217,'Points Allocation'!$B$52:$F$63,2+I217,0))</f>
        <v>0</v>
      </c>
      <c r="W217" s="8">
        <f>IF(J217="",0,VLOOKUP(E217,'Points Allocation'!$B$67:$F$78,2+J217,0))</f>
        <v>0</v>
      </c>
      <c r="X217" s="8">
        <f>IF(K217="",0,VLOOKUP(E217,'Points Allocation'!$B$82:$F$93,2+K217,0))</f>
        <v>0</v>
      </c>
      <c r="Y217" s="8">
        <f>IF(L217="",0,VLOOKUP(E217,'Points Allocation'!$B$97:$F$108,2+L217,0))</f>
        <v>0</v>
      </c>
      <c r="Z217" s="23">
        <f t="shared" si="56"/>
        <v>0</v>
      </c>
      <c r="AA217" s="8">
        <f>IF(M217="",0,VLOOKUP(E217,'Points Allocation'!$I$7:$M$18,2+M217,0))</f>
        <v>0</v>
      </c>
      <c r="AB217" s="8">
        <f>IF(N217="",0,VLOOKUP(E217,'Points Allocation'!$I$22:$M$33,2+N217,0))</f>
        <v>0</v>
      </c>
      <c r="AC217" s="8">
        <f>IF(O217="",0,VLOOKUP(E217,'Points Allocation'!$I$37:$M$48,2+O217,0))</f>
        <v>0</v>
      </c>
      <c r="AD217" s="8">
        <f>IF(P217="",0,VLOOKUP(E217,'Points Allocation'!$I$52:$M$63,2+P217,0))</f>
        <v>0</v>
      </c>
      <c r="AE217" s="8">
        <f>IF(Q217="",0,VLOOKUP(E217,'Points Allocation'!$I$67:$M$78,2+Q217,0))</f>
        <v>0</v>
      </c>
      <c r="AF217" s="8">
        <f>IF(R217="",0,VLOOKUP(E217,'Points Allocation'!$I$82:$M$93,2+R217,0))</f>
        <v>0</v>
      </c>
      <c r="AG217" s="23">
        <f t="shared" si="57"/>
        <v>0</v>
      </c>
      <c r="AH217" s="10">
        <f t="shared" si="75"/>
        <v>0</v>
      </c>
      <c r="AI217" s="13">
        <f t="shared" si="74"/>
        <v>1.5</v>
      </c>
      <c r="AJ217" s="30">
        <f t="shared" si="71"/>
        <v>0</v>
      </c>
      <c r="AK217" s="3" t="str">
        <f t="shared" si="54"/>
        <v>False</v>
      </c>
      <c r="AL217" s="3">
        <f t="shared" si="72"/>
        <v>0</v>
      </c>
    </row>
    <row r="218" spans="1:38" x14ac:dyDescent="0.2">
      <c r="A218" s="9"/>
      <c r="B218" s="9" t="s">
        <v>99</v>
      </c>
      <c r="C218" s="9" t="s">
        <v>68</v>
      </c>
      <c r="D218" s="3"/>
      <c r="E218" s="9">
        <v>64</v>
      </c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8">
        <f>IF(F218="",0,VLOOKUP(E218,'Points Allocation'!$B$7:$F$18,2+F218,0))</f>
        <v>0</v>
      </c>
      <c r="T218" s="8">
        <f>IF(G218="",0,VLOOKUP(E218,'Points Allocation'!$B$22:$F$33,2+G218,0))</f>
        <v>0</v>
      </c>
      <c r="U218" s="8">
        <f>IF(H218="",0,VLOOKUP(E218,'Points Allocation'!$B$37:$F$50,2+H218,0))</f>
        <v>0</v>
      </c>
      <c r="V218" s="8">
        <f>IF(I218="",0,VLOOKUP(E218,'Points Allocation'!$B$52:$F$63,2+I218,0))</f>
        <v>0</v>
      </c>
      <c r="W218" s="8">
        <f>IF(J218="",0,VLOOKUP(E218,'Points Allocation'!$B$67:$F$78,2+J218,0))</f>
        <v>0</v>
      </c>
      <c r="X218" s="8">
        <f>IF(K218="",0,VLOOKUP(E218,'Points Allocation'!$B$82:$F$93,2+K218,0))</f>
        <v>0</v>
      </c>
      <c r="Y218" s="8">
        <f>IF(L218="",0,VLOOKUP(E218,'Points Allocation'!$B$97:$F$108,2+L218,0))</f>
        <v>0</v>
      </c>
      <c r="Z218" s="23">
        <f t="shared" si="56"/>
        <v>0</v>
      </c>
      <c r="AA218" s="8">
        <f>IF(M218="",0,VLOOKUP(E218,'Points Allocation'!$I$7:$M$18,2+M218,0))</f>
        <v>0</v>
      </c>
      <c r="AB218" s="8">
        <f>IF(N218="",0,VLOOKUP(E218,'Points Allocation'!$I$22:$M$33,2+N218,0))</f>
        <v>0</v>
      </c>
      <c r="AC218" s="8">
        <f>IF(O218="",0,VLOOKUP(E218,'Points Allocation'!$I$37:$M$48,2+O218,0))</f>
        <v>0</v>
      </c>
      <c r="AD218" s="8">
        <f>IF(P218="",0,VLOOKUP(E218,'Points Allocation'!$I$52:$M$63,2+P218,0))</f>
        <v>0</v>
      </c>
      <c r="AE218" s="8">
        <f>IF(Q218="",0,VLOOKUP(E218,'Points Allocation'!$I$67:$M$78,2+Q218,0))</f>
        <v>0</v>
      </c>
      <c r="AF218" s="8">
        <f>IF(R218="",0,VLOOKUP(E218,'Points Allocation'!$I$82:$M$93,2+R218,0))</f>
        <v>0</v>
      </c>
      <c r="AG218" s="23">
        <f t="shared" si="57"/>
        <v>0</v>
      </c>
      <c r="AH218" s="10">
        <f t="shared" si="75"/>
        <v>0</v>
      </c>
      <c r="AI218" s="13">
        <f t="shared" si="74"/>
        <v>1</v>
      </c>
      <c r="AJ218" s="30">
        <f t="shared" si="71"/>
        <v>0</v>
      </c>
      <c r="AK218" s="3" t="str">
        <f t="shared" si="54"/>
        <v>False</v>
      </c>
      <c r="AL218" s="3">
        <f t="shared" si="72"/>
        <v>0</v>
      </c>
    </row>
    <row r="219" spans="1:38" x14ac:dyDescent="0.2">
      <c r="A219" s="9"/>
      <c r="B219" s="9" t="s">
        <v>99</v>
      </c>
      <c r="C219" s="9" t="s">
        <v>69</v>
      </c>
      <c r="D219" s="3"/>
      <c r="E219" s="9">
        <v>64</v>
      </c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8">
        <f>IF(F219="",0,VLOOKUP(E219,'Points Allocation'!$B$7:$F$18,2+F219,0))</f>
        <v>0</v>
      </c>
      <c r="T219" s="8">
        <f>IF(G219="",0,VLOOKUP(E219,'Points Allocation'!$B$22:$F$33,2+G219,0))</f>
        <v>0</v>
      </c>
      <c r="U219" s="8">
        <f>IF(H219="",0,VLOOKUP(E219,'Points Allocation'!$B$37:$F$50,2+H219,0))</f>
        <v>0</v>
      </c>
      <c r="V219" s="8">
        <f>IF(I219="",0,VLOOKUP(E219,'Points Allocation'!$B$52:$F$63,2+I219,0))</f>
        <v>0</v>
      </c>
      <c r="W219" s="8">
        <f>IF(J219="",0,VLOOKUP(E219,'Points Allocation'!$B$67:$F$78,2+J219,0))</f>
        <v>0</v>
      </c>
      <c r="X219" s="8">
        <f>IF(K219="",0,VLOOKUP(E219,'Points Allocation'!$B$82:$F$93,2+K219,0))</f>
        <v>0</v>
      </c>
      <c r="Y219" s="8">
        <f>IF(L219="",0,VLOOKUP(E219,'Points Allocation'!$B$97:$F$108,2+L219,0))</f>
        <v>0</v>
      </c>
      <c r="Z219" s="23">
        <f t="shared" si="56"/>
        <v>0</v>
      </c>
      <c r="AA219" s="8">
        <f>IF(M219="",0,VLOOKUP(E219,'Points Allocation'!$I$7:$M$18,2+M219,0))</f>
        <v>0</v>
      </c>
      <c r="AB219" s="8">
        <f>IF(N219="",0,VLOOKUP(E219,'Points Allocation'!$I$22:$M$33,2+N219,0))</f>
        <v>0</v>
      </c>
      <c r="AC219" s="8">
        <f>IF(O219="",0,VLOOKUP(E219,'Points Allocation'!$I$37:$M$48,2+O219,0))</f>
        <v>0</v>
      </c>
      <c r="AD219" s="8">
        <f>IF(P219="",0,VLOOKUP(E219,'Points Allocation'!$I$52:$M$63,2+P219,0))</f>
        <v>0</v>
      </c>
      <c r="AE219" s="8">
        <f>IF(Q219="",0,VLOOKUP(E219,'Points Allocation'!$I$67:$M$78,2+Q219,0))</f>
        <v>0</v>
      </c>
      <c r="AF219" s="8">
        <f>IF(R219="",0,VLOOKUP(E219,'Points Allocation'!$I$82:$M$93,2+R219,0))</f>
        <v>0</v>
      </c>
      <c r="AG219" s="23">
        <f t="shared" si="57"/>
        <v>0</v>
      </c>
      <c r="AH219" s="10">
        <f t="shared" si="75"/>
        <v>0</v>
      </c>
      <c r="AI219" s="13">
        <f t="shared" si="74"/>
        <v>1</v>
      </c>
      <c r="AJ219" s="30">
        <f t="shared" si="71"/>
        <v>0</v>
      </c>
      <c r="AK219" s="3" t="str">
        <f t="shared" si="54"/>
        <v>False</v>
      </c>
      <c r="AL219" s="3">
        <f t="shared" si="72"/>
        <v>0</v>
      </c>
    </row>
    <row r="220" spans="1:38" x14ac:dyDescent="0.2">
      <c r="A220" s="9"/>
      <c r="B220" s="9" t="s">
        <v>99</v>
      </c>
      <c r="C220" s="9" t="s">
        <v>85</v>
      </c>
      <c r="D220" s="3"/>
      <c r="E220" s="9">
        <v>64</v>
      </c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8">
        <f>IF(F220="",0,VLOOKUP(E220,'Points Allocation'!$B$7:$F$18,2+F220,0))</f>
        <v>0</v>
      </c>
      <c r="T220" s="8">
        <f>IF(G220="",0,VLOOKUP(E220,'Points Allocation'!$B$22:$F$33,2+G220,0))</f>
        <v>0</v>
      </c>
      <c r="U220" s="8">
        <f>IF(H220="",0,VLOOKUP(E220,'Points Allocation'!$B$37:$F$50,2+H220,0))</f>
        <v>0</v>
      </c>
      <c r="V220" s="8">
        <f>IF(I220="",0,VLOOKUP(E220,'Points Allocation'!$B$52:$F$63,2+I220,0))</f>
        <v>0</v>
      </c>
      <c r="W220" s="8">
        <f>IF(J220="",0,VLOOKUP(E220,'Points Allocation'!$B$67:$F$78,2+J220,0))</f>
        <v>0</v>
      </c>
      <c r="X220" s="8">
        <f>IF(K220="",0,VLOOKUP(E220,'Points Allocation'!$B$82:$F$93,2+K220,0))</f>
        <v>0</v>
      </c>
      <c r="Y220" s="8">
        <f>IF(L220="",0,VLOOKUP(E220,'Points Allocation'!$B$97:$F$108,2+L220,0))</f>
        <v>0</v>
      </c>
      <c r="Z220" s="23">
        <f t="shared" si="56"/>
        <v>0</v>
      </c>
      <c r="AA220" s="8">
        <f>IF(M220="",0,VLOOKUP(E220,'Points Allocation'!$I$7:$M$18,2+M220,0))</f>
        <v>0</v>
      </c>
      <c r="AB220" s="8">
        <f>IF(N220="",0,VLOOKUP(E220,'Points Allocation'!$I$22:$M$33,2+N220,0))</f>
        <v>0</v>
      </c>
      <c r="AC220" s="8">
        <f>IF(O220="",0,VLOOKUP(E220,'Points Allocation'!$I$37:$M$48,2+O220,0))</f>
        <v>0</v>
      </c>
      <c r="AD220" s="8">
        <f>IF(P220="",0,VLOOKUP(E220,'Points Allocation'!$I$52:$M$63,2+P220,0))</f>
        <v>0</v>
      </c>
      <c r="AE220" s="8">
        <f>IF(Q220="",0,VLOOKUP(E220,'Points Allocation'!$I$67:$M$78,2+Q220,0))</f>
        <v>0</v>
      </c>
      <c r="AF220" s="8">
        <f>IF(R220="",0,VLOOKUP(E220,'Points Allocation'!$I$82:$M$93,2+R220,0))</f>
        <v>0</v>
      </c>
      <c r="AG220" s="23">
        <f t="shared" si="57"/>
        <v>0</v>
      </c>
      <c r="AH220" s="10">
        <f t="shared" si="75"/>
        <v>0</v>
      </c>
      <c r="AI220" s="13">
        <f t="shared" si="74"/>
        <v>1</v>
      </c>
      <c r="AJ220" s="30">
        <f t="shared" si="71"/>
        <v>0</v>
      </c>
      <c r="AK220" s="3" t="str">
        <f t="shared" si="54"/>
        <v>False</v>
      </c>
      <c r="AL220" s="3">
        <f t="shared" si="72"/>
        <v>0</v>
      </c>
    </row>
    <row r="221" spans="1:38" x14ac:dyDescent="0.2">
      <c r="A221" s="9"/>
      <c r="B221" s="9" t="s">
        <v>99</v>
      </c>
      <c r="C221" s="9" t="s">
        <v>86</v>
      </c>
      <c r="D221" s="3"/>
      <c r="E221" s="9">
        <v>64</v>
      </c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8">
        <f>IF(F221="",0,VLOOKUP(E221,'Points Allocation'!$B$7:$F$18,2+F221,0))</f>
        <v>0</v>
      </c>
      <c r="T221" s="8">
        <f>IF(G221="",0,VLOOKUP(E221,'Points Allocation'!$B$22:$F$33,2+G221,0))</f>
        <v>0</v>
      </c>
      <c r="U221" s="8">
        <f>IF(H221="",0,VLOOKUP(E221,'Points Allocation'!$B$37:$F$50,2+H221,0))</f>
        <v>0</v>
      </c>
      <c r="V221" s="8">
        <f>IF(I221="",0,VLOOKUP(E221,'Points Allocation'!$B$52:$F$63,2+I221,0))</f>
        <v>0</v>
      </c>
      <c r="W221" s="8">
        <f>IF(J221="",0,VLOOKUP(E221,'Points Allocation'!$B$67:$F$78,2+J221,0))</f>
        <v>0</v>
      </c>
      <c r="X221" s="8">
        <f>IF(K221="",0,VLOOKUP(E221,'Points Allocation'!$B$82:$F$93,2+K221,0))</f>
        <v>0</v>
      </c>
      <c r="Y221" s="8">
        <f>IF(L221="",0,VLOOKUP(E221,'Points Allocation'!$B$97:$F$108,2+L221,0))</f>
        <v>0</v>
      </c>
      <c r="Z221" s="23">
        <f t="shared" si="56"/>
        <v>0</v>
      </c>
      <c r="AA221" s="8">
        <f>IF(M221="",0,VLOOKUP(E221,'Points Allocation'!$I$7:$M$18,2+M221,0))</f>
        <v>0</v>
      </c>
      <c r="AB221" s="8">
        <f>IF(N221="",0,VLOOKUP(E221,'Points Allocation'!$I$22:$M$33,2+N221,0))</f>
        <v>0</v>
      </c>
      <c r="AC221" s="8">
        <f>IF(O221="",0,VLOOKUP(E221,'Points Allocation'!$I$37:$M$48,2+O221,0))</f>
        <v>0</v>
      </c>
      <c r="AD221" s="8">
        <f>IF(P221="",0,VLOOKUP(E221,'Points Allocation'!$I$52:$M$63,2+P221,0))</f>
        <v>0</v>
      </c>
      <c r="AE221" s="8">
        <f>IF(Q221="",0,VLOOKUP(E221,'Points Allocation'!$I$67:$M$78,2+Q221,0))</f>
        <v>0</v>
      </c>
      <c r="AF221" s="8">
        <f>IF(R221="",0,VLOOKUP(E221,'Points Allocation'!$I$82:$M$93,2+R221,0))</f>
        <v>0</v>
      </c>
      <c r="AG221" s="23">
        <f t="shared" si="57"/>
        <v>0</v>
      </c>
      <c r="AH221" s="10">
        <f t="shared" si="75"/>
        <v>0</v>
      </c>
      <c r="AI221" s="13">
        <f t="shared" si="74"/>
        <v>1</v>
      </c>
      <c r="AJ221" s="30">
        <f t="shared" si="71"/>
        <v>0</v>
      </c>
      <c r="AK221" s="3" t="str">
        <f t="shared" si="54"/>
        <v>False</v>
      </c>
      <c r="AL221" s="3">
        <f t="shared" si="72"/>
        <v>0</v>
      </c>
    </row>
    <row r="222" spans="1:38" x14ac:dyDescent="0.2">
      <c r="A222" s="9"/>
      <c r="B222" s="9" t="s">
        <v>99</v>
      </c>
      <c r="C222" s="9" t="s">
        <v>87</v>
      </c>
      <c r="D222" s="3"/>
      <c r="E222" s="9">
        <v>64</v>
      </c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8">
        <f>IF(F222="",0,VLOOKUP(E222,'Points Allocation'!$B$7:$F$18,2+F222,0))</f>
        <v>0</v>
      </c>
      <c r="T222" s="8">
        <f>IF(G222="",0,VLOOKUP(E222,'Points Allocation'!$B$22:$F$33,2+G222,0))</f>
        <v>0</v>
      </c>
      <c r="U222" s="8">
        <f>IF(H222="",0,VLOOKUP(E222,'Points Allocation'!$B$37:$F$50,2+H222,0))</f>
        <v>0</v>
      </c>
      <c r="V222" s="8">
        <f>IF(I222="",0,VLOOKUP(E222,'Points Allocation'!$B$52:$F$63,2+I222,0))</f>
        <v>0</v>
      </c>
      <c r="W222" s="8">
        <f>IF(J222="",0,VLOOKUP(E222,'Points Allocation'!$B$67:$F$78,2+J222,0))</f>
        <v>0</v>
      </c>
      <c r="X222" s="8">
        <f>IF(K222="",0,VLOOKUP(E222,'Points Allocation'!$B$82:$F$93,2+K222,0))</f>
        <v>0</v>
      </c>
      <c r="Y222" s="8">
        <f>IF(L222="",0,VLOOKUP(E222,'Points Allocation'!$B$97:$F$108,2+L222,0))</f>
        <v>0</v>
      </c>
      <c r="Z222" s="23">
        <f t="shared" si="56"/>
        <v>0</v>
      </c>
      <c r="AA222" s="8">
        <f>IF(M222="",0,VLOOKUP(E222,'Points Allocation'!$I$7:$M$18,2+M222,0))</f>
        <v>0</v>
      </c>
      <c r="AB222" s="8">
        <f>IF(N222="",0,VLOOKUP(E222,'Points Allocation'!$I$22:$M$33,2+N222,0))</f>
        <v>0</v>
      </c>
      <c r="AC222" s="8">
        <f>IF(O222="",0,VLOOKUP(E222,'Points Allocation'!$I$37:$M$48,2+O222,0))</f>
        <v>0</v>
      </c>
      <c r="AD222" s="8">
        <f>IF(P222="",0,VLOOKUP(E222,'Points Allocation'!$I$52:$M$63,2+P222,0))</f>
        <v>0</v>
      </c>
      <c r="AE222" s="8">
        <f>IF(Q222="",0,VLOOKUP(E222,'Points Allocation'!$I$67:$M$78,2+Q222,0))</f>
        <v>0</v>
      </c>
      <c r="AF222" s="8">
        <f>IF(R222="",0,VLOOKUP(E222,'Points Allocation'!$I$82:$M$93,2+R222,0))</f>
        <v>0</v>
      </c>
      <c r="AG222" s="23">
        <f t="shared" si="57"/>
        <v>0</v>
      </c>
      <c r="AH222" s="10">
        <f t="shared" si="75"/>
        <v>0</v>
      </c>
      <c r="AI222" s="13">
        <f t="shared" si="74"/>
        <v>1</v>
      </c>
      <c r="AJ222" s="30">
        <f t="shared" si="71"/>
        <v>0</v>
      </c>
      <c r="AK222" s="3" t="str">
        <f t="shared" si="54"/>
        <v>False</v>
      </c>
      <c r="AL222" s="3">
        <f t="shared" si="72"/>
        <v>0</v>
      </c>
    </row>
    <row r="223" spans="1:38" x14ac:dyDescent="0.2">
      <c r="A223" s="9"/>
      <c r="B223" s="9" t="s">
        <v>99</v>
      </c>
      <c r="C223" s="9" t="s">
        <v>88</v>
      </c>
      <c r="D223" s="3"/>
      <c r="E223" s="9">
        <v>64</v>
      </c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8">
        <f>IF(F223="",0,VLOOKUP(E223,'Points Allocation'!$B$7:$F$18,2+F223,0))</f>
        <v>0</v>
      </c>
      <c r="T223" s="8">
        <f>IF(G223="",0,VLOOKUP(E223,'Points Allocation'!$B$22:$F$33,2+G223,0))</f>
        <v>0</v>
      </c>
      <c r="U223" s="8">
        <f>IF(H223="",0,VLOOKUP(E223,'Points Allocation'!$B$37:$F$50,2+H223,0))</f>
        <v>0</v>
      </c>
      <c r="V223" s="8">
        <f>IF(I223="",0,VLOOKUP(E223,'Points Allocation'!$B$52:$F$63,2+I223,0))</f>
        <v>0</v>
      </c>
      <c r="W223" s="8">
        <f>IF(J223="",0,VLOOKUP(E223,'Points Allocation'!$B$67:$F$78,2+J223,0))</f>
        <v>0</v>
      </c>
      <c r="X223" s="8">
        <f>IF(K223="",0,VLOOKUP(E223,'Points Allocation'!$B$82:$F$93,2+K223,0))</f>
        <v>0</v>
      </c>
      <c r="Y223" s="8">
        <f>IF(L223="",0,VLOOKUP(E223,'Points Allocation'!$B$97:$F$108,2+L223,0))</f>
        <v>0</v>
      </c>
      <c r="Z223" s="23">
        <f t="shared" si="56"/>
        <v>0</v>
      </c>
      <c r="AA223" s="8">
        <f>IF(M223="",0,VLOOKUP(E223,'Points Allocation'!$I$7:$M$18,2+M223,0))</f>
        <v>0</v>
      </c>
      <c r="AB223" s="8">
        <f>IF(N223="",0,VLOOKUP(E223,'Points Allocation'!$I$22:$M$33,2+N223,0))</f>
        <v>0</v>
      </c>
      <c r="AC223" s="8">
        <f>IF(O223="",0,VLOOKUP(E223,'Points Allocation'!$I$37:$M$48,2+O223,0))</f>
        <v>0</v>
      </c>
      <c r="AD223" s="8">
        <f>IF(P223="",0,VLOOKUP(E223,'Points Allocation'!$I$52:$M$63,2+P223,0))</f>
        <v>0</v>
      </c>
      <c r="AE223" s="8">
        <f>IF(Q223="",0,VLOOKUP(E223,'Points Allocation'!$I$67:$M$78,2+Q223,0))</f>
        <v>0</v>
      </c>
      <c r="AF223" s="8">
        <f>IF(R223="",0,VLOOKUP(E223,'Points Allocation'!$I$82:$M$93,2+R223,0))</f>
        <v>0</v>
      </c>
      <c r="AG223" s="23">
        <f t="shared" si="57"/>
        <v>0</v>
      </c>
      <c r="AH223" s="10">
        <f t="shared" si="75"/>
        <v>0</v>
      </c>
      <c r="AI223" s="13">
        <f t="shared" si="74"/>
        <v>1</v>
      </c>
      <c r="AJ223" s="30">
        <f t="shared" si="71"/>
        <v>0</v>
      </c>
      <c r="AK223" s="3" t="str">
        <f t="shared" si="54"/>
        <v>False</v>
      </c>
      <c r="AL223" s="3">
        <f t="shared" si="72"/>
        <v>0</v>
      </c>
    </row>
    <row r="224" spans="1:38" x14ac:dyDescent="0.2">
      <c r="A224" s="9"/>
      <c r="B224" s="9" t="s">
        <v>99</v>
      </c>
      <c r="C224" s="9" t="s">
        <v>89</v>
      </c>
      <c r="D224" s="3"/>
      <c r="E224" s="9">
        <v>64</v>
      </c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8">
        <f>IF(F224="",0,VLOOKUP(E224,'Points Allocation'!$B$7:$F$18,2+F224,0))</f>
        <v>0</v>
      </c>
      <c r="T224" s="8">
        <f>IF(G224="",0,VLOOKUP(E224,'Points Allocation'!$B$22:$F$33,2+G224,0))</f>
        <v>0</v>
      </c>
      <c r="U224" s="8">
        <f>IF(H224="",0,VLOOKUP(E224,'Points Allocation'!$B$37:$F$50,2+H224,0))</f>
        <v>0</v>
      </c>
      <c r="V224" s="8">
        <f>IF(I224="",0,VLOOKUP(E224,'Points Allocation'!$B$52:$F$63,2+I224,0))</f>
        <v>0</v>
      </c>
      <c r="W224" s="8">
        <f>IF(J224="",0,VLOOKUP(E224,'Points Allocation'!$B$67:$F$78,2+J224,0))</f>
        <v>0</v>
      </c>
      <c r="X224" s="8">
        <f>IF(K224="",0,VLOOKUP(E224,'Points Allocation'!$B$82:$F$93,2+K224,0))</f>
        <v>0</v>
      </c>
      <c r="Y224" s="8">
        <f>IF(L224="",0,VLOOKUP(E224,'Points Allocation'!$B$97:$F$108,2+L224,0))</f>
        <v>0</v>
      </c>
      <c r="Z224" s="23">
        <f t="shared" si="56"/>
        <v>0</v>
      </c>
      <c r="AA224" s="8">
        <f>IF(M224="",0,VLOOKUP(E224,'Points Allocation'!$I$7:$M$18,2+M224,0))</f>
        <v>0</v>
      </c>
      <c r="AB224" s="8">
        <f>IF(N224="",0,VLOOKUP(E224,'Points Allocation'!$I$22:$M$33,2+N224,0))</f>
        <v>0</v>
      </c>
      <c r="AC224" s="8">
        <f>IF(O224="",0,VLOOKUP(E224,'Points Allocation'!$I$37:$M$48,2+O224,0))</f>
        <v>0</v>
      </c>
      <c r="AD224" s="8">
        <f>IF(P224="",0,VLOOKUP(E224,'Points Allocation'!$I$52:$M$63,2+P224,0))</f>
        <v>0</v>
      </c>
      <c r="AE224" s="8">
        <f>IF(Q224="",0,VLOOKUP(E224,'Points Allocation'!$I$67:$M$78,2+Q224,0))</f>
        <v>0</v>
      </c>
      <c r="AF224" s="8">
        <f>IF(R224="",0,VLOOKUP(E224,'Points Allocation'!$I$82:$M$93,2+R224,0))</f>
        <v>0</v>
      </c>
      <c r="AG224" s="23">
        <f t="shared" si="57"/>
        <v>0</v>
      </c>
      <c r="AH224" s="10">
        <f t="shared" si="75"/>
        <v>0</v>
      </c>
      <c r="AI224" s="13">
        <f t="shared" si="74"/>
        <v>1</v>
      </c>
      <c r="AJ224" s="30">
        <f t="shared" si="71"/>
        <v>0</v>
      </c>
      <c r="AK224" s="3" t="str">
        <f t="shared" si="54"/>
        <v>False</v>
      </c>
      <c r="AL224" s="3">
        <f t="shared" si="72"/>
        <v>0</v>
      </c>
    </row>
    <row r="225" spans="1:38" x14ac:dyDescent="0.2">
      <c r="A225" s="9"/>
      <c r="B225" s="9" t="s">
        <v>99</v>
      </c>
      <c r="C225" s="9" t="s">
        <v>90</v>
      </c>
      <c r="D225" s="3"/>
      <c r="E225" s="9">
        <v>64</v>
      </c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8">
        <f>IF(F225="",0,VLOOKUP(E225,'Points Allocation'!$B$7:$F$18,2+F225,0))</f>
        <v>0</v>
      </c>
      <c r="T225" s="8">
        <f>IF(G225="",0,VLOOKUP(E225,'Points Allocation'!$B$22:$F$33,2+G225,0))</f>
        <v>0</v>
      </c>
      <c r="U225" s="8">
        <f>IF(H225="",0,VLOOKUP(E225,'Points Allocation'!$B$37:$F$50,2+H225,0))</f>
        <v>0</v>
      </c>
      <c r="V225" s="8">
        <f>IF(I225="",0,VLOOKUP(E225,'Points Allocation'!$B$52:$F$63,2+I225,0))</f>
        <v>0</v>
      </c>
      <c r="W225" s="8">
        <f>IF(J225="",0,VLOOKUP(E225,'Points Allocation'!$B$67:$F$78,2+J225,0))</f>
        <v>0</v>
      </c>
      <c r="X225" s="8">
        <f>IF(K225="",0,VLOOKUP(E225,'Points Allocation'!$B$82:$F$93,2+K225,0))</f>
        <v>0</v>
      </c>
      <c r="Y225" s="8">
        <f>IF(L225="",0,VLOOKUP(E225,'Points Allocation'!$B$97:$F$108,2+L225,0))</f>
        <v>0</v>
      </c>
      <c r="Z225" s="23">
        <f t="shared" si="56"/>
        <v>0</v>
      </c>
      <c r="AA225" s="8">
        <f>IF(M225="",0,VLOOKUP(E225,'Points Allocation'!$I$7:$M$18,2+M225,0))</f>
        <v>0</v>
      </c>
      <c r="AB225" s="8">
        <f>IF(N225="",0,VLOOKUP(E225,'Points Allocation'!$I$22:$M$33,2+N225,0))</f>
        <v>0</v>
      </c>
      <c r="AC225" s="8">
        <f>IF(O225="",0,VLOOKUP(E225,'Points Allocation'!$I$37:$M$48,2+O225,0))</f>
        <v>0</v>
      </c>
      <c r="AD225" s="8">
        <f>IF(P225="",0,VLOOKUP(E225,'Points Allocation'!$I$52:$M$63,2+P225,0))</f>
        <v>0</v>
      </c>
      <c r="AE225" s="8">
        <f>IF(Q225="",0,VLOOKUP(E225,'Points Allocation'!$I$67:$M$78,2+Q225,0))</f>
        <v>0</v>
      </c>
      <c r="AF225" s="8">
        <f>IF(R225="",0,VLOOKUP(E225,'Points Allocation'!$I$82:$M$93,2+R225,0))</f>
        <v>0</v>
      </c>
      <c r="AG225" s="23">
        <f t="shared" si="57"/>
        <v>0</v>
      </c>
      <c r="AH225" s="10">
        <f t="shared" si="75"/>
        <v>0</v>
      </c>
      <c r="AI225" s="13">
        <f t="shared" si="74"/>
        <v>1</v>
      </c>
      <c r="AJ225" s="30">
        <f t="shared" si="71"/>
        <v>0</v>
      </c>
      <c r="AK225" s="3" t="str">
        <f t="shared" si="54"/>
        <v>False</v>
      </c>
      <c r="AL225" s="3">
        <f t="shared" si="72"/>
        <v>0</v>
      </c>
    </row>
    <row r="226" spans="1:38" x14ac:dyDescent="0.2">
      <c r="A226" s="9"/>
      <c r="B226" s="9" t="s">
        <v>100</v>
      </c>
      <c r="C226" s="9" t="s">
        <v>64</v>
      </c>
      <c r="D226" s="3"/>
      <c r="E226" s="9">
        <v>64</v>
      </c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8">
        <f>IF(F226="",0,VLOOKUP(E226,'Points Allocation'!$B$7:$F$18,2+F226,0))</f>
        <v>0</v>
      </c>
      <c r="T226" s="8">
        <f>IF(G226="",0,VLOOKUP(E226,'Points Allocation'!$B$22:$F$33,2+G226,0))</f>
        <v>0</v>
      </c>
      <c r="U226" s="8">
        <f>IF(H226="",0,VLOOKUP(E226,'Points Allocation'!$B$37:$F$50,2+H226,0))</f>
        <v>0</v>
      </c>
      <c r="V226" s="8">
        <f>IF(I226="",0,VLOOKUP(E226,'Points Allocation'!$B$52:$F$63,2+I226,0))</f>
        <v>0</v>
      </c>
      <c r="W226" s="8">
        <f>IF(J226="",0,VLOOKUP(E226,'Points Allocation'!$B$67:$F$78,2+J226,0))</f>
        <v>0</v>
      </c>
      <c r="X226" s="8">
        <f>IF(K226="",0,VLOOKUP(E226,'Points Allocation'!$B$82:$F$93,2+K226,0))</f>
        <v>0</v>
      </c>
      <c r="Y226" s="8">
        <f>IF(L226="",0,VLOOKUP(E226,'Points Allocation'!$B$97:$F$108,2+L226,0))</f>
        <v>0</v>
      </c>
      <c r="Z226" s="23">
        <f t="shared" si="56"/>
        <v>0</v>
      </c>
      <c r="AA226" s="8">
        <f>IF(M226="",0,VLOOKUP(E226,'Points Allocation'!$I$7:$M$18,2+M226,0))</f>
        <v>0</v>
      </c>
      <c r="AB226" s="8">
        <f>IF(N226="",0,VLOOKUP(E226,'Points Allocation'!$I$22:$M$33,2+N226,0))</f>
        <v>0</v>
      </c>
      <c r="AC226" s="8">
        <f>IF(O226="",0,VLOOKUP(E226,'Points Allocation'!$I$37:$M$48,2+O226,0))</f>
        <v>0</v>
      </c>
      <c r="AD226" s="8">
        <f>IF(P226="",0,VLOOKUP(E226,'Points Allocation'!$I$52:$M$63,2+P226,0))</f>
        <v>0</v>
      </c>
      <c r="AE226" s="8">
        <f>IF(Q226="",0,VLOOKUP(E226,'Points Allocation'!$I$67:$M$78,2+Q226,0))</f>
        <v>0</v>
      </c>
      <c r="AF226" s="8">
        <f>IF(R226="",0,VLOOKUP(E226,'Points Allocation'!$I$82:$M$93,2+R226,0))</f>
        <v>0</v>
      </c>
      <c r="AG226" s="23">
        <f t="shared" si="57"/>
        <v>0</v>
      </c>
      <c r="AH226" s="10">
        <f>IF(AK226="False",0,-AL226)</f>
        <v>0</v>
      </c>
      <c r="AI226" s="13">
        <f t="shared" si="74"/>
        <v>1</v>
      </c>
      <c r="AJ226" s="30">
        <f t="shared" si="71"/>
        <v>0</v>
      </c>
      <c r="AK226" s="3" t="str">
        <f t="shared" ref="AK226:AK293" si="81">IF(AND(COUNT(M226:R226)&gt;0,COUNT(F226:L226)&gt;1),"True","False")</f>
        <v>False</v>
      </c>
      <c r="AL226" s="3">
        <f t="shared" si="72"/>
        <v>0</v>
      </c>
    </row>
    <row r="227" spans="1:38" x14ac:dyDescent="0.2">
      <c r="A227" s="9"/>
      <c r="B227" s="9" t="s">
        <v>100</v>
      </c>
      <c r="C227" s="9" t="s">
        <v>63</v>
      </c>
      <c r="D227" s="3"/>
      <c r="E227" s="9">
        <v>64</v>
      </c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8">
        <f>IF(F227="",0,VLOOKUP(E227,'Points Allocation'!$B$7:$F$18,2+F227,0))</f>
        <v>0</v>
      </c>
      <c r="T227" s="8">
        <f>IF(G227="",0,VLOOKUP(E227,'Points Allocation'!$B$22:$F$33,2+G227,0))</f>
        <v>0</v>
      </c>
      <c r="U227" s="8">
        <f>IF(H227="",0,VLOOKUP(E227,'Points Allocation'!$B$37:$F$50,2+H227,0))</f>
        <v>0</v>
      </c>
      <c r="V227" s="8">
        <f>IF(I227="",0,VLOOKUP(E227,'Points Allocation'!$B$52:$F$63,2+I227,0))</f>
        <v>0</v>
      </c>
      <c r="W227" s="8">
        <f>IF(J227="",0,VLOOKUP(E227,'Points Allocation'!$B$67:$F$78,2+J227,0))</f>
        <v>0</v>
      </c>
      <c r="X227" s="8">
        <f>IF(K227="",0,VLOOKUP(E227,'Points Allocation'!$B$82:$F$93,2+K227,0))</f>
        <v>0</v>
      </c>
      <c r="Y227" s="8">
        <f>IF(L227="",0,VLOOKUP(E227,'Points Allocation'!$B$97:$F$108,2+L227,0))</f>
        <v>0</v>
      </c>
      <c r="Z227" s="23">
        <f t="shared" ref="Z227:Z294" si="82">SUM(S227:Y227)</f>
        <v>0</v>
      </c>
      <c r="AA227" s="8">
        <f>IF(M227="",0,VLOOKUP(E227,'Points Allocation'!$I$7:$M$18,2+M227,0))</f>
        <v>0</v>
      </c>
      <c r="AB227" s="8">
        <f>IF(N227="",0,VLOOKUP(E227,'Points Allocation'!$I$22:$M$33,2+N227,0))</f>
        <v>0</v>
      </c>
      <c r="AC227" s="8">
        <f>IF(O227="",0,VLOOKUP(E227,'Points Allocation'!$I$37:$M$48,2+O227,0))</f>
        <v>0</v>
      </c>
      <c r="AD227" s="8">
        <f>IF(P227="",0,VLOOKUP(E227,'Points Allocation'!$I$52:$M$63,2+P227,0))</f>
        <v>0</v>
      </c>
      <c r="AE227" s="8">
        <f>IF(Q227="",0,VLOOKUP(E227,'Points Allocation'!$I$67:$M$78,2+Q227,0))</f>
        <v>0</v>
      </c>
      <c r="AF227" s="8">
        <f>IF(R227="",0,VLOOKUP(E227,'Points Allocation'!$I$82:$M$93,2+R227,0))</f>
        <v>0</v>
      </c>
      <c r="AG227" s="23">
        <f t="shared" ref="AG227:AG294" si="83">SUM(AA227:AF227)</f>
        <v>0</v>
      </c>
      <c r="AH227" s="10">
        <f t="shared" ref="AH227:AH242" si="84">IF(AK227="False",0,-AL227)</f>
        <v>0</v>
      </c>
      <c r="AI227" s="13">
        <f t="shared" si="74"/>
        <v>1</v>
      </c>
      <c r="AJ227" s="30">
        <f t="shared" si="71"/>
        <v>0</v>
      </c>
      <c r="AK227" s="3" t="str">
        <f t="shared" si="81"/>
        <v>False</v>
      </c>
      <c r="AL227" s="3">
        <f t="shared" si="72"/>
        <v>0</v>
      </c>
    </row>
    <row r="228" spans="1:38" x14ac:dyDescent="0.2">
      <c r="A228" s="9"/>
      <c r="B228" s="9" t="s">
        <v>100</v>
      </c>
      <c r="C228" s="9" t="s">
        <v>61</v>
      </c>
      <c r="D228" s="3"/>
      <c r="E228" s="9">
        <v>64</v>
      </c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8">
        <f>IF(F228="",0,VLOOKUP(E228,'Points Allocation'!$B$7:$F$18,2+F228,0))</f>
        <v>0</v>
      </c>
      <c r="T228" s="8">
        <f>IF(G228="",0,VLOOKUP(E228,'Points Allocation'!$B$22:$F$33,2+G228,0))</f>
        <v>0</v>
      </c>
      <c r="U228" s="8">
        <f>IF(H228="",0,VLOOKUP(E228,'Points Allocation'!$B$37:$F$50,2+H228,0))</f>
        <v>0</v>
      </c>
      <c r="V228" s="8">
        <f>IF(I228="",0,VLOOKUP(E228,'Points Allocation'!$B$52:$F$63,2+I228,0))</f>
        <v>0</v>
      </c>
      <c r="W228" s="8">
        <f>IF(J228="",0,VLOOKUP(E228,'Points Allocation'!$B$67:$F$78,2+J228,0))</f>
        <v>0</v>
      </c>
      <c r="X228" s="8">
        <f>IF(K228="",0,VLOOKUP(E228,'Points Allocation'!$B$82:$F$93,2+K228,0))</f>
        <v>0</v>
      </c>
      <c r="Y228" s="8">
        <f>IF(L228="",0,VLOOKUP(E228,'Points Allocation'!$B$97:$F$108,2+L228,0))</f>
        <v>0</v>
      </c>
      <c r="Z228" s="23">
        <f t="shared" si="82"/>
        <v>0</v>
      </c>
      <c r="AA228" s="8">
        <f>IF(M228="",0,VLOOKUP(E228,'Points Allocation'!$I$7:$M$18,2+M228,0))</f>
        <v>0</v>
      </c>
      <c r="AB228" s="8">
        <f>IF(N228="",0,VLOOKUP(E228,'Points Allocation'!$I$22:$M$33,2+N228,0))</f>
        <v>0</v>
      </c>
      <c r="AC228" s="8">
        <f>IF(O228="",0,VLOOKUP(E228,'Points Allocation'!$I$37:$M$48,2+O228,0))</f>
        <v>0</v>
      </c>
      <c r="AD228" s="8">
        <f>IF(P228="",0,VLOOKUP(E228,'Points Allocation'!$I$52:$M$63,2+P228,0))</f>
        <v>0</v>
      </c>
      <c r="AE228" s="8">
        <f>IF(Q228="",0,VLOOKUP(E228,'Points Allocation'!$I$67:$M$78,2+Q228,0))</f>
        <v>0</v>
      </c>
      <c r="AF228" s="8">
        <f>IF(R228="",0,VLOOKUP(E228,'Points Allocation'!$I$82:$M$93,2+R228,0))</f>
        <v>0</v>
      </c>
      <c r="AG228" s="23">
        <f t="shared" si="83"/>
        <v>0</v>
      </c>
      <c r="AH228" s="10">
        <f t="shared" si="84"/>
        <v>0</v>
      </c>
      <c r="AI228" s="13">
        <f t="shared" si="74"/>
        <v>1</v>
      </c>
      <c r="AJ228" s="30">
        <f t="shared" si="71"/>
        <v>0</v>
      </c>
      <c r="AK228" s="3" t="str">
        <f t="shared" si="81"/>
        <v>False</v>
      </c>
      <c r="AL228" s="3">
        <f t="shared" si="72"/>
        <v>0</v>
      </c>
    </row>
    <row r="229" spans="1:38" x14ac:dyDescent="0.2">
      <c r="A229" s="9"/>
      <c r="B229" s="9" t="s">
        <v>100</v>
      </c>
      <c r="C229" s="9" t="s">
        <v>60</v>
      </c>
      <c r="D229" s="3"/>
      <c r="E229" s="9">
        <v>64</v>
      </c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8">
        <f>IF(F229="",0,VLOOKUP(E229,'Points Allocation'!$B$7:$F$18,2+F229,0))</f>
        <v>0</v>
      </c>
      <c r="T229" s="8">
        <f>IF(G229="",0,VLOOKUP(E229,'Points Allocation'!$B$22:$F$33,2+G229,0))</f>
        <v>0</v>
      </c>
      <c r="U229" s="8">
        <f>IF(H229="",0,VLOOKUP(E229,'Points Allocation'!$B$37:$F$50,2+H229,0))</f>
        <v>0</v>
      </c>
      <c r="V229" s="8">
        <f>IF(I229="",0,VLOOKUP(E229,'Points Allocation'!$B$52:$F$63,2+I229,0))</f>
        <v>0</v>
      </c>
      <c r="W229" s="8">
        <f>IF(J229="",0,VLOOKUP(E229,'Points Allocation'!$B$67:$F$78,2+J229,0))</f>
        <v>0</v>
      </c>
      <c r="X229" s="8">
        <f>IF(K229="",0,VLOOKUP(E229,'Points Allocation'!$B$82:$F$93,2+K229,0))</f>
        <v>0</v>
      </c>
      <c r="Y229" s="8">
        <f>IF(L229="",0,VLOOKUP(E229,'Points Allocation'!$B$97:$F$108,2+L229,0))</f>
        <v>0</v>
      </c>
      <c r="Z229" s="23">
        <f t="shared" si="82"/>
        <v>0</v>
      </c>
      <c r="AA229" s="8">
        <f>IF(M229="",0,VLOOKUP(E229,'Points Allocation'!$I$7:$M$18,2+M229,0))</f>
        <v>0</v>
      </c>
      <c r="AB229" s="8">
        <f>IF(N229="",0,VLOOKUP(E229,'Points Allocation'!$I$22:$M$33,2+N229,0))</f>
        <v>0</v>
      </c>
      <c r="AC229" s="8">
        <f>IF(O229="",0,VLOOKUP(E229,'Points Allocation'!$I$37:$M$48,2+O229,0))</f>
        <v>0</v>
      </c>
      <c r="AD229" s="8">
        <f>IF(P229="",0,VLOOKUP(E229,'Points Allocation'!$I$52:$M$63,2+P229,0))</f>
        <v>0</v>
      </c>
      <c r="AE229" s="8">
        <f>IF(Q229="",0,VLOOKUP(E229,'Points Allocation'!$I$67:$M$78,2+Q229,0))</f>
        <v>0</v>
      </c>
      <c r="AF229" s="8">
        <f>IF(R229="",0,VLOOKUP(E229,'Points Allocation'!$I$82:$M$93,2+R229,0))</f>
        <v>0</v>
      </c>
      <c r="AG229" s="23">
        <f t="shared" si="83"/>
        <v>0</v>
      </c>
      <c r="AH229" s="10">
        <f t="shared" si="84"/>
        <v>0</v>
      </c>
      <c r="AI229" s="13">
        <f t="shared" si="74"/>
        <v>1</v>
      </c>
      <c r="AJ229" s="30">
        <f t="shared" si="71"/>
        <v>0</v>
      </c>
      <c r="AK229" s="3" t="str">
        <f t="shared" si="81"/>
        <v>False</v>
      </c>
      <c r="AL229" s="3">
        <f t="shared" si="72"/>
        <v>0</v>
      </c>
    </row>
    <row r="230" spans="1:38" x14ac:dyDescent="0.2">
      <c r="A230" s="9"/>
      <c r="B230" s="9" t="s">
        <v>100</v>
      </c>
      <c r="C230" s="9" t="s">
        <v>62</v>
      </c>
      <c r="D230" s="3"/>
      <c r="E230" s="9">
        <v>64</v>
      </c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8">
        <f>IF(F230="",0,VLOOKUP(E230,'Points Allocation'!$B$7:$F$18,2+F230,0))</f>
        <v>0</v>
      </c>
      <c r="T230" s="8">
        <f>IF(G230="",0,VLOOKUP(E230,'Points Allocation'!$B$22:$F$33,2+G230,0))</f>
        <v>0</v>
      </c>
      <c r="U230" s="8">
        <f>IF(H230="",0,VLOOKUP(E230,'Points Allocation'!$B$37:$F$50,2+H230,0))</f>
        <v>0</v>
      </c>
      <c r="V230" s="8">
        <f>IF(I230="",0,VLOOKUP(E230,'Points Allocation'!$B$52:$F$63,2+I230,0))</f>
        <v>0</v>
      </c>
      <c r="W230" s="8">
        <f>IF(J230="",0,VLOOKUP(E230,'Points Allocation'!$B$67:$F$78,2+J230,0))</f>
        <v>0</v>
      </c>
      <c r="X230" s="8">
        <f>IF(K230="",0,VLOOKUP(E230,'Points Allocation'!$B$82:$F$93,2+K230,0))</f>
        <v>0</v>
      </c>
      <c r="Y230" s="8">
        <f>IF(L230="",0,VLOOKUP(E230,'Points Allocation'!$B$97:$F$108,2+L230,0))</f>
        <v>0</v>
      </c>
      <c r="Z230" s="23">
        <f t="shared" si="82"/>
        <v>0</v>
      </c>
      <c r="AA230" s="8">
        <f>IF(M230="",0,VLOOKUP(E230,'Points Allocation'!$I$7:$M$18,2+M230,0))</f>
        <v>0</v>
      </c>
      <c r="AB230" s="8">
        <f>IF(N230="",0,VLOOKUP(E230,'Points Allocation'!$I$22:$M$33,2+N230,0))</f>
        <v>0</v>
      </c>
      <c r="AC230" s="8">
        <f>IF(O230="",0,VLOOKUP(E230,'Points Allocation'!$I$37:$M$48,2+O230,0))</f>
        <v>0</v>
      </c>
      <c r="AD230" s="8">
        <f>IF(P230="",0,VLOOKUP(E230,'Points Allocation'!$I$52:$M$63,2+P230,0))</f>
        <v>0</v>
      </c>
      <c r="AE230" s="8">
        <f>IF(Q230="",0,VLOOKUP(E230,'Points Allocation'!$I$67:$M$78,2+Q230,0))</f>
        <v>0</v>
      </c>
      <c r="AF230" s="8">
        <f>IF(R230="",0,VLOOKUP(E230,'Points Allocation'!$I$82:$M$93,2+R230,0))</f>
        <v>0</v>
      </c>
      <c r="AG230" s="23">
        <f t="shared" si="83"/>
        <v>0</v>
      </c>
      <c r="AH230" s="10">
        <f t="shared" si="84"/>
        <v>0</v>
      </c>
      <c r="AI230" s="13">
        <f t="shared" si="74"/>
        <v>1</v>
      </c>
      <c r="AJ230" s="30">
        <f t="shared" si="71"/>
        <v>0</v>
      </c>
      <c r="AK230" s="3" t="str">
        <f t="shared" si="81"/>
        <v>False</v>
      </c>
      <c r="AL230" s="3">
        <f t="shared" si="72"/>
        <v>0</v>
      </c>
    </row>
    <row r="231" spans="1:38" x14ac:dyDescent="0.2">
      <c r="A231" s="9"/>
      <c r="B231" s="9" t="s">
        <v>100</v>
      </c>
      <c r="C231" s="9" t="s">
        <v>125</v>
      </c>
      <c r="D231" s="3"/>
      <c r="E231" s="9">
        <v>64</v>
      </c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8">
        <f>IF(F231="",0,VLOOKUP(E231,'Points Allocation'!$B$7:$F$18,2+F231,0))</f>
        <v>0</v>
      </c>
      <c r="T231" s="8">
        <f>IF(G231="",0,VLOOKUP(E231,'Points Allocation'!$B$22:$F$33,2+G231,0))</f>
        <v>0</v>
      </c>
      <c r="U231" s="8">
        <f>IF(H231="",0,VLOOKUP(E231,'Points Allocation'!$B$37:$F$50,2+H231,0))</f>
        <v>0</v>
      </c>
      <c r="V231" s="8">
        <f>IF(I231="",0,VLOOKUP(E231,'Points Allocation'!$B$52:$F$63,2+I231,0))</f>
        <v>0</v>
      </c>
      <c r="W231" s="8">
        <f>IF(J231="",0,VLOOKUP(E231,'Points Allocation'!$B$67:$F$78,2+J231,0))</f>
        <v>0</v>
      </c>
      <c r="X231" s="8">
        <f>IF(K231="",0,VLOOKUP(E231,'Points Allocation'!$B$82:$F$93,2+K231,0))</f>
        <v>0</v>
      </c>
      <c r="Y231" s="8">
        <f>IF(L231="",0,VLOOKUP(E231,'Points Allocation'!$B$97:$F$108,2+L231,0))</f>
        <v>0</v>
      </c>
      <c r="Z231" s="23">
        <f t="shared" si="82"/>
        <v>0</v>
      </c>
      <c r="AA231" s="8">
        <f>IF(M231="",0,VLOOKUP(E231,'Points Allocation'!$I$7:$M$18,2+M231,0))</f>
        <v>0</v>
      </c>
      <c r="AB231" s="8">
        <f>IF(N231="",0,VLOOKUP(E231,'Points Allocation'!$I$22:$M$33,2+N231,0))</f>
        <v>0</v>
      </c>
      <c r="AC231" s="8">
        <f>IF(O231="",0,VLOOKUP(E231,'Points Allocation'!$I$37:$M$48,2+O231,0))</f>
        <v>0</v>
      </c>
      <c r="AD231" s="8">
        <f>IF(P231="",0,VLOOKUP(E231,'Points Allocation'!$I$52:$M$63,2+P231,0))</f>
        <v>0</v>
      </c>
      <c r="AE231" s="8">
        <f>IF(Q231="",0,VLOOKUP(E231,'Points Allocation'!$I$67:$M$78,2+Q231,0))</f>
        <v>0</v>
      </c>
      <c r="AF231" s="8">
        <f>IF(R231="",0,VLOOKUP(E231,'Points Allocation'!$I$82:$M$93,2+R231,0))</f>
        <v>0</v>
      </c>
      <c r="AG231" s="23">
        <f t="shared" si="83"/>
        <v>0</v>
      </c>
      <c r="AH231" s="10">
        <f t="shared" si="84"/>
        <v>0</v>
      </c>
      <c r="AI231" s="13">
        <f t="shared" si="74"/>
        <v>1</v>
      </c>
      <c r="AJ231" s="30">
        <f t="shared" si="71"/>
        <v>0</v>
      </c>
      <c r="AK231" s="3" t="str">
        <f t="shared" si="81"/>
        <v>False</v>
      </c>
      <c r="AL231" s="3">
        <f t="shared" si="72"/>
        <v>0</v>
      </c>
    </row>
    <row r="232" spans="1:38" x14ac:dyDescent="0.2">
      <c r="A232" s="9"/>
      <c r="B232" s="9" t="s">
        <v>100</v>
      </c>
      <c r="C232" s="9" t="s">
        <v>65</v>
      </c>
      <c r="D232" s="3"/>
      <c r="E232" s="9">
        <v>64</v>
      </c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8">
        <f>IF(F232="",0,VLOOKUP(E232,'Points Allocation'!$B$7:$F$18,2+F232,0))</f>
        <v>0</v>
      </c>
      <c r="T232" s="8">
        <f>IF(G232="",0,VLOOKUP(E232,'Points Allocation'!$B$22:$F$33,2+G232,0))</f>
        <v>0</v>
      </c>
      <c r="U232" s="8">
        <f>IF(H232="",0,VLOOKUP(E232,'Points Allocation'!$B$37:$F$50,2+H232,0))</f>
        <v>0</v>
      </c>
      <c r="V232" s="8">
        <f>IF(I232="",0,VLOOKUP(E232,'Points Allocation'!$B$52:$F$63,2+I232,0))</f>
        <v>0</v>
      </c>
      <c r="W232" s="8">
        <f>IF(J232="",0,VLOOKUP(E232,'Points Allocation'!$B$67:$F$78,2+J232,0))</f>
        <v>0</v>
      </c>
      <c r="X232" s="8">
        <f>IF(K232="",0,VLOOKUP(E232,'Points Allocation'!$B$82:$F$93,2+K232,0))</f>
        <v>0</v>
      </c>
      <c r="Y232" s="8">
        <f>IF(L232="",0,VLOOKUP(E232,'Points Allocation'!$B$97:$F$108,2+L232,0))</f>
        <v>0</v>
      </c>
      <c r="Z232" s="23">
        <f t="shared" si="82"/>
        <v>0</v>
      </c>
      <c r="AA232" s="8">
        <f>IF(M232="",0,VLOOKUP(E232,'Points Allocation'!$I$7:$M$18,2+M232,0))</f>
        <v>0</v>
      </c>
      <c r="AB232" s="8">
        <f>IF(N232="",0,VLOOKUP(E232,'Points Allocation'!$I$22:$M$33,2+N232,0))</f>
        <v>0</v>
      </c>
      <c r="AC232" s="8">
        <f>IF(O232="",0,VLOOKUP(E232,'Points Allocation'!$I$37:$M$48,2+O232,0))</f>
        <v>0</v>
      </c>
      <c r="AD232" s="8">
        <f>IF(P232="",0,VLOOKUP(E232,'Points Allocation'!$I$52:$M$63,2+P232,0))</f>
        <v>0</v>
      </c>
      <c r="AE232" s="8">
        <f>IF(Q232="",0,VLOOKUP(E232,'Points Allocation'!$I$67:$M$78,2+Q232,0))</f>
        <v>0</v>
      </c>
      <c r="AF232" s="8">
        <f>IF(R232="",0,VLOOKUP(E232,'Points Allocation'!$I$82:$M$93,2+R232,0))</f>
        <v>0</v>
      </c>
      <c r="AG232" s="23">
        <f t="shared" si="83"/>
        <v>0</v>
      </c>
      <c r="AH232" s="10">
        <f t="shared" si="84"/>
        <v>0</v>
      </c>
      <c r="AI232" s="13">
        <f t="shared" si="74"/>
        <v>1.5</v>
      </c>
      <c r="AJ232" s="30">
        <f t="shared" si="71"/>
        <v>0</v>
      </c>
      <c r="AK232" s="3" t="str">
        <f t="shared" si="81"/>
        <v>False</v>
      </c>
      <c r="AL232" s="3">
        <f t="shared" si="72"/>
        <v>0</v>
      </c>
    </row>
    <row r="233" spans="1:38" x14ac:dyDescent="0.2">
      <c r="A233" s="9"/>
      <c r="B233" s="9" t="s">
        <v>100</v>
      </c>
      <c r="C233" s="9" t="s">
        <v>67</v>
      </c>
      <c r="D233" s="3"/>
      <c r="E233" s="9">
        <v>64</v>
      </c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8">
        <f>IF(F233="",0,VLOOKUP(E233,'Points Allocation'!$B$7:$F$18,2+F233,0))</f>
        <v>0</v>
      </c>
      <c r="T233" s="8">
        <f>IF(G233="",0,VLOOKUP(E233,'Points Allocation'!$B$22:$F$33,2+G233,0))</f>
        <v>0</v>
      </c>
      <c r="U233" s="8">
        <f>IF(H233="",0,VLOOKUP(E233,'Points Allocation'!$B$37:$F$50,2+H233,0))</f>
        <v>0</v>
      </c>
      <c r="V233" s="8">
        <f>IF(I233="",0,VLOOKUP(E233,'Points Allocation'!$B$52:$F$63,2+I233,0))</f>
        <v>0</v>
      </c>
      <c r="W233" s="8">
        <f>IF(J233="",0,VLOOKUP(E233,'Points Allocation'!$B$67:$F$78,2+J233,0))</f>
        <v>0</v>
      </c>
      <c r="X233" s="8">
        <f>IF(K233="",0,VLOOKUP(E233,'Points Allocation'!$B$82:$F$93,2+K233,0))</f>
        <v>0</v>
      </c>
      <c r="Y233" s="8">
        <f>IF(L233="",0,VLOOKUP(E233,'Points Allocation'!$B$97:$F$108,2+L233,0))</f>
        <v>0</v>
      </c>
      <c r="Z233" s="23">
        <f t="shared" si="82"/>
        <v>0</v>
      </c>
      <c r="AA233" s="8">
        <f>IF(M233="",0,VLOOKUP(E233,'Points Allocation'!$I$7:$M$18,2+M233,0))</f>
        <v>0</v>
      </c>
      <c r="AB233" s="8">
        <f>IF(N233="",0,VLOOKUP(E233,'Points Allocation'!$I$22:$M$33,2+N233,0))</f>
        <v>0</v>
      </c>
      <c r="AC233" s="8">
        <f>IF(O233="",0,VLOOKUP(E233,'Points Allocation'!$I$37:$M$48,2+O233,0))</f>
        <v>0</v>
      </c>
      <c r="AD233" s="8">
        <f>IF(P233="",0,VLOOKUP(E233,'Points Allocation'!$I$52:$M$63,2+P233,0))</f>
        <v>0</v>
      </c>
      <c r="AE233" s="8">
        <f>IF(Q233="",0,VLOOKUP(E233,'Points Allocation'!$I$67:$M$78,2+Q233,0))</f>
        <v>0</v>
      </c>
      <c r="AF233" s="8">
        <f>IF(R233="",0,VLOOKUP(E233,'Points Allocation'!$I$82:$M$93,2+R233,0))</f>
        <v>0</v>
      </c>
      <c r="AG233" s="23">
        <f t="shared" si="83"/>
        <v>0</v>
      </c>
      <c r="AH233" s="10">
        <f t="shared" si="84"/>
        <v>0</v>
      </c>
      <c r="AI233" s="13">
        <f t="shared" si="74"/>
        <v>1.5</v>
      </c>
      <c r="AJ233" s="30">
        <f t="shared" si="71"/>
        <v>0</v>
      </c>
      <c r="AK233" s="3" t="str">
        <f t="shared" si="81"/>
        <v>False</v>
      </c>
      <c r="AL233" s="3">
        <f t="shared" si="72"/>
        <v>0</v>
      </c>
    </row>
    <row r="234" spans="1:38" x14ac:dyDescent="0.2">
      <c r="A234" s="9"/>
      <c r="B234" s="9" t="s">
        <v>100</v>
      </c>
      <c r="C234" s="9" t="s">
        <v>106</v>
      </c>
      <c r="D234" s="3"/>
      <c r="E234" s="9">
        <v>64</v>
      </c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8">
        <f>IF(F234="",0,VLOOKUP(E234,'Points Allocation'!$B$7:$F$18,2+F234,0))</f>
        <v>0</v>
      </c>
      <c r="T234" s="8">
        <f>IF(G234="",0,VLOOKUP(E234,'Points Allocation'!$B$22:$F$33,2+G234,0))</f>
        <v>0</v>
      </c>
      <c r="U234" s="8">
        <f>IF(H234="",0,VLOOKUP(E234,'Points Allocation'!$B$37:$F$50,2+H234,0))</f>
        <v>0</v>
      </c>
      <c r="V234" s="8">
        <f>IF(I234="",0,VLOOKUP(E234,'Points Allocation'!$B$52:$F$63,2+I234,0))</f>
        <v>0</v>
      </c>
      <c r="W234" s="8">
        <f>IF(J234="",0,VLOOKUP(E234,'Points Allocation'!$B$67:$F$78,2+J234,0))</f>
        <v>0</v>
      </c>
      <c r="X234" s="8">
        <f>IF(K234="",0,VLOOKUP(E234,'Points Allocation'!$B$82:$F$93,2+K234,0))</f>
        <v>0</v>
      </c>
      <c r="Y234" s="8">
        <f>IF(L234="",0,VLOOKUP(E234,'Points Allocation'!$B$97:$F$108,2+L234,0))</f>
        <v>0</v>
      </c>
      <c r="Z234" s="23">
        <f t="shared" si="82"/>
        <v>0</v>
      </c>
      <c r="AA234" s="8">
        <f>IF(M234="",0,VLOOKUP(E234,'Points Allocation'!$I$7:$M$18,2+M234,0))</f>
        <v>0</v>
      </c>
      <c r="AB234" s="8">
        <f>IF(N234="",0,VLOOKUP(E234,'Points Allocation'!$I$22:$M$33,2+N234,0))</f>
        <v>0</v>
      </c>
      <c r="AC234" s="8">
        <f>IF(O234="",0,VLOOKUP(E234,'Points Allocation'!$I$37:$M$48,2+O234,0))</f>
        <v>0</v>
      </c>
      <c r="AD234" s="8">
        <f>IF(P234="",0,VLOOKUP(E234,'Points Allocation'!$I$52:$M$63,2+P234,0))</f>
        <v>0</v>
      </c>
      <c r="AE234" s="8">
        <f>IF(Q234="",0,VLOOKUP(E234,'Points Allocation'!$I$67:$M$78,2+Q234,0))</f>
        <v>0</v>
      </c>
      <c r="AF234" s="8">
        <f>IF(R234="",0,VLOOKUP(E234,'Points Allocation'!$I$82:$M$93,2+R234,0))</f>
        <v>0</v>
      </c>
      <c r="AG234" s="23">
        <f t="shared" si="83"/>
        <v>0</v>
      </c>
      <c r="AH234" s="10">
        <f t="shared" si="84"/>
        <v>0</v>
      </c>
      <c r="AI234" s="13">
        <f t="shared" si="74"/>
        <v>1.5</v>
      </c>
      <c r="AJ234" s="30">
        <f t="shared" si="71"/>
        <v>0</v>
      </c>
      <c r="AK234" s="3" t="str">
        <f t="shared" si="81"/>
        <v>False</v>
      </c>
      <c r="AL234" s="3">
        <f t="shared" si="72"/>
        <v>0</v>
      </c>
    </row>
    <row r="235" spans="1:38" x14ac:dyDescent="0.2">
      <c r="A235" s="9"/>
      <c r="B235" s="9" t="s">
        <v>100</v>
      </c>
      <c r="C235" s="9" t="s">
        <v>68</v>
      </c>
      <c r="D235" s="3"/>
      <c r="E235" s="9">
        <v>64</v>
      </c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8">
        <f>IF(F235="",0,VLOOKUP(E235,'Points Allocation'!$B$7:$F$18,2+F235,0))</f>
        <v>0</v>
      </c>
      <c r="T235" s="8">
        <f>IF(G235="",0,VLOOKUP(E235,'Points Allocation'!$B$22:$F$33,2+G235,0))</f>
        <v>0</v>
      </c>
      <c r="U235" s="8">
        <f>IF(H235="",0,VLOOKUP(E235,'Points Allocation'!$B$37:$F$50,2+H235,0))</f>
        <v>0</v>
      </c>
      <c r="V235" s="8">
        <f>IF(I235="",0,VLOOKUP(E235,'Points Allocation'!$B$52:$F$63,2+I235,0))</f>
        <v>0</v>
      </c>
      <c r="W235" s="8">
        <f>IF(J235="",0,VLOOKUP(E235,'Points Allocation'!$B$67:$F$78,2+J235,0))</f>
        <v>0</v>
      </c>
      <c r="X235" s="8">
        <f>IF(K235="",0,VLOOKUP(E235,'Points Allocation'!$B$82:$F$93,2+K235,0))</f>
        <v>0</v>
      </c>
      <c r="Y235" s="8">
        <f>IF(L235="",0,VLOOKUP(E235,'Points Allocation'!$B$97:$F$108,2+L235,0))</f>
        <v>0</v>
      </c>
      <c r="Z235" s="23">
        <f t="shared" si="82"/>
        <v>0</v>
      </c>
      <c r="AA235" s="8">
        <f>IF(M235="",0,VLOOKUP(E235,'Points Allocation'!$I$7:$M$18,2+M235,0))</f>
        <v>0</v>
      </c>
      <c r="AB235" s="8">
        <f>IF(N235="",0,VLOOKUP(E235,'Points Allocation'!$I$22:$M$33,2+N235,0))</f>
        <v>0</v>
      </c>
      <c r="AC235" s="8">
        <f>IF(O235="",0,VLOOKUP(E235,'Points Allocation'!$I$37:$M$48,2+O235,0))</f>
        <v>0</v>
      </c>
      <c r="AD235" s="8">
        <f>IF(P235="",0,VLOOKUP(E235,'Points Allocation'!$I$52:$M$63,2+P235,0))</f>
        <v>0</v>
      </c>
      <c r="AE235" s="8">
        <f>IF(Q235="",0,VLOOKUP(E235,'Points Allocation'!$I$67:$M$78,2+Q235,0))</f>
        <v>0</v>
      </c>
      <c r="AF235" s="8">
        <f>IF(R235="",0,VLOOKUP(E235,'Points Allocation'!$I$82:$M$93,2+R235,0))</f>
        <v>0</v>
      </c>
      <c r="AG235" s="23">
        <f t="shared" si="83"/>
        <v>0</v>
      </c>
      <c r="AH235" s="10">
        <f t="shared" si="84"/>
        <v>0</v>
      </c>
      <c r="AI235" s="13">
        <f t="shared" si="74"/>
        <v>1</v>
      </c>
      <c r="AJ235" s="30">
        <f t="shared" si="71"/>
        <v>0</v>
      </c>
      <c r="AK235" s="3" t="str">
        <f t="shared" si="81"/>
        <v>False</v>
      </c>
      <c r="AL235" s="3">
        <f t="shared" si="72"/>
        <v>0</v>
      </c>
    </row>
    <row r="236" spans="1:38" x14ac:dyDescent="0.2">
      <c r="A236" s="9"/>
      <c r="B236" s="9" t="s">
        <v>100</v>
      </c>
      <c r="C236" s="9" t="s">
        <v>69</v>
      </c>
      <c r="D236" s="3"/>
      <c r="E236" s="9">
        <v>64</v>
      </c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8">
        <f>IF(F236="",0,VLOOKUP(E236,'Points Allocation'!$B$7:$F$18,2+F236,0))</f>
        <v>0</v>
      </c>
      <c r="T236" s="8">
        <f>IF(G236="",0,VLOOKUP(E236,'Points Allocation'!$B$22:$F$33,2+G236,0))</f>
        <v>0</v>
      </c>
      <c r="U236" s="8">
        <f>IF(H236="",0,VLOOKUP(E236,'Points Allocation'!$B$37:$F$50,2+H236,0))</f>
        <v>0</v>
      </c>
      <c r="V236" s="8">
        <f>IF(I236="",0,VLOOKUP(E236,'Points Allocation'!$B$52:$F$63,2+I236,0))</f>
        <v>0</v>
      </c>
      <c r="W236" s="8">
        <f>IF(J236="",0,VLOOKUP(E236,'Points Allocation'!$B$67:$F$78,2+J236,0))</f>
        <v>0</v>
      </c>
      <c r="X236" s="8">
        <f>IF(K236="",0,VLOOKUP(E236,'Points Allocation'!$B$82:$F$93,2+K236,0))</f>
        <v>0</v>
      </c>
      <c r="Y236" s="8">
        <f>IF(L236="",0,VLOOKUP(E236,'Points Allocation'!$B$97:$F$108,2+L236,0))</f>
        <v>0</v>
      </c>
      <c r="Z236" s="23">
        <f t="shared" si="82"/>
        <v>0</v>
      </c>
      <c r="AA236" s="8">
        <f>IF(M236="",0,VLOOKUP(E236,'Points Allocation'!$I$7:$M$18,2+M236,0))</f>
        <v>0</v>
      </c>
      <c r="AB236" s="8">
        <f>IF(N236="",0,VLOOKUP(E236,'Points Allocation'!$I$22:$M$33,2+N236,0))</f>
        <v>0</v>
      </c>
      <c r="AC236" s="8">
        <f>IF(O236="",0,VLOOKUP(E236,'Points Allocation'!$I$37:$M$48,2+O236,0))</f>
        <v>0</v>
      </c>
      <c r="AD236" s="8">
        <f>IF(P236="",0,VLOOKUP(E236,'Points Allocation'!$I$52:$M$63,2+P236,0))</f>
        <v>0</v>
      </c>
      <c r="AE236" s="8">
        <f>IF(Q236="",0,VLOOKUP(E236,'Points Allocation'!$I$67:$M$78,2+Q236,0))</f>
        <v>0</v>
      </c>
      <c r="AF236" s="8">
        <f>IF(R236="",0,VLOOKUP(E236,'Points Allocation'!$I$82:$M$93,2+R236,0))</f>
        <v>0</v>
      </c>
      <c r="AG236" s="23">
        <f t="shared" si="83"/>
        <v>0</v>
      </c>
      <c r="AH236" s="10">
        <f t="shared" si="84"/>
        <v>0</v>
      </c>
      <c r="AI236" s="13">
        <f t="shared" si="74"/>
        <v>1</v>
      </c>
      <c r="AJ236" s="30">
        <f t="shared" si="71"/>
        <v>0</v>
      </c>
      <c r="AK236" s="3" t="str">
        <f t="shared" si="81"/>
        <v>False</v>
      </c>
      <c r="AL236" s="3">
        <f t="shared" si="72"/>
        <v>0</v>
      </c>
    </row>
    <row r="237" spans="1:38" x14ac:dyDescent="0.2">
      <c r="A237" s="9"/>
      <c r="B237" s="9" t="s">
        <v>100</v>
      </c>
      <c r="C237" s="9" t="s">
        <v>85</v>
      </c>
      <c r="D237" s="3"/>
      <c r="E237" s="9">
        <v>64</v>
      </c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8">
        <f>IF(F237="",0,VLOOKUP(E237,'Points Allocation'!$B$7:$F$18,2+F237,0))</f>
        <v>0</v>
      </c>
      <c r="T237" s="8">
        <f>IF(G237="",0,VLOOKUP(E237,'Points Allocation'!$B$22:$F$33,2+G237,0))</f>
        <v>0</v>
      </c>
      <c r="U237" s="8">
        <f>IF(H237="",0,VLOOKUP(E237,'Points Allocation'!$B$37:$F$50,2+H237,0))</f>
        <v>0</v>
      </c>
      <c r="V237" s="8">
        <f>IF(I237="",0,VLOOKUP(E237,'Points Allocation'!$B$52:$F$63,2+I237,0))</f>
        <v>0</v>
      </c>
      <c r="W237" s="8">
        <f>IF(J237="",0,VLOOKUP(E237,'Points Allocation'!$B$67:$F$78,2+J237,0))</f>
        <v>0</v>
      </c>
      <c r="X237" s="8">
        <f>IF(K237="",0,VLOOKUP(E237,'Points Allocation'!$B$82:$F$93,2+K237,0))</f>
        <v>0</v>
      </c>
      <c r="Y237" s="8">
        <f>IF(L237="",0,VLOOKUP(E237,'Points Allocation'!$B$97:$F$108,2+L237,0))</f>
        <v>0</v>
      </c>
      <c r="Z237" s="23">
        <f t="shared" si="82"/>
        <v>0</v>
      </c>
      <c r="AA237" s="8">
        <f>IF(M237="",0,VLOOKUP(E237,'Points Allocation'!$I$7:$M$18,2+M237,0))</f>
        <v>0</v>
      </c>
      <c r="AB237" s="8">
        <f>IF(N237="",0,VLOOKUP(E237,'Points Allocation'!$I$22:$M$33,2+N237,0))</f>
        <v>0</v>
      </c>
      <c r="AC237" s="8">
        <f>IF(O237="",0,VLOOKUP(E237,'Points Allocation'!$I$37:$M$48,2+O237,0))</f>
        <v>0</v>
      </c>
      <c r="AD237" s="8">
        <f>IF(P237="",0,VLOOKUP(E237,'Points Allocation'!$I$52:$M$63,2+P237,0))</f>
        <v>0</v>
      </c>
      <c r="AE237" s="8">
        <f>IF(Q237="",0,VLOOKUP(E237,'Points Allocation'!$I$67:$M$78,2+Q237,0))</f>
        <v>0</v>
      </c>
      <c r="AF237" s="8">
        <f>IF(R237="",0,VLOOKUP(E237,'Points Allocation'!$I$82:$M$93,2+R237,0))</f>
        <v>0</v>
      </c>
      <c r="AG237" s="23">
        <f t="shared" si="83"/>
        <v>0</v>
      </c>
      <c r="AH237" s="10">
        <f t="shared" si="84"/>
        <v>0</v>
      </c>
      <c r="AI237" s="13">
        <f t="shared" si="74"/>
        <v>1</v>
      </c>
      <c r="AJ237" s="30">
        <f t="shared" si="71"/>
        <v>0</v>
      </c>
      <c r="AK237" s="3" t="str">
        <f t="shared" si="81"/>
        <v>False</v>
      </c>
      <c r="AL237" s="3">
        <f t="shared" si="72"/>
        <v>0</v>
      </c>
    </row>
    <row r="238" spans="1:38" x14ac:dyDescent="0.2">
      <c r="A238" s="9"/>
      <c r="B238" s="9" t="s">
        <v>100</v>
      </c>
      <c r="C238" s="9" t="s">
        <v>86</v>
      </c>
      <c r="D238" s="3"/>
      <c r="E238" s="9">
        <v>64</v>
      </c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8">
        <f>IF(F238="",0,VLOOKUP(E238,'Points Allocation'!$B$7:$F$18,2+F238,0))</f>
        <v>0</v>
      </c>
      <c r="T238" s="8">
        <f>IF(G238="",0,VLOOKUP(E238,'Points Allocation'!$B$22:$F$33,2+G238,0))</f>
        <v>0</v>
      </c>
      <c r="U238" s="8">
        <f>IF(H238="",0,VLOOKUP(E238,'Points Allocation'!$B$37:$F$50,2+H238,0))</f>
        <v>0</v>
      </c>
      <c r="V238" s="8">
        <f>IF(I238="",0,VLOOKUP(E238,'Points Allocation'!$B$52:$F$63,2+I238,0))</f>
        <v>0</v>
      </c>
      <c r="W238" s="8">
        <f>IF(J238="",0,VLOOKUP(E238,'Points Allocation'!$B$67:$F$78,2+J238,0))</f>
        <v>0</v>
      </c>
      <c r="X238" s="8">
        <f>IF(K238="",0,VLOOKUP(E238,'Points Allocation'!$B$82:$F$93,2+K238,0))</f>
        <v>0</v>
      </c>
      <c r="Y238" s="8">
        <f>IF(L238="",0,VLOOKUP(E238,'Points Allocation'!$B$97:$F$108,2+L238,0))</f>
        <v>0</v>
      </c>
      <c r="Z238" s="23">
        <f t="shared" si="82"/>
        <v>0</v>
      </c>
      <c r="AA238" s="8">
        <f>IF(M238="",0,VLOOKUP(E238,'Points Allocation'!$I$7:$M$18,2+M238,0))</f>
        <v>0</v>
      </c>
      <c r="AB238" s="8">
        <f>IF(N238="",0,VLOOKUP(E238,'Points Allocation'!$I$22:$M$33,2+N238,0))</f>
        <v>0</v>
      </c>
      <c r="AC238" s="8">
        <f>IF(O238="",0,VLOOKUP(E238,'Points Allocation'!$I$37:$M$48,2+O238,0))</f>
        <v>0</v>
      </c>
      <c r="AD238" s="8">
        <f>IF(P238="",0,VLOOKUP(E238,'Points Allocation'!$I$52:$M$63,2+P238,0))</f>
        <v>0</v>
      </c>
      <c r="AE238" s="8">
        <f>IF(Q238="",0,VLOOKUP(E238,'Points Allocation'!$I$67:$M$78,2+Q238,0))</f>
        <v>0</v>
      </c>
      <c r="AF238" s="8">
        <f>IF(R238="",0,VLOOKUP(E238,'Points Allocation'!$I$82:$M$93,2+R238,0))</f>
        <v>0</v>
      </c>
      <c r="AG238" s="23">
        <f t="shared" si="83"/>
        <v>0</v>
      </c>
      <c r="AH238" s="10">
        <f t="shared" si="84"/>
        <v>0</v>
      </c>
      <c r="AI238" s="13">
        <f t="shared" si="74"/>
        <v>1</v>
      </c>
      <c r="AJ238" s="30">
        <f t="shared" si="71"/>
        <v>0</v>
      </c>
      <c r="AK238" s="3" t="str">
        <f t="shared" si="81"/>
        <v>False</v>
      </c>
      <c r="AL238" s="3">
        <f t="shared" si="72"/>
        <v>0</v>
      </c>
    </row>
    <row r="239" spans="1:38" x14ac:dyDescent="0.2">
      <c r="A239" s="9"/>
      <c r="B239" s="9" t="s">
        <v>100</v>
      </c>
      <c r="C239" s="9" t="s">
        <v>87</v>
      </c>
      <c r="D239" s="3"/>
      <c r="E239" s="9">
        <v>64</v>
      </c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8">
        <f>IF(F239="",0,VLOOKUP(E239,'Points Allocation'!$B$7:$F$18,2+F239,0))</f>
        <v>0</v>
      </c>
      <c r="T239" s="8">
        <f>IF(G239="",0,VLOOKUP(E239,'Points Allocation'!$B$22:$F$33,2+G239,0))</f>
        <v>0</v>
      </c>
      <c r="U239" s="8">
        <f>IF(H239="",0,VLOOKUP(E239,'Points Allocation'!$B$37:$F$50,2+H239,0))</f>
        <v>0</v>
      </c>
      <c r="V239" s="8">
        <f>IF(I239="",0,VLOOKUP(E239,'Points Allocation'!$B$52:$F$63,2+I239,0))</f>
        <v>0</v>
      </c>
      <c r="W239" s="8">
        <f>IF(J239="",0,VLOOKUP(E239,'Points Allocation'!$B$67:$F$78,2+J239,0))</f>
        <v>0</v>
      </c>
      <c r="X239" s="8">
        <f>IF(K239="",0,VLOOKUP(E239,'Points Allocation'!$B$82:$F$93,2+K239,0))</f>
        <v>0</v>
      </c>
      <c r="Y239" s="8">
        <f>IF(L239="",0,VLOOKUP(E239,'Points Allocation'!$B$97:$F$108,2+L239,0))</f>
        <v>0</v>
      </c>
      <c r="Z239" s="23">
        <f t="shared" si="82"/>
        <v>0</v>
      </c>
      <c r="AA239" s="8">
        <f>IF(M239="",0,VLOOKUP(E239,'Points Allocation'!$I$7:$M$18,2+M239,0))</f>
        <v>0</v>
      </c>
      <c r="AB239" s="8">
        <f>IF(N239="",0,VLOOKUP(E239,'Points Allocation'!$I$22:$M$33,2+N239,0))</f>
        <v>0</v>
      </c>
      <c r="AC239" s="8">
        <f>IF(O239="",0,VLOOKUP(E239,'Points Allocation'!$I$37:$M$48,2+O239,0))</f>
        <v>0</v>
      </c>
      <c r="AD239" s="8">
        <f>IF(P239="",0,VLOOKUP(E239,'Points Allocation'!$I$52:$M$63,2+P239,0))</f>
        <v>0</v>
      </c>
      <c r="AE239" s="8">
        <f>IF(Q239="",0,VLOOKUP(E239,'Points Allocation'!$I$67:$M$78,2+Q239,0))</f>
        <v>0</v>
      </c>
      <c r="AF239" s="8">
        <f>IF(R239="",0,VLOOKUP(E239,'Points Allocation'!$I$82:$M$93,2+R239,0))</f>
        <v>0</v>
      </c>
      <c r="AG239" s="23">
        <f t="shared" si="83"/>
        <v>0</v>
      </c>
      <c r="AH239" s="10">
        <f t="shared" si="84"/>
        <v>0</v>
      </c>
      <c r="AI239" s="13">
        <f t="shared" si="74"/>
        <v>1</v>
      </c>
      <c r="AJ239" s="30">
        <f t="shared" si="71"/>
        <v>0</v>
      </c>
      <c r="AK239" s="3" t="str">
        <f t="shared" si="81"/>
        <v>False</v>
      </c>
      <c r="AL239" s="3">
        <f t="shared" si="72"/>
        <v>0</v>
      </c>
    </row>
    <row r="240" spans="1:38" x14ac:dyDescent="0.2">
      <c r="A240" s="9"/>
      <c r="B240" s="9" t="s">
        <v>100</v>
      </c>
      <c r="C240" s="9" t="s">
        <v>88</v>
      </c>
      <c r="D240" s="3"/>
      <c r="E240" s="9">
        <v>64</v>
      </c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8">
        <f>IF(F240="",0,VLOOKUP(E240,'Points Allocation'!$B$7:$F$18,2+F240,0))</f>
        <v>0</v>
      </c>
      <c r="T240" s="8">
        <f>IF(G240="",0,VLOOKUP(E240,'Points Allocation'!$B$22:$F$33,2+G240,0))</f>
        <v>0</v>
      </c>
      <c r="U240" s="8">
        <f>IF(H240="",0,VLOOKUP(E240,'Points Allocation'!$B$37:$F$50,2+H240,0))</f>
        <v>0</v>
      </c>
      <c r="V240" s="8">
        <f>IF(I240="",0,VLOOKUP(E240,'Points Allocation'!$B$52:$F$63,2+I240,0))</f>
        <v>0</v>
      </c>
      <c r="W240" s="8">
        <f>IF(J240="",0,VLOOKUP(E240,'Points Allocation'!$B$67:$F$78,2+J240,0))</f>
        <v>0</v>
      </c>
      <c r="X240" s="8">
        <f>IF(K240="",0,VLOOKUP(E240,'Points Allocation'!$B$82:$F$93,2+K240,0))</f>
        <v>0</v>
      </c>
      <c r="Y240" s="8">
        <f>IF(L240="",0,VLOOKUP(E240,'Points Allocation'!$B$97:$F$108,2+L240,0))</f>
        <v>0</v>
      </c>
      <c r="Z240" s="23">
        <f t="shared" si="82"/>
        <v>0</v>
      </c>
      <c r="AA240" s="8">
        <f>IF(M240="",0,VLOOKUP(E240,'Points Allocation'!$I$7:$M$18,2+M240,0))</f>
        <v>0</v>
      </c>
      <c r="AB240" s="8">
        <f>IF(N240="",0,VLOOKUP(E240,'Points Allocation'!$I$22:$M$33,2+N240,0))</f>
        <v>0</v>
      </c>
      <c r="AC240" s="8">
        <f>IF(O240="",0,VLOOKUP(E240,'Points Allocation'!$I$37:$M$48,2+O240,0))</f>
        <v>0</v>
      </c>
      <c r="AD240" s="8">
        <f>IF(P240="",0,VLOOKUP(E240,'Points Allocation'!$I$52:$M$63,2+P240,0))</f>
        <v>0</v>
      </c>
      <c r="AE240" s="8">
        <f>IF(Q240="",0,VLOOKUP(E240,'Points Allocation'!$I$67:$M$78,2+Q240,0))</f>
        <v>0</v>
      </c>
      <c r="AF240" s="8">
        <f>IF(R240="",0,VLOOKUP(E240,'Points Allocation'!$I$82:$M$93,2+R240,0))</f>
        <v>0</v>
      </c>
      <c r="AG240" s="23">
        <f t="shared" si="83"/>
        <v>0</v>
      </c>
      <c r="AH240" s="10">
        <f t="shared" si="84"/>
        <v>0</v>
      </c>
      <c r="AI240" s="13">
        <f t="shared" si="74"/>
        <v>1</v>
      </c>
      <c r="AJ240" s="30">
        <f t="shared" si="71"/>
        <v>0</v>
      </c>
      <c r="AK240" s="3" t="str">
        <f t="shared" si="81"/>
        <v>False</v>
      </c>
      <c r="AL240" s="3">
        <f t="shared" si="72"/>
        <v>0</v>
      </c>
    </row>
    <row r="241" spans="1:38" x14ac:dyDescent="0.2">
      <c r="A241" s="9"/>
      <c r="B241" s="9" t="s">
        <v>100</v>
      </c>
      <c r="C241" s="9" t="s">
        <v>89</v>
      </c>
      <c r="D241" s="3"/>
      <c r="E241" s="9">
        <v>64</v>
      </c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8">
        <f>IF(F241="",0,VLOOKUP(E241,'Points Allocation'!$B$7:$F$18,2+F241,0))</f>
        <v>0</v>
      </c>
      <c r="T241" s="8">
        <f>IF(G241="",0,VLOOKUP(E241,'Points Allocation'!$B$22:$F$33,2+G241,0))</f>
        <v>0</v>
      </c>
      <c r="U241" s="8">
        <f>IF(H241="",0,VLOOKUP(E241,'Points Allocation'!$B$37:$F$50,2+H241,0))</f>
        <v>0</v>
      </c>
      <c r="V241" s="8">
        <f>IF(I241="",0,VLOOKUP(E241,'Points Allocation'!$B$52:$F$63,2+I241,0))</f>
        <v>0</v>
      </c>
      <c r="W241" s="8">
        <f>IF(J241="",0,VLOOKUP(E241,'Points Allocation'!$B$67:$F$78,2+J241,0))</f>
        <v>0</v>
      </c>
      <c r="X241" s="8">
        <f>IF(K241="",0,VLOOKUP(E241,'Points Allocation'!$B$82:$F$93,2+K241,0))</f>
        <v>0</v>
      </c>
      <c r="Y241" s="8">
        <f>IF(L241="",0,VLOOKUP(E241,'Points Allocation'!$B$97:$F$108,2+L241,0))</f>
        <v>0</v>
      </c>
      <c r="Z241" s="23">
        <f t="shared" si="82"/>
        <v>0</v>
      </c>
      <c r="AA241" s="8">
        <f>IF(M241="",0,VLOOKUP(E241,'Points Allocation'!$I$7:$M$18,2+M241,0))</f>
        <v>0</v>
      </c>
      <c r="AB241" s="8">
        <f>IF(N241="",0,VLOOKUP(E241,'Points Allocation'!$I$22:$M$33,2+N241,0))</f>
        <v>0</v>
      </c>
      <c r="AC241" s="8">
        <f>IF(O241="",0,VLOOKUP(E241,'Points Allocation'!$I$37:$M$48,2+O241,0))</f>
        <v>0</v>
      </c>
      <c r="AD241" s="8">
        <f>IF(P241="",0,VLOOKUP(E241,'Points Allocation'!$I$52:$M$63,2+P241,0))</f>
        <v>0</v>
      </c>
      <c r="AE241" s="8">
        <f>IF(Q241="",0,VLOOKUP(E241,'Points Allocation'!$I$67:$M$78,2+Q241,0))</f>
        <v>0</v>
      </c>
      <c r="AF241" s="8">
        <f>IF(R241="",0,VLOOKUP(E241,'Points Allocation'!$I$82:$M$93,2+R241,0))</f>
        <v>0</v>
      </c>
      <c r="AG241" s="23">
        <f t="shared" si="83"/>
        <v>0</v>
      </c>
      <c r="AH241" s="10">
        <f t="shared" si="84"/>
        <v>0</v>
      </c>
      <c r="AI241" s="13">
        <f t="shared" si="74"/>
        <v>1</v>
      </c>
      <c r="AJ241" s="30">
        <f t="shared" si="71"/>
        <v>0</v>
      </c>
      <c r="AK241" s="3" t="str">
        <f t="shared" si="81"/>
        <v>False</v>
      </c>
      <c r="AL241" s="3">
        <f t="shared" si="72"/>
        <v>0</v>
      </c>
    </row>
    <row r="242" spans="1:38" x14ac:dyDescent="0.2">
      <c r="A242" s="9"/>
      <c r="B242" s="9" t="s">
        <v>100</v>
      </c>
      <c r="C242" s="9" t="s">
        <v>90</v>
      </c>
      <c r="D242" s="3"/>
      <c r="E242" s="9">
        <v>64</v>
      </c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8">
        <f>IF(F242="",0,VLOOKUP(E242,'Points Allocation'!$B$7:$F$18,2+F242,0))</f>
        <v>0</v>
      </c>
      <c r="T242" s="8">
        <f>IF(G242="",0,VLOOKUP(E242,'Points Allocation'!$B$22:$F$33,2+G242,0))</f>
        <v>0</v>
      </c>
      <c r="U242" s="8">
        <f>IF(H242="",0,VLOOKUP(E242,'Points Allocation'!$B$37:$F$50,2+H242,0))</f>
        <v>0</v>
      </c>
      <c r="V242" s="8">
        <f>IF(I242="",0,VLOOKUP(E242,'Points Allocation'!$B$52:$F$63,2+I242,0))</f>
        <v>0</v>
      </c>
      <c r="W242" s="8">
        <f>IF(J242="",0,VLOOKUP(E242,'Points Allocation'!$B$67:$F$78,2+J242,0))</f>
        <v>0</v>
      </c>
      <c r="X242" s="8">
        <f>IF(K242="",0,VLOOKUP(E242,'Points Allocation'!$B$82:$F$93,2+K242,0))</f>
        <v>0</v>
      </c>
      <c r="Y242" s="8">
        <f>IF(L242="",0,VLOOKUP(E242,'Points Allocation'!$B$97:$F$108,2+L242,0))</f>
        <v>0</v>
      </c>
      <c r="Z242" s="23">
        <f t="shared" si="82"/>
        <v>0</v>
      </c>
      <c r="AA242" s="8">
        <f>IF(M242="",0,VLOOKUP(E242,'Points Allocation'!$I$7:$M$18,2+M242,0))</f>
        <v>0</v>
      </c>
      <c r="AB242" s="8">
        <f>IF(N242="",0,VLOOKUP(E242,'Points Allocation'!$I$22:$M$33,2+N242,0))</f>
        <v>0</v>
      </c>
      <c r="AC242" s="8">
        <f>IF(O242="",0,VLOOKUP(E242,'Points Allocation'!$I$37:$M$48,2+O242,0))</f>
        <v>0</v>
      </c>
      <c r="AD242" s="8">
        <f>IF(P242="",0,VLOOKUP(E242,'Points Allocation'!$I$52:$M$63,2+P242,0))</f>
        <v>0</v>
      </c>
      <c r="AE242" s="8">
        <f>IF(Q242="",0,VLOOKUP(E242,'Points Allocation'!$I$67:$M$78,2+Q242,0))</f>
        <v>0</v>
      </c>
      <c r="AF242" s="8">
        <f>IF(R242="",0,VLOOKUP(E242,'Points Allocation'!$I$82:$M$93,2+R242,0))</f>
        <v>0</v>
      </c>
      <c r="AG242" s="23">
        <f t="shared" si="83"/>
        <v>0</v>
      </c>
      <c r="AH242" s="10">
        <f t="shared" si="84"/>
        <v>0</v>
      </c>
      <c r="AI242" s="13">
        <f t="shared" si="74"/>
        <v>1</v>
      </c>
      <c r="AJ242" s="30">
        <f t="shared" si="71"/>
        <v>0</v>
      </c>
      <c r="AK242" s="3" t="str">
        <f t="shared" si="81"/>
        <v>False</v>
      </c>
      <c r="AL242" s="3">
        <f t="shared" si="72"/>
        <v>0</v>
      </c>
    </row>
    <row r="243" spans="1:38" x14ac:dyDescent="0.2">
      <c r="A243" s="9"/>
      <c r="B243" s="9" t="s">
        <v>101</v>
      </c>
      <c r="C243" s="9" t="s">
        <v>64</v>
      </c>
      <c r="D243" s="3"/>
      <c r="E243" s="9">
        <v>64</v>
      </c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8">
        <f>IF(F243="",0,VLOOKUP(E243,'Points Allocation'!$B$7:$F$18,2+F243,0))</f>
        <v>0</v>
      </c>
      <c r="T243" s="8">
        <f>IF(G243="",0,VLOOKUP(E243,'Points Allocation'!$B$22:$F$33,2+G243,0))</f>
        <v>0</v>
      </c>
      <c r="U243" s="8">
        <f>IF(H243="",0,VLOOKUP(E243,'Points Allocation'!$B$37:$F$50,2+H243,0))</f>
        <v>0</v>
      </c>
      <c r="V243" s="8">
        <f>IF(I243="",0,VLOOKUP(E243,'Points Allocation'!$B$52:$F$63,2+I243,0))</f>
        <v>0</v>
      </c>
      <c r="W243" s="8">
        <f>IF(J243="",0,VLOOKUP(E243,'Points Allocation'!$B$67:$F$78,2+J243,0))</f>
        <v>0</v>
      </c>
      <c r="X243" s="8">
        <f>IF(K243="",0,VLOOKUP(E243,'Points Allocation'!$B$82:$F$93,2+K243,0))</f>
        <v>0</v>
      </c>
      <c r="Y243" s="8">
        <f>IF(L243="",0,VLOOKUP(E243,'Points Allocation'!$B$97:$F$108,2+L243,0))</f>
        <v>0</v>
      </c>
      <c r="Z243" s="23">
        <f t="shared" si="82"/>
        <v>0</v>
      </c>
      <c r="AA243" s="8">
        <f>IF(M243="",0,VLOOKUP(E243,'Points Allocation'!$I$7:$M$18,2+M243,0))</f>
        <v>0</v>
      </c>
      <c r="AB243" s="8">
        <f>IF(N243="",0,VLOOKUP(E243,'Points Allocation'!$I$22:$M$33,2+N243,0))</f>
        <v>0</v>
      </c>
      <c r="AC243" s="8">
        <f>IF(O243="",0,VLOOKUP(E243,'Points Allocation'!$I$37:$M$48,2+O243,0))</f>
        <v>0</v>
      </c>
      <c r="AD243" s="8">
        <f>IF(P243="",0,VLOOKUP(E243,'Points Allocation'!$I$52:$M$63,2+P243,0))</f>
        <v>0</v>
      </c>
      <c r="AE243" s="8">
        <f>IF(Q243="",0,VLOOKUP(E243,'Points Allocation'!$I$67:$M$78,2+Q243,0))</f>
        <v>0</v>
      </c>
      <c r="AF243" s="8">
        <f>IF(R243="",0,VLOOKUP(E243,'Points Allocation'!$I$82:$M$93,2+R243,0))</f>
        <v>0</v>
      </c>
      <c r="AG243" s="23">
        <f t="shared" si="83"/>
        <v>0</v>
      </c>
      <c r="AH243" s="10">
        <f>IF(AK243="False",0,-AL243)</f>
        <v>0</v>
      </c>
      <c r="AI243" s="13">
        <f t="shared" si="74"/>
        <v>1</v>
      </c>
      <c r="AJ243" s="30">
        <f t="shared" si="71"/>
        <v>0</v>
      </c>
      <c r="AK243" s="3" t="str">
        <f t="shared" si="81"/>
        <v>False</v>
      </c>
      <c r="AL243" s="3">
        <f t="shared" si="72"/>
        <v>0</v>
      </c>
    </row>
    <row r="244" spans="1:38" x14ac:dyDescent="0.2">
      <c r="A244" s="9"/>
      <c r="B244" s="9" t="s">
        <v>101</v>
      </c>
      <c r="C244" s="9" t="s">
        <v>63</v>
      </c>
      <c r="D244" s="3"/>
      <c r="E244" s="9">
        <v>64</v>
      </c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8">
        <f>IF(F244="",0,VLOOKUP(E244,'Points Allocation'!$B$7:$F$18,2+F244,0))</f>
        <v>0</v>
      </c>
      <c r="T244" s="8">
        <f>IF(G244="",0,VLOOKUP(E244,'Points Allocation'!$B$22:$F$33,2+G244,0))</f>
        <v>0</v>
      </c>
      <c r="U244" s="8">
        <f>IF(H244="",0,VLOOKUP(E244,'Points Allocation'!$B$37:$F$50,2+H244,0))</f>
        <v>0</v>
      </c>
      <c r="V244" s="8">
        <f>IF(I244="",0,VLOOKUP(E244,'Points Allocation'!$B$52:$F$63,2+I244,0))</f>
        <v>0</v>
      </c>
      <c r="W244" s="8">
        <f>IF(J244="",0,VLOOKUP(E244,'Points Allocation'!$B$67:$F$78,2+J244,0))</f>
        <v>0</v>
      </c>
      <c r="X244" s="8">
        <f>IF(K244="",0,VLOOKUP(E244,'Points Allocation'!$B$82:$F$93,2+K244,0))</f>
        <v>0</v>
      </c>
      <c r="Y244" s="8">
        <f>IF(L244="",0,VLOOKUP(E244,'Points Allocation'!$B$97:$F$108,2+L244,0))</f>
        <v>0</v>
      </c>
      <c r="Z244" s="23">
        <f t="shared" si="82"/>
        <v>0</v>
      </c>
      <c r="AA244" s="8">
        <f>IF(M244="",0,VLOOKUP(E244,'Points Allocation'!$I$7:$M$18,2+M244,0))</f>
        <v>0</v>
      </c>
      <c r="AB244" s="8">
        <f>IF(N244="",0,VLOOKUP(E244,'Points Allocation'!$I$22:$M$33,2+N244,0))</f>
        <v>0</v>
      </c>
      <c r="AC244" s="8">
        <f>IF(O244="",0,VLOOKUP(E244,'Points Allocation'!$I$37:$M$48,2+O244,0))</f>
        <v>0</v>
      </c>
      <c r="AD244" s="8">
        <f>IF(P244="",0,VLOOKUP(E244,'Points Allocation'!$I$52:$M$63,2+P244,0))</f>
        <v>0</v>
      </c>
      <c r="AE244" s="8">
        <f>IF(Q244="",0,VLOOKUP(E244,'Points Allocation'!$I$67:$M$78,2+Q244,0))</f>
        <v>0</v>
      </c>
      <c r="AF244" s="8">
        <f>IF(R244="",0,VLOOKUP(E244,'Points Allocation'!$I$82:$M$93,2+R244,0))</f>
        <v>0</v>
      </c>
      <c r="AG244" s="23">
        <f t="shared" si="83"/>
        <v>0</v>
      </c>
      <c r="AH244" s="10">
        <f t="shared" ref="AH244:AH259" si="85">IF(AK244="False",0,-AL244)</f>
        <v>0</v>
      </c>
      <c r="AI244" s="13">
        <f t="shared" si="74"/>
        <v>1</v>
      </c>
      <c r="AJ244" s="30">
        <f t="shared" ref="AJ244:AJ311" si="86">(SUM(Z244,AG244,AH244))*AI244</f>
        <v>0</v>
      </c>
      <c r="AK244" s="3" t="str">
        <f t="shared" si="81"/>
        <v>False</v>
      </c>
      <c r="AL244" s="3">
        <f t="shared" ref="AL244:AL311" si="87">IF(AG244&gt;U244,U244,AG244)</f>
        <v>0</v>
      </c>
    </row>
    <row r="245" spans="1:38" x14ac:dyDescent="0.2">
      <c r="A245" s="9"/>
      <c r="B245" s="9" t="s">
        <v>101</v>
      </c>
      <c r="C245" s="9" t="s">
        <v>61</v>
      </c>
      <c r="D245" s="3"/>
      <c r="E245" s="9">
        <v>64</v>
      </c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8">
        <f>IF(F245="",0,VLOOKUP(E245,'Points Allocation'!$B$7:$F$18,2+F245,0))</f>
        <v>0</v>
      </c>
      <c r="T245" s="8">
        <f>IF(G245="",0,VLOOKUP(E245,'Points Allocation'!$B$22:$F$33,2+G245,0))</f>
        <v>0</v>
      </c>
      <c r="U245" s="8">
        <f>IF(H245="",0,VLOOKUP(E245,'Points Allocation'!$B$37:$F$50,2+H245,0))</f>
        <v>0</v>
      </c>
      <c r="V245" s="8">
        <f>IF(I245="",0,VLOOKUP(E245,'Points Allocation'!$B$52:$F$63,2+I245,0))</f>
        <v>0</v>
      </c>
      <c r="W245" s="8">
        <f>IF(J245="",0,VLOOKUP(E245,'Points Allocation'!$B$67:$F$78,2+J245,0))</f>
        <v>0</v>
      </c>
      <c r="X245" s="8">
        <f>IF(K245="",0,VLOOKUP(E245,'Points Allocation'!$B$82:$F$93,2+K245,0))</f>
        <v>0</v>
      </c>
      <c r="Y245" s="8">
        <f>IF(L245="",0,VLOOKUP(E245,'Points Allocation'!$B$97:$F$108,2+L245,0))</f>
        <v>0</v>
      </c>
      <c r="Z245" s="23">
        <f t="shared" si="82"/>
        <v>0</v>
      </c>
      <c r="AA245" s="8">
        <f>IF(M245="",0,VLOOKUP(E245,'Points Allocation'!$I$7:$M$18,2+M245,0))</f>
        <v>0</v>
      </c>
      <c r="AB245" s="8">
        <f>IF(N245="",0,VLOOKUP(E245,'Points Allocation'!$I$22:$M$33,2+N245,0))</f>
        <v>0</v>
      </c>
      <c r="AC245" s="8">
        <f>IF(O245="",0,VLOOKUP(E245,'Points Allocation'!$I$37:$M$48,2+O245,0))</f>
        <v>0</v>
      </c>
      <c r="AD245" s="8">
        <f>IF(P245="",0,VLOOKUP(E245,'Points Allocation'!$I$52:$M$63,2+P245,0))</f>
        <v>0</v>
      </c>
      <c r="AE245" s="8">
        <f>IF(Q245="",0,VLOOKUP(E245,'Points Allocation'!$I$67:$M$78,2+Q245,0))</f>
        <v>0</v>
      </c>
      <c r="AF245" s="8">
        <f>IF(R245="",0,VLOOKUP(E245,'Points Allocation'!$I$82:$M$93,2+R245,0))</f>
        <v>0</v>
      </c>
      <c r="AG245" s="23">
        <f t="shared" si="83"/>
        <v>0</v>
      </c>
      <c r="AH245" s="10">
        <f t="shared" si="85"/>
        <v>0</v>
      </c>
      <c r="AI245" s="13">
        <f t="shared" si="74"/>
        <v>1</v>
      </c>
      <c r="AJ245" s="30">
        <f t="shared" si="86"/>
        <v>0</v>
      </c>
      <c r="AK245" s="3" t="str">
        <f t="shared" si="81"/>
        <v>False</v>
      </c>
      <c r="AL245" s="3">
        <f t="shared" si="87"/>
        <v>0</v>
      </c>
    </row>
    <row r="246" spans="1:38" x14ac:dyDescent="0.2">
      <c r="A246" s="9"/>
      <c r="B246" s="9" t="s">
        <v>101</v>
      </c>
      <c r="C246" s="9" t="s">
        <v>60</v>
      </c>
      <c r="D246" s="3"/>
      <c r="E246" s="9">
        <v>64</v>
      </c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8">
        <f>IF(F246="",0,VLOOKUP(E246,'Points Allocation'!$B$7:$F$18,2+F246,0))</f>
        <v>0</v>
      </c>
      <c r="T246" s="8">
        <f>IF(G246="",0,VLOOKUP(E246,'Points Allocation'!$B$22:$F$33,2+G246,0))</f>
        <v>0</v>
      </c>
      <c r="U246" s="8">
        <f>IF(H246="",0,VLOOKUP(E246,'Points Allocation'!$B$37:$F$50,2+H246,0))</f>
        <v>0</v>
      </c>
      <c r="V246" s="8">
        <f>IF(I246="",0,VLOOKUP(E246,'Points Allocation'!$B$52:$F$63,2+I246,0))</f>
        <v>0</v>
      </c>
      <c r="W246" s="8">
        <f>IF(J246="",0,VLOOKUP(E246,'Points Allocation'!$B$67:$F$78,2+J246,0))</f>
        <v>0</v>
      </c>
      <c r="X246" s="8">
        <f>IF(K246="",0,VLOOKUP(E246,'Points Allocation'!$B$82:$F$93,2+K246,0))</f>
        <v>0</v>
      </c>
      <c r="Y246" s="8">
        <f>IF(L246="",0,VLOOKUP(E246,'Points Allocation'!$B$97:$F$108,2+L246,0))</f>
        <v>0</v>
      </c>
      <c r="Z246" s="23">
        <f t="shared" si="82"/>
        <v>0</v>
      </c>
      <c r="AA246" s="8">
        <f>IF(M246="",0,VLOOKUP(E246,'Points Allocation'!$I$7:$M$18,2+M246,0))</f>
        <v>0</v>
      </c>
      <c r="AB246" s="8">
        <f>IF(N246="",0,VLOOKUP(E246,'Points Allocation'!$I$22:$M$33,2+N246,0))</f>
        <v>0</v>
      </c>
      <c r="AC246" s="8">
        <f>IF(O246="",0,VLOOKUP(E246,'Points Allocation'!$I$37:$M$48,2+O246,0))</f>
        <v>0</v>
      </c>
      <c r="AD246" s="8">
        <f>IF(P246="",0,VLOOKUP(E246,'Points Allocation'!$I$52:$M$63,2+P246,0))</f>
        <v>0</v>
      </c>
      <c r="AE246" s="8">
        <f>IF(Q246="",0,VLOOKUP(E246,'Points Allocation'!$I$67:$M$78,2+Q246,0))</f>
        <v>0</v>
      </c>
      <c r="AF246" s="8">
        <f>IF(R246="",0,VLOOKUP(E246,'Points Allocation'!$I$82:$M$93,2+R246,0))</f>
        <v>0</v>
      </c>
      <c r="AG246" s="23">
        <f t="shared" si="83"/>
        <v>0</v>
      </c>
      <c r="AH246" s="10">
        <f t="shared" si="85"/>
        <v>0</v>
      </c>
      <c r="AI246" s="13">
        <f t="shared" si="74"/>
        <v>1</v>
      </c>
      <c r="AJ246" s="30">
        <f t="shared" si="86"/>
        <v>0</v>
      </c>
      <c r="AK246" s="3" t="str">
        <f t="shared" si="81"/>
        <v>False</v>
      </c>
      <c r="AL246" s="3">
        <f t="shared" si="87"/>
        <v>0</v>
      </c>
    </row>
    <row r="247" spans="1:38" x14ac:dyDescent="0.2">
      <c r="A247" s="9"/>
      <c r="B247" s="9" t="s">
        <v>101</v>
      </c>
      <c r="C247" s="9" t="s">
        <v>62</v>
      </c>
      <c r="D247" s="3"/>
      <c r="E247" s="9">
        <v>64</v>
      </c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8">
        <f>IF(F247="",0,VLOOKUP(E247,'Points Allocation'!$B$7:$F$18,2+F247,0))</f>
        <v>0</v>
      </c>
      <c r="T247" s="8">
        <f>IF(G247="",0,VLOOKUP(E247,'Points Allocation'!$B$22:$F$33,2+G247,0))</f>
        <v>0</v>
      </c>
      <c r="U247" s="8">
        <f>IF(H247="",0,VLOOKUP(E247,'Points Allocation'!$B$37:$F$50,2+H247,0))</f>
        <v>0</v>
      </c>
      <c r="V247" s="8">
        <f>IF(I247="",0,VLOOKUP(E247,'Points Allocation'!$B$52:$F$63,2+I247,0))</f>
        <v>0</v>
      </c>
      <c r="W247" s="8">
        <f>IF(J247="",0,VLOOKUP(E247,'Points Allocation'!$B$67:$F$78,2+J247,0))</f>
        <v>0</v>
      </c>
      <c r="X247" s="8">
        <f>IF(K247="",0,VLOOKUP(E247,'Points Allocation'!$B$82:$F$93,2+K247,0))</f>
        <v>0</v>
      </c>
      <c r="Y247" s="8">
        <f>IF(L247="",0,VLOOKUP(E247,'Points Allocation'!$B$97:$F$108,2+L247,0))</f>
        <v>0</v>
      </c>
      <c r="Z247" s="23">
        <f t="shared" si="82"/>
        <v>0</v>
      </c>
      <c r="AA247" s="8">
        <f>IF(M247="",0,VLOOKUP(E247,'Points Allocation'!$I$7:$M$18,2+M247,0))</f>
        <v>0</v>
      </c>
      <c r="AB247" s="8">
        <f>IF(N247="",0,VLOOKUP(E247,'Points Allocation'!$I$22:$M$33,2+N247,0))</f>
        <v>0</v>
      </c>
      <c r="AC247" s="8">
        <f>IF(O247="",0,VLOOKUP(E247,'Points Allocation'!$I$37:$M$48,2+O247,0))</f>
        <v>0</v>
      </c>
      <c r="AD247" s="8">
        <f>IF(P247="",0,VLOOKUP(E247,'Points Allocation'!$I$52:$M$63,2+P247,0))</f>
        <v>0</v>
      </c>
      <c r="AE247" s="8">
        <f>IF(Q247="",0,VLOOKUP(E247,'Points Allocation'!$I$67:$M$78,2+Q247,0))</f>
        <v>0</v>
      </c>
      <c r="AF247" s="8">
        <f>IF(R247="",0,VLOOKUP(E247,'Points Allocation'!$I$82:$M$93,2+R247,0))</f>
        <v>0</v>
      </c>
      <c r="AG247" s="23">
        <f t="shared" si="83"/>
        <v>0</v>
      </c>
      <c r="AH247" s="10">
        <f t="shared" si="85"/>
        <v>0</v>
      </c>
      <c r="AI247" s="13">
        <f t="shared" si="74"/>
        <v>1</v>
      </c>
      <c r="AJ247" s="30">
        <f t="shared" si="86"/>
        <v>0</v>
      </c>
      <c r="AK247" s="3" t="str">
        <f t="shared" si="81"/>
        <v>False</v>
      </c>
      <c r="AL247" s="3">
        <f t="shared" si="87"/>
        <v>0</v>
      </c>
    </row>
    <row r="248" spans="1:38" x14ac:dyDescent="0.2">
      <c r="A248" s="9"/>
      <c r="B248" s="9" t="s">
        <v>101</v>
      </c>
      <c r="C248" s="9" t="s">
        <v>125</v>
      </c>
      <c r="D248" s="3"/>
      <c r="E248" s="9">
        <v>64</v>
      </c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8">
        <f>IF(F248="",0,VLOOKUP(E248,'Points Allocation'!$B$7:$F$18,2+F248,0))</f>
        <v>0</v>
      </c>
      <c r="T248" s="8">
        <f>IF(G248="",0,VLOOKUP(E248,'Points Allocation'!$B$22:$F$33,2+G248,0))</f>
        <v>0</v>
      </c>
      <c r="U248" s="8">
        <f>IF(H248="",0,VLOOKUP(E248,'Points Allocation'!$B$37:$F$50,2+H248,0))</f>
        <v>0</v>
      </c>
      <c r="V248" s="8">
        <f>IF(I248="",0,VLOOKUP(E248,'Points Allocation'!$B$52:$F$63,2+I248,0))</f>
        <v>0</v>
      </c>
      <c r="W248" s="8">
        <f>IF(J248="",0,VLOOKUP(E248,'Points Allocation'!$B$67:$F$78,2+J248,0))</f>
        <v>0</v>
      </c>
      <c r="X248" s="8">
        <f>IF(K248="",0,VLOOKUP(E248,'Points Allocation'!$B$82:$F$93,2+K248,0))</f>
        <v>0</v>
      </c>
      <c r="Y248" s="8">
        <f>IF(L248="",0,VLOOKUP(E248,'Points Allocation'!$B$97:$F$108,2+L248,0))</f>
        <v>0</v>
      </c>
      <c r="Z248" s="23">
        <f t="shared" ref="Z248" si="88">SUM(S248:Y248)</f>
        <v>0</v>
      </c>
      <c r="AA248" s="8">
        <f>IF(M248="",0,VLOOKUP(E248,'Points Allocation'!$I$7:$M$18,2+M248,0))</f>
        <v>0</v>
      </c>
      <c r="AB248" s="8">
        <f>IF(N248="",0,VLOOKUP(E248,'Points Allocation'!$I$22:$M$33,2+N248,0))</f>
        <v>0</v>
      </c>
      <c r="AC248" s="8">
        <f>IF(O248="",0,VLOOKUP(E248,'Points Allocation'!$I$37:$M$48,2+O248,0))</f>
        <v>0</v>
      </c>
      <c r="AD248" s="8">
        <f>IF(P248="",0,VLOOKUP(E248,'Points Allocation'!$I$52:$M$63,2+P248,0))</f>
        <v>0</v>
      </c>
      <c r="AE248" s="8">
        <f>IF(Q248="",0,VLOOKUP(E248,'Points Allocation'!$I$67:$M$78,2+Q248,0))</f>
        <v>0</v>
      </c>
      <c r="AF248" s="8">
        <f>IF(R248="",0,VLOOKUP(E248,'Points Allocation'!$I$82:$M$93,2+R248,0))</f>
        <v>0</v>
      </c>
      <c r="AG248" s="23">
        <f t="shared" ref="AG248" si="89">SUM(AA248:AF248)</f>
        <v>0</v>
      </c>
      <c r="AH248" s="10">
        <f t="shared" si="85"/>
        <v>0</v>
      </c>
      <c r="AI248" s="13">
        <f t="shared" si="74"/>
        <v>1</v>
      </c>
      <c r="AJ248" s="30">
        <f t="shared" si="86"/>
        <v>0</v>
      </c>
      <c r="AK248" s="3" t="str">
        <f t="shared" ref="AK248" si="90">IF(AND(COUNT(M248:R248)&gt;0,COUNT(F248:L248)&gt;1),"True","False")</f>
        <v>False</v>
      </c>
      <c r="AL248" s="3">
        <f t="shared" si="87"/>
        <v>0</v>
      </c>
    </row>
    <row r="249" spans="1:38" x14ac:dyDescent="0.2">
      <c r="A249" s="9"/>
      <c r="B249" s="9" t="s">
        <v>101</v>
      </c>
      <c r="C249" s="9" t="s">
        <v>65</v>
      </c>
      <c r="D249" s="3"/>
      <c r="E249" s="9">
        <v>64</v>
      </c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8">
        <f>IF(F249="",0,VLOOKUP(E249,'Points Allocation'!$B$7:$F$18,2+F249,0))</f>
        <v>0</v>
      </c>
      <c r="T249" s="8">
        <f>IF(G249="",0,VLOOKUP(E249,'Points Allocation'!$B$22:$F$33,2+G249,0))</f>
        <v>0</v>
      </c>
      <c r="U249" s="8">
        <f>IF(H249="",0,VLOOKUP(E249,'Points Allocation'!$B$37:$F$50,2+H249,0))</f>
        <v>0</v>
      </c>
      <c r="V249" s="8">
        <f>IF(I249="",0,VLOOKUP(E249,'Points Allocation'!$B$52:$F$63,2+I249,0))</f>
        <v>0</v>
      </c>
      <c r="W249" s="8">
        <f>IF(J249="",0,VLOOKUP(E249,'Points Allocation'!$B$67:$F$78,2+J249,0))</f>
        <v>0</v>
      </c>
      <c r="X249" s="8">
        <f>IF(K249="",0,VLOOKUP(E249,'Points Allocation'!$B$82:$F$93,2+K249,0))</f>
        <v>0</v>
      </c>
      <c r="Y249" s="8">
        <f>IF(L249="",0,VLOOKUP(E249,'Points Allocation'!$B$97:$F$108,2+L249,0))</f>
        <v>0</v>
      </c>
      <c r="Z249" s="23">
        <f t="shared" si="82"/>
        <v>0</v>
      </c>
      <c r="AA249" s="8">
        <f>IF(M249="",0,VLOOKUP(E249,'Points Allocation'!$I$7:$M$18,2+M249,0))</f>
        <v>0</v>
      </c>
      <c r="AB249" s="8">
        <f>IF(N249="",0,VLOOKUP(E249,'Points Allocation'!$I$22:$M$33,2+N249,0))</f>
        <v>0</v>
      </c>
      <c r="AC249" s="8">
        <f>IF(O249="",0,VLOOKUP(E249,'Points Allocation'!$I$37:$M$48,2+O249,0))</f>
        <v>0</v>
      </c>
      <c r="AD249" s="8">
        <f>IF(P249="",0,VLOOKUP(E249,'Points Allocation'!$I$52:$M$63,2+P249,0))</f>
        <v>0</v>
      </c>
      <c r="AE249" s="8">
        <f>IF(Q249="",0,VLOOKUP(E249,'Points Allocation'!$I$67:$M$78,2+Q249,0))</f>
        <v>0</v>
      </c>
      <c r="AF249" s="8">
        <f>IF(R249="",0,VLOOKUP(E249,'Points Allocation'!$I$82:$M$93,2+R249,0))</f>
        <v>0</v>
      </c>
      <c r="AG249" s="23">
        <f t="shared" si="83"/>
        <v>0</v>
      </c>
      <c r="AH249" s="10">
        <f t="shared" si="85"/>
        <v>0</v>
      </c>
      <c r="AI249" s="13">
        <f t="shared" si="74"/>
        <v>1.5</v>
      </c>
      <c r="AJ249" s="30">
        <f t="shared" si="86"/>
        <v>0</v>
      </c>
      <c r="AK249" s="3" t="str">
        <f t="shared" si="81"/>
        <v>False</v>
      </c>
      <c r="AL249" s="3">
        <f t="shared" si="87"/>
        <v>0</v>
      </c>
    </row>
    <row r="250" spans="1:38" x14ac:dyDescent="0.2">
      <c r="A250" s="9"/>
      <c r="B250" s="9" t="s">
        <v>101</v>
      </c>
      <c r="C250" s="9" t="s">
        <v>67</v>
      </c>
      <c r="D250" s="3"/>
      <c r="E250" s="9">
        <v>64</v>
      </c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8">
        <f>IF(F250="",0,VLOOKUP(E250,'Points Allocation'!$B$7:$F$18,2+F250,0))</f>
        <v>0</v>
      </c>
      <c r="T250" s="8">
        <f>IF(G250="",0,VLOOKUP(E250,'Points Allocation'!$B$22:$F$33,2+G250,0))</f>
        <v>0</v>
      </c>
      <c r="U250" s="8">
        <f>IF(H250="",0,VLOOKUP(E250,'Points Allocation'!$B$37:$F$50,2+H250,0))</f>
        <v>0</v>
      </c>
      <c r="V250" s="8">
        <f>IF(I250="",0,VLOOKUP(E250,'Points Allocation'!$B$52:$F$63,2+I250,0))</f>
        <v>0</v>
      </c>
      <c r="W250" s="8">
        <f>IF(J250="",0,VLOOKUP(E250,'Points Allocation'!$B$67:$F$78,2+J250,0))</f>
        <v>0</v>
      </c>
      <c r="X250" s="8">
        <f>IF(K250="",0,VLOOKUP(E250,'Points Allocation'!$B$82:$F$93,2+K250,0))</f>
        <v>0</v>
      </c>
      <c r="Y250" s="8">
        <f>IF(L250="",0,VLOOKUP(E250,'Points Allocation'!$B$97:$F$108,2+L250,0))</f>
        <v>0</v>
      </c>
      <c r="Z250" s="23">
        <f t="shared" si="82"/>
        <v>0</v>
      </c>
      <c r="AA250" s="8">
        <f>IF(M250="",0,VLOOKUP(E250,'Points Allocation'!$I$7:$M$18,2+M250,0))</f>
        <v>0</v>
      </c>
      <c r="AB250" s="8">
        <f>IF(N250="",0,VLOOKUP(E250,'Points Allocation'!$I$22:$M$33,2+N250,0))</f>
        <v>0</v>
      </c>
      <c r="AC250" s="8">
        <f>IF(O250="",0,VLOOKUP(E250,'Points Allocation'!$I$37:$M$48,2+O250,0))</f>
        <v>0</v>
      </c>
      <c r="AD250" s="8">
        <f>IF(P250="",0,VLOOKUP(E250,'Points Allocation'!$I$52:$M$63,2+P250,0))</f>
        <v>0</v>
      </c>
      <c r="AE250" s="8">
        <f>IF(Q250="",0,VLOOKUP(E250,'Points Allocation'!$I$67:$M$78,2+Q250,0))</f>
        <v>0</v>
      </c>
      <c r="AF250" s="8">
        <f>IF(R250="",0,VLOOKUP(E250,'Points Allocation'!$I$82:$M$93,2+R250,0))</f>
        <v>0</v>
      </c>
      <c r="AG250" s="23">
        <f t="shared" si="83"/>
        <v>0</v>
      </c>
      <c r="AH250" s="10">
        <f t="shared" si="85"/>
        <v>0</v>
      </c>
      <c r="AI250" s="13">
        <f t="shared" si="74"/>
        <v>1.5</v>
      </c>
      <c r="AJ250" s="30">
        <f t="shared" si="86"/>
        <v>0</v>
      </c>
      <c r="AK250" s="3" t="str">
        <f t="shared" si="81"/>
        <v>False</v>
      </c>
      <c r="AL250" s="3">
        <f t="shared" si="87"/>
        <v>0</v>
      </c>
    </row>
    <row r="251" spans="1:38" x14ac:dyDescent="0.2">
      <c r="A251" s="9"/>
      <c r="B251" s="9" t="s">
        <v>101</v>
      </c>
      <c r="C251" s="9" t="s">
        <v>106</v>
      </c>
      <c r="D251" s="3"/>
      <c r="E251" s="9">
        <v>64</v>
      </c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8">
        <f>IF(F251="",0,VLOOKUP(E251,'Points Allocation'!$B$7:$F$18,2+F251,0))</f>
        <v>0</v>
      </c>
      <c r="T251" s="8">
        <f>IF(G251="",0,VLOOKUP(E251,'Points Allocation'!$B$22:$F$33,2+G251,0))</f>
        <v>0</v>
      </c>
      <c r="U251" s="8">
        <f>IF(H251="",0,VLOOKUP(E251,'Points Allocation'!$B$37:$F$50,2+H251,0))</f>
        <v>0</v>
      </c>
      <c r="V251" s="8">
        <f>IF(I251="",0,VLOOKUP(E251,'Points Allocation'!$B$52:$F$63,2+I251,0))</f>
        <v>0</v>
      </c>
      <c r="W251" s="8">
        <f>IF(J251="",0,VLOOKUP(E251,'Points Allocation'!$B$67:$F$78,2+J251,0))</f>
        <v>0</v>
      </c>
      <c r="X251" s="8">
        <f>IF(K251="",0,VLOOKUP(E251,'Points Allocation'!$B$82:$F$93,2+K251,0))</f>
        <v>0</v>
      </c>
      <c r="Y251" s="8">
        <f>IF(L251="",0,VLOOKUP(E251,'Points Allocation'!$B$97:$F$108,2+L251,0))</f>
        <v>0</v>
      </c>
      <c r="Z251" s="23">
        <f t="shared" si="82"/>
        <v>0</v>
      </c>
      <c r="AA251" s="8">
        <f>IF(M251="",0,VLOOKUP(E251,'Points Allocation'!$I$7:$M$18,2+M251,0))</f>
        <v>0</v>
      </c>
      <c r="AB251" s="8">
        <f>IF(N251="",0,VLOOKUP(E251,'Points Allocation'!$I$22:$M$33,2+N251,0))</f>
        <v>0</v>
      </c>
      <c r="AC251" s="8">
        <f>IF(O251="",0,VLOOKUP(E251,'Points Allocation'!$I$37:$M$48,2+O251,0))</f>
        <v>0</v>
      </c>
      <c r="AD251" s="8">
        <f>IF(P251="",0,VLOOKUP(E251,'Points Allocation'!$I$52:$M$63,2+P251,0))</f>
        <v>0</v>
      </c>
      <c r="AE251" s="8">
        <f>IF(Q251="",0,VLOOKUP(E251,'Points Allocation'!$I$67:$M$78,2+Q251,0))</f>
        <v>0</v>
      </c>
      <c r="AF251" s="8">
        <f>IF(R251="",0,VLOOKUP(E251,'Points Allocation'!$I$82:$M$93,2+R251,0))</f>
        <v>0</v>
      </c>
      <c r="AG251" s="23">
        <f t="shared" si="83"/>
        <v>0</v>
      </c>
      <c r="AH251" s="10">
        <f t="shared" si="85"/>
        <v>0</v>
      </c>
      <c r="AI251" s="13">
        <f t="shared" si="74"/>
        <v>1.5</v>
      </c>
      <c r="AJ251" s="30">
        <f t="shared" si="86"/>
        <v>0</v>
      </c>
      <c r="AK251" s="3" t="str">
        <f t="shared" si="81"/>
        <v>False</v>
      </c>
      <c r="AL251" s="3">
        <f t="shared" si="87"/>
        <v>0</v>
      </c>
    </row>
    <row r="252" spans="1:38" x14ac:dyDescent="0.2">
      <c r="A252" s="9"/>
      <c r="B252" s="9" t="s">
        <v>101</v>
      </c>
      <c r="C252" s="9" t="s">
        <v>68</v>
      </c>
      <c r="D252" s="3"/>
      <c r="E252" s="9">
        <v>64</v>
      </c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8">
        <f>IF(F252="",0,VLOOKUP(E252,'Points Allocation'!$B$7:$F$18,2+F252,0))</f>
        <v>0</v>
      </c>
      <c r="T252" s="8">
        <f>IF(G252="",0,VLOOKUP(E252,'Points Allocation'!$B$22:$F$33,2+G252,0))</f>
        <v>0</v>
      </c>
      <c r="U252" s="8">
        <f>IF(H252="",0,VLOOKUP(E252,'Points Allocation'!$B$37:$F$50,2+H252,0))</f>
        <v>0</v>
      </c>
      <c r="V252" s="8">
        <f>IF(I252="",0,VLOOKUP(E252,'Points Allocation'!$B$52:$F$63,2+I252,0))</f>
        <v>0</v>
      </c>
      <c r="W252" s="8">
        <f>IF(J252="",0,VLOOKUP(E252,'Points Allocation'!$B$67:$F$78,2+J252,0))</f>
        <v>0</v>
      </c>
      <c r="X252" s="8">
        <f>IF(K252="",0,VLOOKUP(E252,'Points Allocation'!$B$82:$F$93,2+K252,0))</f>
        <v>0</v>
      </c>
      <c r="Y252" s="8">
        <f>IF(L252="",0,VLOOKUP(E252,'Points Allocation'!$B$97:$F$108,2+L252,0))</f>
        <v>0</v>
      </c>
      <c r="Z252" s="23">
        <f t="shared" si="82"/>
        <v>0</v>
      </c>
      <c r="AA252" s="8">
        <f>IF(M252="",0,VLOOKUP(E252,'Points Allocation'!$I$7:$M$18,2+M252,0))</f>
        <v>0</v>
      </c>
      <c r="AB252" s="8">
        <f>IF(N252="",0,VLOOKUP(E252,'Points Allocation'!$I$22:$M$33,2+N252,0))</f>
        <v>0</v>
      </c>
      <c r="AC252" s="8">
        <f>IF(O252="",0,VLOOKUP(E252,'Points Allocation'!$I$37:$M$48,2+O252,0))</f>
        <v>0</v>
      </c>
      <c r="AD252" s="8">
        <f>IF(P252="",0,VLOOKUP(E252,'Points Allocation'!$I$52:$M$63,2+P252,0))</f>
        <v>0</v>
      </c>
      <c r="AE252" s="8">
        <f>IF(Q252="",0,VLOOKUP(E252,'Points Allocation'!$I$67:$M$78,2+Q252,0))</f>
        <v>0</v>
      </c>
      <c r="AF252" s="8">
        <f>IF(R252="",0,VLOOKUP(E252,'Points Allocation'!$I$82:$M$93,2+R252,0))</f>
        <v>0</v>
      </c>
      <c r="AG252" s="23">
        <f t="shared" si="83"/>
        <v>0</v>
      </c>
      <c r="AH252" s="10">
        <f t="shared" si="85"/>
        <v>0</v>
      </c>
      <c r="AI252" s="13">
        <f t="shared" si="74"/>
        <v>1</v>
      </c>
      <c r="AJ252" s="30">
        <f t="shared" si="86"/>
        <v>0</v>
      </c>
      <c r="AK252" s="3" t="str">
        <f t="shared" si="81"/>
        <v>False</v>
      </c>
      <c r="AL252" s="3">
        <f t="shared" si="87"/>
        <v>0</v>
      </c>
    </row>
    <row r="253" spans="1:38" x14ac:dyDescent="0.2">
      <c r="A253" s="9"/>
      <c r="B253" s="9" t="s">
        <v>101</v>
      </c>
      <c r="C253" s="9" t="s">
        <v>69</v>
      </c>
      <c r="D253" s="3"/>
      <c r="E253" s="9">
        <v>64</v>
      </c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8">
        <f>IF(F253="",0,VLOOKUP(E253,'Points Allocation'!$B$7:$F$18,2+F253,0))</f>
        <v>0</v>
      </c>
      <c r="T253" s="8">
        <f>IF(G253="",0,VLOOKUP(E253,'Points Allocation'!$B$22:$F$33,2+G253,0))</f>
        <v>0</v>
      </c>
      <c r="U253" s="8">
        <f>IF(H253="",0,VLOOKUP(E253,'Points Allocation'!$B$37:$F$50,2+H253,0))</f>
        <v>0</v>
      </c>
      <c r="V253" s="8">
        <f>IF(I253="",0,VLOOKUP(E253,'Points Allocation'!$B$52:$F$63,2+I253,0))</f>
        <v>0</v>
      </c>
      <c r="W253" s="8">
        <f>IF(J253="",0,VLOOKUP(E253,'Points Allocation'!$B$67:$F$78,2+J253,0))</f>
        <v>0</v>
      </c>
      <c r="X253" s="8">
        <f>IF(K253="",0,VLOOKUP(E253,'Points Allocation'!$B$82:$F$93,2+K253,0))</f>
        <v>0</v>
      </c>
      <c r="Y253" s="8">
        <f>IF(L253="",0,VLOOKUP(E253,'Points Allocation'!$B$97:$F$108,2+L253,0))</f>
        <v>0</v>
      </c>
      <c r="Z253" s="23">
        <f t="shared" si="82"/>
        <v>0</v>
      </c>
      <c r="AA253" s="8">
        <f>IF(M253="",0,VLOOKUP(E253,'Points Allocation'!$I$7:$M$18,2+M253,0))</f>
        <v>0</v>
      </c>
      <c r="AB253" s="8">
        <f>IF(N253="",0,VLOOKUP(E253,'Points Allocation'!$I$22:$M$33,2+N253,0))</f>
        <v>0</v>
      </c>
      <c r="AC253" s="8">
        <f>IF(O253="",0,VLOOKUP(E253,'Points Allocation'!$I$37:$M$48,2+O253,0))</f>
        <v>0</v>
      </c>
      <c r="AD253" s="8">
        <f>IF(P253="",0,VLOOKUP(E253,'Points Allocation'!$I$52:$M$63,2+P253,0))</f>
        <v>0</v>
      </c>
      <c r="AE253" s="8">
        <f>IF(Q253="",0,VLOOKUP(E253,'Points Allocation'!$I$67:$M$78,2+Q253,0))</f>
        <v>0</v>
      </c>
      <c r="AF253" s="8">
        <f>IF(R253="",0,VLOOKUP(E253,'Points Allocation'!$I$82:$M$93,2+R253,0))</f>
        <v>0</v>
      </c>
      <c r="AG253" s="23">
        <f t="shared" si="83"/>
        <v>0</v>
      </c>
      <c r="AH253" s="10">
        <f t="shared" si="85"/>
        <v>0</v>
      </c>
      <c r="AI253" s="13">
        <f t="shared" si="74"/>
        <v>1</v>
      </c>
      <c r="AJ253" s="30">
        <f t="shared" si="86"/>
        <v>0</v>
      </c>
      <c r="AK253" s="3" t="str">
        <f t="shared" si="81"/>
        <v>False</v>
      </c>
      <c r="AL253" s="3">
        <f t="shared" si="87"/>
        <v>0</v>
      </c>
    </row>
    <row r="254" spans="1:38" x14ac:dyDescent="0.2">
      <c r="A254" s="9"/>
      <c r="B254" s="9" t="s">
        <v>101</v>
      </c>
      <c r="C254" s="9" t="s">
        <v>85</v>
      </c>
      <c r="D254" s="3"/>
      <c r="E254" s="9">
        <v>64</v>
      </c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8">
        <f>IF(F254="",0,VLOOKUP(E254,'Points Allocation'!$B$7:$F$18,2+F254,0))</f>
        <v>0</v>
      </c>
      <c r="T254" s="8">
        <f>IF(G254="",0,VLOOKUP(E254,'Points Allocation'!$B$22:$F$33,2+G254,0))</f>
        <v>0</v>
      </c>
      <c r="U254" s="8">
        <f>IF(H254="",0,VLOOKUP(E254,'Points Allocation'!$B$37:$F$50,2+H254,0))</f>
        <v>0</v>
      </c>
      <c r="V254" s="8">
        <f>IF(I254="",0,VLOOKUP(E254,'Points Allocation'!$B$52:$F$63,2+I254,0))</f>
        <v>0</v>
      </c>
      <c r="W254" s="8">
        <f>IF(J254="",0,VLOOKUP(E254,'Points Allocation'!$B$67:$F$78,2+J254,0))</f>
        <v>0</v>
      </c>
      <c r="X254" s="8">
        <f>IF(K254="",0,VLOOKUP(E254,'Points Allocation'!$B$82:$F$93,2+K254,0))</f>
        <v>0</v>
      </c>
      <c r="Y254" s="8">
        <f>IF(L254="",0,VLOOKUP(E254,'Points Allocation'!$B$97:$F$108,2+L254,0))</f>
        <v>0</v>
      </c>
      <c r="Z254" s="23">
        <f t="shared" si="82"/>
        <v>0</v>
      </c>
      <c r="AA254" s="8">
        <f>IF(M254="",0,VLOOKUP(E254,'Points Allocation'!$I$7:$M$18,2+M254,0))</f>
        <v>0</v>
      </c>
      <c r="AB254" s="8">
        <f>IF(N254="",0,VLOOKUP(E254,'Points Allocation'!$I$22:$M$33,2+N254,0))</f>
        <v>0</v>
      </c>
      <c r="AC254" s="8">
        <f>IF(O254="",0,VLOOKUP(E254,'Points Allocation'!$I$37:$M$48,2+O254,0))</f>
        <v>0</v>
      </c>
      <c r="AD254" s="8">
        <f>IF(P254="",0,VLOOKUP(E254,'Points Allocation'!$I$52:$M$63,2+P254,0))</f>
        <v>0</v>
      </c>
      <c r="AE254" s="8">
        <f>IF(Q254="",0,VLOOKUP(E254,'Points Allocation'!$I$67:$M$78,2+Q254,0))</f>
        <v>0</v>
      </c>
      <c r="AF254" s="8">
        <f>IF(R254="",0,VLOOKUP(E254,'Points Allocation'!$I$82:$M$93,2+R254,0))</f>
        <v>0</v>
      </c>
      <c r="AG254" s="23">
        <f t="shared" si="83"/>
        <v>0</v>
      </c>
      <c r="AH254" s="10">
        <f t="shared" si="85"/>
        <v>0</v>
      </c>
      <c r="AI254" s="13">
        <f t="shared" si="74"/>
        <v>1</v>
      </c>
      <c r="AJ254" s="30">
        <f t="shared" si="86"/>
        <v>0</v>
      </c>
      <c r="AK254" s="3" t="str">
        <f t="shared" si="81"/>
        <v>False</v>
      </c>
      <c r="AL254" s="3">
        <f t="shared" si="87"/>
        <v>0</v>
      </c>
    </row>
    <row r="255" spans="1:38" x14ac:dyDescent="0.2">
      <c r="A255" s="9"/>
      <c r="B255" s="9" t="s">
        <v>101</v>
      </c>
      <c r="C255" s="9" t="s">
        <v>86</v>
      </c>
      <c r="D255" s="3"/>
      <c r="E255" s="9">
        <v>64</v>
      </c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8">
        <f>IF(F255="",0,VLOOKUP(E255,'Points Allocation'!$B$7:$F$18,2+F255,0))</f>
        <v>0</v>
      </c>
      <c r="T255" s="8">
        <f>IF(G255="",0,VLOOKUP(E255,'Points Allocation'!$B$22:$F$33,2+G255,0))</f>
        <v>0</v>
      </c>
      <c r="U255" s="8">
        <f>IF(H255="",0,VLOOKUP(E255,'Points Allocation'!$B$37:$F$50,2+H255,0))</f>
        <v>0</v>
      </c>
      <c r="V255" s="8">
        <f>IF(I255="",0,VLOOKUP(E255,'Points Allocation'!$B$52:$F$63,2+I255,0))</f>
        <v>0</v>
      </c>
      <c r="W255" s="8">
        <f>IF(J255="",0,VLOOKUP(E255,'Points Allocation'!$B$67:$F$78,2+J255,0))</f>
        <v>0</v>
      </c>
      <c r="X255" s="8">
        <f>IF(K255="",0,VLOOKUP(E255,'Points Allocation'!$B$82:$F$93,2+K255,0))</f>
        <v>0</v>
      </c>
      <c r="Y255" s="8">
        <f>IF(L255="",0,VLOOKUP(E255,'Points Allocation'!$B$97:$F$108,2+L255,0))</f>
        <v>0</v>
      </c>
      <c r="Z255" s="23">
        <f t="shared" si="82"/>
        <v>0</v>
      </c>
      <c r="AA255" s="8">
        <f>IF(M255="",0,VLOOKUP(E255,'Points Allocation'!$I$7:$M$18,2+M255,0))</f>
        <v>0</v>
      </c>
      <c r="AB255" s="8">
        <f>IF(N255="",0,VLOOKUP(E255,'Points Allocation'!$I$22:$M$33,2+N255,0))</f>
        <v>0</v>
      </c>
      <c r="AC255" s="8">
        <f>IF(O255="",0,VLOOKUP(E255,'Points Allocation'!$I$37:$M$48,2+O255,0))</f>
        <v>0</v>
      </c>
      <c r="AD255" s="8">
        <f>IF(P255="",0,VLOOKUP(E255,'Points Allocation'!$I$52:$M$63,2+P255,0))</f>
        <v>0</v>
      </c>
      <c r="AE255" s="8">
        <f>IF(Q255="",0,VLOOKUP(E255,'Points Allocation'!$I$67:$M$78,2+Q255,0))</f>
        <v>0</v>
      </c>
      <c r="AF255" s="8">
        <f>IF(R255="",0,VLOOKUP(E255,'Points Allocation'!$I$82:$M$93,2+R255,0))</f>
        <v>0</v>
      </c>
      <c r="AG255" s="23">
        <f t="shared" si="83"/>
        <v>0</v>
      </c>
      <c r="AH255" s="10">
        <f t="shared" si="85"/>
        <v>0</v>
      </c>
      <c r="AI255" s="13">
        <f t="shared" si="74"/>
        <v>1</v>
      </c>
      <c r="AJ255" s="30">
        <f t="shared" si="86"/>
        <v>0</v>
      </c>
      <c r="AK255" s="3" t="str">
        <f t="shared" si="81"/>
        <v>False</v>
      </c>
      <c r="AL255" s="3">
        <f t="shared" si="87"/>
        <v>0</v>
      </c>
    </row>
    <row r="256" spans="1:38" x14ac:dyDescent="0.2">
      <c r="A256" s="9"/>
      <c r="B256" s="9" t="s">
        <v>101</v>
      </c>
      <c r="C256" s="9" t="s">
        <v>87</v>
      </c>
      <c r="D256" s="3"/>
      <c r="E256" s="9">
        <v>64</v>
      </c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8">
        <f>IF(F256="",0,VLOOKUP(E256,'Points Allocation'!$B$7:$F$18,2+F256,0))</f>
        <v>0</v>
      </c>
      <c r="T256" s="8">
        <f>IF(G256="",0,VLOOKUP(E256,'Points Allocation'!$B$22:$F$33,2+G256,0))</f>
        <v>0</v>
      </c>
      <c r="U256" s="8">
        <f>IF(H256="",0,VLOOKUP(E256,'Points Allocation'!$B$37:$F$50,2+H256,0))</f>
        <v>0</v>
      </c>
      <c r="V256" s="8">
        <f>IF(I256="",0,VLOOKUP(E256,'Points Allocation'!$B$52:$F$63,2+I256,0))</f>
        <v>0</v>
      </c>
      <c r="W256" s="8">
        <f>IF(J256="",0,VLOOKUP(E256,'Points Allocation'!$B$67:$F$78,2+J256,0))</f>
        <v>0</v>
      </c>
      <c r="X256" s="8">
        <f>IF(K256="",0,VLOOKUP(E256,'Points Allocation'!$B$82:$F$93,2+K256,0))</f>
        <v>0</v>
      </c>
      <c r="Y256" s="8">
        <f>IF(L256="",0,VLOOKUP(E256,'Points Allocation'!$B$97:$F$108,2+L256,0))</f>
        <v>0</v>
      </c>
      <c r="Z256" s="23">
        <f t="shared" si="82"/>
        <v>0</v>
      </c>
      <c r="AA256" s="8">
        <f>IF(M256="",0,VLOOKUP(E256,'Points Allocation'!$I$7:$M$18,2+M256,0))</f>
        <v>0</v>
      </c>
      <c r="AB256" s="8">
        <f>IF(N256="",0,VLOOKUP(E256,'Points Allocation'!$I$22:$M$33,2+N256,0))</f>
        <v>0</v>
      </c>
      <c r="AC256" s="8">
        <f>IF(O256="",0,VLOOKUP(E256,'Points Allocation'!$I$37:$M$48,2+O256,0))</f>
        <v>0</v>
      </c>
      <c r="AD256" s="8">
        <f>IF(P256="",0,VLOOKUP(E256,'Points Allocation'!$I$52:$M$63,2+P256,0))</f>
        <v>0</v>
      </c>
      <c r="AE256" s="8">
        <f>IF(Q256="",0,VLOOKUP(E256,'Points Allocation'!$I$67:$M$78,2+Q256,0))</f>
        <v>0</v>
      </c>
      <c r="AF256" s="8">
        <f>IF(R256="",0,VLOOKUP(E256,'Points Allocation'!$I$82:$M$93,2+R256,0))</f>
        <v>0</v>
      </c>
      <c r="AG256" s="23">
        <f t="shared" si="83"/>
        <v>0</v>
      </c>
      <c r="AH256" s="10">
        <f t="shared" si="85"/>
        <v>0</v>
      </c>
      <c r="AI256" s="13">
        <f t="shared" si="74"/>
        <v>1</v>
      </c>
      <c r="AJ256" s="30">
        <f t="shared" si="86"/>
        <v>0</v>
      </c>
      <c r="AK256" s="3" t="str">
        <f t="shared" si="81"/>
        <v>False</v>
      </c>
      <c r="AL256" s="3">
        <f t="shared" si="87"/>
        <v>0</v>
      </c>
    </row>
    <row r="257" spans="1:38" x14ac:dyDescent="0.2">
      <c r="A257" s="9"/>
      <c r="B257" s="9" t="s">
        <v>101</v>
      </c>
      <c r="C257" s="9" t="s">
        <v>88</v>
      </c>
      <c r="D257" s="3"/>
      <c r="E257" s="9">
        <v>64</v>
      </c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8">
        <f>IF(F257="",0,VLOOKUP(E257,'Points Allocation'!$B$7:$F$18,2+F257,0))</f>
        <v>0</v>
      </c>
      <c r="T257" s="8">
        <f>IF(G257="",0,VLOOKUP(E257,'Points Allocation'!$B$22:$F$33,2+G257,0))</f>
        <v>0</v>
      </c>
      <c r="U257" s="8">
        <f>IF(H257="",0,VLOOKUP(E257,'Points Allocation'!$B$37:$F$50,2+H257,0))</f>
        <v>0</v>
      </c>
      <c r="V257" s="8">
        <f>IF(I257="",0,VLOOKUP(E257,'Points Allocation'!$B$52:$F$63,2+I257,0))</f>
        <v>0</v>
      </c>
      <c r="W257" s="8">
        <f>IF(J257="",0,VLOOKUP(E257,'Points Allocation'!$B$67:$F$78,2+J257,0))</f>
        <v>0</v>
      </c>
      <c r="X257" s="8">
        <f>IF(K257="",0,VLOOKUP(E257,'Points Allocation'!$B$82:$F$93,2+K257,0))</f>
        <v>0</v>
      </c>
      <c r="Y257" s="8">
        <f>IF(L257="",0,VLOOKUP(E257,'Points Allocation'!$B$97:$F$108,2+L257,0))</f>
        <v>0</v>
      </c>
      <c r="Z257" s="23">
        <f t="shared" si="82"/>
        <v>0</v>
      </c>
      <c r="AA257" s="8">
        <f>IF(M257="",0,VLOOKUP(E257,'Points Allocation'!$I$7:$M$18,2+M257,0))</f>
        <v>0</v>
      </c>
      <c r="AB257" s="8">
        <f>IF(N257="",0,VLOOKUP(E257,'Points Allocation'!$I$22:$M$33,2+N257,0))</f>
        <v>0</v>
      </c>
      <c r="AC257" s="8">
        <f>IF(O257="",0,VLOOKUP(E257,'Points Allocation'!$I$37:$M$48,2+O257,0))</f>
        <v>0</v>
      </c>
      <c r="AD257" s="8">
        <f>IF(P257="",0,VLOOKUP(E257,'Points Allocation'!$I$52:$M$63,2+P257,0))</f>
        <v>0</v>
      </c>
      <c r="AE257" s="8">
        <f>IF(Q257="",0,VLOOKUP(E257,'Points Allocation'!$I$67:$M$78,2+Q257,0))</f>
        <v>0</v>
      </c>
      <c r="AF257" s="8">
        <f>IF(R257="",0,VLOOKUP(E257,'Points Allocation'!$I$82:$M$93,2+R257,0))</f>
        <v>0</v>
      </c>
      <c r="AG257" s="23">
        <f t="shared" si="83"/>
        <v>0</v>
      </c>
      <c r="AH257" s="10">
        <f t="shared" si="85"/>
        <v>0</v>
      </c>
      <c r="AI257" s="13">
        <f t="shared" si="74"/>
        <v>1</v>
      </c>
      <c r="AJ257" s="30">
        <f t="shared" si="86"/>
        <v>0</v>
      </c>
      <c r="AK257" s="3" t="str">
        <f t="shared" si="81"/>
        <v>False</v>
      </c>
      <c r="AL257" s="3">
        <f t="shared" si="87"/>
        <v>0</v>
      </c>
    </row>
    <row r="258" spans="1:38" x14ac:dyDescent="0.2">
      <c r="A258" s="9"/>
      <c r="B258" s="9" t="s">
        <v>101</v>
      </c>
      <c r="C258" s="9" t="s">
        <v>89</v>
      </c>
      <c r="D258" s="3"/>
      <c r="E258" s="9">
        <v>64</v>
      </c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8">
        <f>IF(F258="",0,VLOOKUP(E258,'Points Allocation'!$B$7:$F$18,2+F258,0))</f>
        <v>0</v>
      </c>
      <c r="T258" s="8">
        <f>IF(G258="",0,VLOOKUP(E258,'Points Allocation'!$B$22:$F$33,2+G258,0))</f>
        <v>0</v>
      </c>
      <c r="U258" s="8">
        <f>IF(H258="",0,VLOOKUP(E258,'Points Allocation'!$B$37:$F$50,2+H258,0))</f>
        <v>0</v>
      </c>
      <c r="V258" s="8">
        <f>IF(I258="",0,VLOOKUP(E258,'Points Allocation'!$B$52:$F$63,2+I258,0))</f>
        <v>0</v>
      </c>
      <c r="W258" s="8">
        <f>IF(J258="",0,VLOOKUP(E258,'Points Allocation'!$B$67:$F$78,2+J258,0))</f>
        <v>0</v>
      </c>
      <c r="X258" s="8">
        <f>IF(K258="",0,VLOOKUP(E258,'Points Allocation'!$B$82:$F$93,2+K258,0))</f>
        <v>0</v>
      </c>
      <c r="Y258" s="8">
        <f>IF(L258="",0,VLOOKUP(E258,'Points Allocation'!$B$97:$F$108,2+L258,0))</f>
        <v>0</v>
      </c>
      <c r="Z258" s="23">
        <f t="shared" si="82"/>
        <v>0</v>
      </c>
      <c r="AA258" s="8">
        <f>IF(M258="",0,VLOOKUP(E258,'Points Allocation'!$I$7:$M$18,2+M258,0))</f>
        <v>0</v>
      </c>
      <c r="AB258" s="8">
        <f>IF(N258="",0,VLOOKUP(E258,'Points Allocation'!$I$22:$M$33,2+N258,0))</f>
        <v>0</v>
      </c>
      <c r="AC258" s="8">
        <f>IF(O258="",0,VLOOKUP(E258,'Points Allocation'!$I$37:$M$48,2+O258,0))</f>
        <v>0</v>
      </c>
      <c r="AD258" s="8">
        <f>IF(P258="",0,VLOOKUP(E258,'Points Allocation'!$I$52:$M$63,2+P258,0))</f>
        <v>0</v>
      </c>
      <c r="AE258" s="8">
        <f>IF(Q258="",0,VLOOKUP(E258,'Points Allocation'!$I$67:$M$78,2+Q258,0))</f>
        <v>0</v>
      </c>
      <c r="AF258" s="8">
        <f>IF(R258="",0,VLOOKUP(E258,'Points Allocation'!$I$82:$M$93,2+R258,0))</f>
        <v>0</v>
      </c>
      <c r="AG258" s="23">
        <f t="shared" si="83"/>
        <v>0</v>
      </c>
      <c r="AH258" s="10">
        <f t="shared" si="85"/>
        <v>0</v>
      </c>
      <c r="AI258" s="13">
        <f t="shared" si="74"/>
        <v>1</v>
      </c>
      <c r="AJ258" s="30">
        <f t="shared" si="86"/>
        <v>0</v>
      </c>
      <c r="AK258" s="3" t="str">
        <f t="shared" si="81"/>
        <v>False</v>
      </c>
      <c r="AL258" s="3">
        <f t="shared" si="87"/>
        <v>0</v>
      </c>
    </row>
    <row r="259" spans="1:38" x14ac:dyDescent="0.2">
      <c r="A259" s="9"/>
      <c r="B259" s="9" t="s">
        <v>101</v>
      </c>
      <c r="C259" s="9" t="s">
        <v>90</v>
      </c>
      <c r="D259" s="3"/>
      <c r="E259" s="9">
        <v>64</v>
      </c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8">
        <f>IF(F259="",0,VLOOKUP(E259,'Points Allocation'!$B$7:$F$18,2+F259,0))</f>
        <v>0</v>
      </c>
      <c r="T259" s="8">
        <f>IF(G259="",0,VLOOKUP(E259,'Points Allocation'!$B$22:$F$33,2+G259,0))</f>
        <v>0</v>
      </c>
      <c r="U259" s="8">
        <f>IF(H259="",0,VLOOKUP(E259,'Points Allocation'!$B$37:$F$50,2+H259,0))</f>
        <v>0</v>
      </c>
      <c r="V259" s="8">
        <f>IF(I259="",0,VLOOKUP(E259,'Points Allocation'!$B$52:$F$63,2+I259,0))</f>
        <v>0</v>
      </c>
      <c r="W259" s="8">
        <f>IF(J259="",0,VLOOKUP(E259,'Points Allocation'!$B$67:$F$78,2+J259,0))</f>
        <v>0</v>
      </c>
      <c r="X259" s="8">
        <f>IF(K259="",0,VLOOKUP(E259,'Points Allocation'!$B$82:$F$93,2+K259,0))</f>
        <v>0</v>
      </c>
      <c r="Y259" s="8">
        <f>IF(L259="",0,VLOOKUP(E259,'Points Allocation'!$B$97:$F$108,2+L259,0))</f>
        <v>0</v>
      </c>
      <c r="Z259" s="23">
        <f t="shared" si="82"/>
        <v>0</v>
      </c>
      <c r="AA259" s="8">
        <f>IF(M259="",0,VLOOKUP(E259,'Points Allocation'!$I$7:$M$18,2+M259,0))</f>
        <v>0</v>
      </c>
      <c r="AB259" s="8">
        <f>IF(N259="",0,VLOOKUP(E259,'Points Allocation'!$I$22:$M$33,2+N259,0))</f>
        <v>0</v>
      </c>
      <c r="AC259" s="8">
        <f>IF(O259="",0,VLOOKUP(E259,'Points Allocation'!$I$37:$M$48,2+O259,0))</f>
        <v>0</v>
      </c>
      <c r="AD259" s="8">
        <f>IF(P259="",0,VLOOKUP(E259,'Points Allocation'!$I$52:$M$63,2+P259,0))</f>
        <v>0</v>
      </c>
      <c r="AE259" s="8">
        <f>IF(Q259="",0,VLOOKUP(E259,'Points Allocation'!$I$67:$M$78,2+Q259,0))</f>
        <v>0</v>
      </c>
      <c r="AF259" s="8">
        <f>IF(R259="",0,VLOOKUP(E259,'Points Allocation'!$I$82:$M$93,2+R259,0))</f>
        <v>0</v>
      </c>
      <c r="AG259" s="23">
        <f t="shared" si="83"/>
        <v>0</v>
      </c>
      <c r="AH259" s="10">
        <f t="shared" si="85"/>
        <v>0</v>
      </c>
      <c r="AI259" s="13">
        <f t="shared" si="74"/>
        <v>1</v>
      </c>
      <c r="AJ259" s="30">
        <f t="shared" si="86"/>
        <v>0</v>
      </c>
      <c r="AK259" s="3" t="str">
        <f t="shared" si="81"/>
        <v>False</v>
      </c>
      <c r="AL259" s="3">
        <f t="shared" si="87"/>
        <v>0</v>
      </c>
    </row>
    <row r="260" spans="1:38" x14ac:dyDescent="0.2">
      <c r="A260" s="9"/>
      <c r="B260" s="9" t="s">
        <v>102</v>
      </c>
      <c r="C260" s="9" t="s">
        <v>64</v>
      </c>
      <c r="D260" s="3"/>
      <c r="E260" s="9">
        <v>64</v>
      </c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8">
        <f>IF(F260="",0,VLOOKUP(E260,'Points Allocation'!$B$7:$F$18,2+F260,0))</f>
        <v>0</v>
      </c>
      <c r="T260" s="8">
        <f>IF(G260="",0,VLOOKUP(E260,'Points Allocation'!$B$22:$F$33,2+G260,0))</f>
        <v>0</v>
      </c>
      <c r="U260" s="8">
        <f>IF(H260="",0,VLOOKUP(E260,'Points Allocation'!$B$37:$F$50,2+H260,0))</f>
        <v>0</v>
      </c>
      <c r="V260" s="8">
        <f>IF(I260="",0,VLOOKUP(E260,'Points Allocation'!$B$52:$F$63,2+I260,0))</f>
        <v>0</v>
      </c>
      <c r="W260" s="8">
        <f>IF(J260="",0,VLOOKUP(E260,'Points Allocation'!$B$67:$F$78,2+J260,0))</f>
        <v>0</v>
      </c>
      <c r="X260" s="8">
        <f>IF(K260="",0,VLOOKUP(E260,'Points Allocation'!$B$82:$F$93,2+K260,0))</f>
        <v>0</v>
      </c>
      <c r="Y260" s="8">
        <f>IF(L260="",0,VLOOKUP(E260,'Points Allocation'!$B$97:$F$108,2+L260,0))</f>
        <v>0</v>
      </c>
      <c r="Z260" s="23">
        <f t="shared" si="82"/>
        <v>0</v>
      </c>
      <c r="AA260" s="8">
        <f>IF(M260="",0,VLOOKUP(E260,'Points Allocation'!$I$7:$M$18,2+M260,0))</f>
        <v>0</v>
      </c>
      <c r="AB260" s="8">
        <f>IF(N260="",0,VLOOKUP(E260,'Points Allocation'!$I$22:$M$33,2+N260,0))</f>
        <v>0</v>
      </c>
      <c r="AC260" s="8">
        <f>IF(O260="",0,VLOOKUP(E260,'Points Allocation'!$I$37:$M$48,2+O260,0))</f>
        <v>0</v>
      </c>
      <c r="AD260" s="8">
        <f>IF(P260="",0,VLOOKUP(E260,'Points Allocation'!$I$52:$M$63,2+P260,0))</f>
        <v>0</v>
      </c>
      <c r="AE260" s="8">
        <f>IF(Q260="",0,VLOOKUP(E260,'Points Allocation'!$I$67:$M$78,2+Q260,0))</f>
        <v>0</v>
      </c>
      <c r="AF260" s="8">
        <f>IF(R260="",0,VLOOKUP(E260,'Points Allocation'!$I$82:$M$93,2+R260,0))</f>
        <v>0</v>
      </c>
      <c r="AG260" s="23">
        <f t="shared" si="83"/>
        <v>0</v>
      </c>
      <c r="AH260" s="10">
        <f>IF(AK260="False",0,-AL260)</f>
        <v>0</v>
      </c>
      <c r="AI260" s="13">
        <f t="shared" si="74"/>
        <v>1</v>
      </c>
      <c r="AJ260" s="30">
        <f t="shared" si="86"/>
        <v>0</v>
      </c>
      <c r="AK260" s="3" t="str">
        <f t="shared" si="81"/>
        <v>False</v>
      </c>
      <c r="AL260" s="3">
        <f t="shared" si="87"/>
        <v>0</v>
      </c>
    </row>
    <row r="261" spans="1:38" x14ac:dyDescent="0.2">
      <c r="A261" s="9"/>
      <c r="B261" s="9" t="s">
        <v>102</v>
      </c>
      <c r="C261" s="9" t="s">
        <v>63</v>
      </c>
      <c r="D261" s="3"/>
      <c r="E261" s="9">
        <v>64</v>
      </c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8">
        <f>IF(F261="",0,VLOOKUP(E261,'Points Allocation'!$B$7:$F$18,2+F261,0))</f>
        <v>0</v>
      </c>
      <c r="T261" s="8">
        <f>IF(G261="",0,VLOOKUP(E261,'Points Allocation'!$B$22:$F$33,2+G261,0))</f>
        <v>0</v>
      </c>
      <c r="U261" s="8">
        <f>IF(H261="",0,VLOOKUP(E261,'Points Allocation'!$B$37:$F$50,2+H261,0))</f>
        <v>0</v>
      </c>
      <c r="V261" s="8">
        <f>IF(I261="",0,VLOOKUP(E261,'Points Allocation'!$B$52:$F$63,2+I261,0))</f>
        <v>0</v>
      </c>
      <c r="W261" s="8">
        <f>IF(J261="",0,VLOOKUP(E261,'Points Allocation'!$B$67:$F$78,2+J261,0))</f>
        <v>0</v>
      </c>
      <c r="X261" s="8">
        <f>IF(K261="",0,VLOOKUP(E261,'Points Allocation'!$B$82:$F$93,2+K261,0))</f>
        <v>0</v>
      </c>
      <c r="Y261" s="8">
        <f>IF(L261="",0,VLOOKUP(E261,'Points Allocation'!$B$97:$F$108,2+L261,0))</f>
        <v>0</v>
      </c>
      <c r="Z261" s="23">
        <f t="shared" si="82"/>
        <v>0</v>
      </c>
      <c r="AA261" s="8">
        <f>IF(M261="",0,VLOOKUP(E261,'Points Allocation'!$I$7:$M$18,2+M261,0))</f>
        <v>0</v>
      </c>
      <c r="AB261" s="8">
        <f>IF(N261="",0,VLOOKUP(E261,'Points Allocation'!$I$22:$M$33,2+N261,0))</f>
        <v>0</v>
      </c>
      <c r="AC261" s="8">
        <f>IF(O261="",0,VLOOKUP(E261,'Points Allocation'!$I$37:$M$48,2+O261,0))</f>
        <v>0</v>
      </c>
      <c r="AD261" s="8">
        <f>IF(P261="",0,VLOOKUP(E261,'Points Allocation'!$I$52:$M$63,2+P261,0))</f>
        <v>0</v>
      </c>
      <c r="AE261" s="8">
        <f>IF(Q261="",0,VLOOKUP(E261,'Points Allocation'!$I$67:$M$78,2+Q261,0))</f>
        <v>0</v>
      </c>
      <c r="AF261" s="8">
        <f>IF(R261="",0,VLOOKUP(E261,'Points Allocation'!$I$82:$M$93,2+R261,0))</f>
        <v>0</v>
      </c>
      <c r="AG261" s="23">
        <f t="shared" si="83"/>
        <v>0</v>
      </c>
      <c r="AH261" s="10">
        <f t="shared" ref="AH261:AH276" si="91">IF(AK261="False",0,-AL261)</f>
        <v>0</v>
      </c>
      <c r="AI261" s="13">
        <f t="shared" ref="AI261:AI324" si="92">IF(OR(C261="British nationals",C261="British Open",C261="Nationals"),1.5,1)</f>
        <v>1</v>
      </c>
      <c r="AJ261" s="30">
        <f t="shared" si="86"/>
        <v>0</v>
      </c>
      <c r="AK261" s="3" t="str">
        <f t="shared" si="81"/>
        <v>False</v>
      </c>
      <c r="AL261" s="3">
        <f t="shared" si="87"/>
        <v>0</v>
      </c>
    </row>
    <row r="262" spans="1:38" x14ac:dyDescent="0.2">
      <c r="A262" s="9"/>
      <c r="B262" s="9" t="s">
        <v>102</v>
      </c>
      <c r="C262" s="9" t="s">
        <v>61</v>
      </c>
      <c r="D262" s="3"/>
      <c r="E262" s="9">
        <v>64</v>
      </c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8">
        <f>IF(F262="",0,VLOOKUP(E262,'Points Allocation'!$B$7:$F$18,2+F262,0))</f>
        <v>0</v>
      </c>
      <c r="T262" s="8">
        <f>IF(G262="",0,VLOOKUP(E262,'Points Allocation'!$B$22:$F$33,2+G262,0))</f>
        <v>0</v>
      </c>
      <c r="U262" s="8">
        <f>IF(H262="",0,VLOOKUP(E262,'Points Allocation'!$B$37:$F$50,2+H262,0))</f>
        <v>0</v>
      </c>
      <c r="V262" s="8">
        <f>IF(I262="",0,VLOOKUP(E262,'Points Allocation'!$B$52:$F$63,2+I262,0))</f>
        <v>0</v>
      </c>
      <c r="W262" s="8">
        <f>IF(J262="",0,VLOOKUP(E262,'Points Allocation'!$B$67:$F$78,2+J262,0))</f>
        <v>0</v>
      </c>
      <c r="X262" s="8">
        <f>IF(K262="",0,VLOOKUP(E262,'Points Allocation'!$B$82:$F$93,2+K262,0))</f>
        <v>0</v>
      </c>
      <c r="Y262" s="8">
        <f>IF(L262="",0,VLOOKUP(E262,'Points Allocation'!$B$97:$F$108,2+L262,0))</f>
        <v>0</v>
      </c>
      <c r="Z262" s="23">
        <f t="shared" si="82"/>
        <v>0</v>
      </c>
      <c r="AA262" s="8">
        <f>IF(M262="",0,VLOOKUP(E262,'Points Allocation'!$I$7:$M$18,2+M262,0))</f>
        <v>0</v>
      </c>
      <c r="AB262" s="8">
        <f>IF(N262="",0,VLOOKUP(E262,'Points Allocation'!$I$22:$M$33,2+N262,0))</f>
        <v>0</v>
      </c>
      <c r="AC262" s="8">
        <f>IF(O262="",0,VLOOKUP(E262,'Points Allocation'!$I$37:$M$48,2+O262,0))</f>
        <v>0</v>
      </c>
      <c r="AD262" s="8">
        <f>IF(P262="",0,VLOOKUP(E262,'Points Allocation'!$I$52:$M$63,2+P262,0))</f>
        <v>0</v>
      </c>
      <c r="AE262" s="8">
        <f>IF(Q262="",0,VLOOKUP(E262,'Points Allocation'!$I$67:$M$78,2+Q262,0))</f>
        <v>0</v>
      </c>
      <c r="AF262" s="8">
        <f>IF(R262="",0,VLOOKUP(E262,'Points Allocation'!$I$82:$M$93,2+R262,0))</f>
        <v>0</v>
      </c>
      <c r="AG262" s="23">
        <f t="shared" si="83"/>
        <v>0</v>
      </c>
      <c r="AH262" s="10">
        <f t="shared" si="91"/>
        <v>0</v>
      </c>
      <c r="AI262" s="13">
        <f t="shared" si="92"/>
        <v>1</v>
      </c>
      <c r="AJ262" s="30">
        <f t="shared" si="86"/>
        <v>0</v>
      </c>
      <c r="AK262" s="3" t="str">
        <f t="shared" si="81"/>
        <v>False</v>
      </c>
      <c r="AL262" s="3">
        <f t="shared" si="87"/>
        <v>0</v>
      </c>
    </row>
    <row r="263" spans="1:38" x14ac:dyDescent="0.2">
      <c r="A263" s="9"/>
      <c r="B263" s="9" t="s">
        <v>102</v>
      </c>
      <c r="C263" s="9" t="s">
        <v>60</v>
      </c>
      <c r="D263" s="3"/>
      <c r="E263" s="9">
        <v>64</v>
      </c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8">
        <f>IF(F263="",0,VLOOKUP(E263,'Points Allocation'!$B$7:$F$18,2+F263,0))</f>
        <v>0</v>
      </c>
      <c r="T263" s="8">
        <f>IF(G263="",0,VLOOKUP(E263,'Points Allocation'!$B$22:$F$33,2+G263,0))</f>
        <v>0</v>
      </c>
      <c r="U263" s="8">
        <f>IF(H263="",0,VLOOKUP(E263,'Points Allocation'!$B$37:$F$50,2+H263,0))</f>
        <v>0</v>
      </c>
      <c r="V263" s="8">
        <f>IF(I263="",0,VLOOKUP(E263,'Points Allocation'!$B$52:$F$63,2+I263,0))</f>
        <v>0</v>
      </c>
      <c r="W263" s="8">
        <f>IF(J263="",0,VLOOKUP(E263,'Points Allocation'!$B$67:$F$78,2+J263,0))</f>
        <v>0</v>
      </c>
      <c r="X263" s="8">
        <f>IF(K263="",0,VLOOKUP(E263,'Points Allocation'!$B$82:$F$93,2+K263,0))</f>
        <v>0</v>
      </c>
      <c r="Y263" s="8">
        <f>IF(L263="",0,VLOOKUP(E263,'Points Allocation'!$B$97:$F$108,2+L263,0))</f>
        <v>0</v>
      </c>
      <c r="Z263" s="23">
        <f t="shared" si="82"/>
        <v>0</v>
      </c>
      <c r="AA263" s="8">
        <f>IF(M263="",0,VLOOKUP(E263,'Points Allocation'!$I$7:$M$18,2+M263,0))</f>
        <v>0</v>
      </c>
      <c r="AB263" s="8">
        <f>IF(N263="",0,VLOOKUP(E263,'Points Allocation'!$I$22:$M$33,2+N263,0))</f>
        <v>0</v>
      </c>
      <c r="AC263" s="8">
        <f>IF(O263="",0,VLOOKUP(E263,'Points Allocation'!$I$37:$M$48,2+O263,0))</f>
        <v>0</v>
      </c>
      <c r="AD263" s="8">
        <f>IF(P263="",0,VLOOKUP(E263,'Points Allocation'!$I$52:$M$63,2+P263,0))</f>
        <v>0</v>
      </c>
      <c r="AE263" s="8">
        <f>IF(Q263="",0,VLOOKUP(E263,'Points Allocation'!$I$67:$M$78,2+Q263,0))</f>
        <v>0</v>
      </c>
      <c r="AF263" s="8">
        <f>IF(R263="",0,VLOOKUP(E263,'Points Allocation'!$I$82:$M$93,2+R263,0))</f>
        <v>0</v>
      </c>
      <c r="AG263" s="23">
        <f t="shared" si="83"/>
        <v>0</v>
      </c>
      <c r="AH263" s="10">
        <f t="shared" si="91"/>
        <v>0</v>
      </c>
      <c r="AI263" s="13">
        <f t="shared" si="92"/>
        <v>1</v>
      </c>
      <c r="AJ263" s="30">
        <f t="shared" si="86"/>
        <v>0</v>
      </c>
      <c r="AK263" s="3" t="str">
        <f t="shared" si="81"/>
        <v>False</v>
      </c>
      <c r="AL263" s="3">
        <f t="shared" si="87"/>
        <v>0</v>
      </c>
    </row>
    <row r="264" spans="1:38" x14ac:dyDescent="0.2">
      <c r="A264" s="9"/>
      <c r="B264" s="9" t="s">
        <v>102</v>
      </c>
      <c r="C264" s="9" t="s">
        <v>62</v>
      </c>
      <c r="D264" s="3"/>
      <c r="E264" s="9">
        <v>64</v>
      </c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8">
        <f>IF(F264="",0,VLOOKUP(E264,'Points Allocation'!$B$7:$F$18,2+F264,0))</f>
        <v>0</v>
      </c>
      <c r="T264" s="8">
        <f>IF(G264="",0,VLOOKUP(E264,'Points Allocation'!$B$22:$F$33,2+G264,0))</f>
        <v>0</v>
      </c>
      <c r="U264" s="8">
        <f>IF(H264="",0,VLOOKUP(E264,'Points Allocation'!$B$37:$F$50,2+H264,0))</f>
        <v>0</v>
      </c>
      <c r="V264" s="8">
        <f>IF(I264="",0,VLOOKUP(E264,'Points Allocation'!$B$52:$F$63,2+I264,0))</f>
        <v>0</v>
      </c>
      <c r="W264" s="8">
        <f>IF(J264="",0,VLOOKUP(E264,'Points Allocation'!$B$67:$F$78,2+J264,0))</f>
        <v>0</v>
      </c>
      <c r="X264" s="8">
        <f>IF(K264="",0,VLOOKUP(E264,'Points Allocation'!$B$82:$F$93,2+K264,0))</f>
        <v>0</v>
      </c>
      <c r="Y264" s="8">
        <f>IF(L264="",0,VLOOKUP(E264,'Points Allocation'!$B$97:$F$108,2+L264,0))</f>
        <v>0</v>
      </c>
      <c r="Z264" s="23">
        <f t="shared" si="82"/>
        <v>0</v>
      </c>
      <c r="AA264" s="8">
        <f>IF(M264="",0,VLOOKUP(E264,'Points Allocation'!$I$7:$M$18,2+M264,0))</f>
        <v>0</v>
      </c>
      <c r="AB264" s="8">
        <f>IF(N264="",0,VLOOKUP(E264,'Points Allocation'!$I$22:$M$33,2+N264,0))</f>
        <v>0</v>
      </c>
      <c r="AC264" s="8">
        <f>IF(O264="",0,VLOOKUP(E264,'Points Allocation'!$I$37:$M$48,2+O264,0))</f>
        <v>0</v>
      </c>
      <c r="AD264" s="8">
        <f>IF(P264="",0,VLOOKUP(E264,'Points Allocation'!$I$52:$M$63,2+P264,0))</f>
        <v>0</v>
      </c>
      <c r="AE264" s="8">
        <f>IF(Q264="",0,VLOOKUP(E264,'Points Allocation'!$I$67:$M$78,2+Q264,0))</f>
        <v>0</v>
      </c>
      <c r="AF264" s="8">
        <f>IF(R264="",0,VLOOKUP(E264,'Points Allocation'!$I$82:$M$93,2+R264,0))</f>
        <v>0</v>
      </c>
      <c r="AG264" s="23">
        <f t="shared" si="83"/>
        <v>0</v>
      </c>
      <c r="AH264" s="10">
        <f t="shared" si="91"/>
        <v>0</v>
      </c>
      <c r="AI264" s="13">
        <f t="shared" si="92"/>
        <v>1</v>
      </c>
      <c r="AJ264" s="30">
        <f t="shared" si="86"/>
        <v>0</v>
      </c>
      <c r="AK264" s="3" t="str">
        <f t="shared" si="81"/>
        <v>False</v>
      </c>
      <c r="AL264" s="3">
        <f t="shared" si="87"/>
        <v>0</v>
      </c>
    </row>
    <row r="265" spans="1:38" x14ac:dyDescent="0.2">
      <c r="A265" s="9"/>
      <c r="B265" s="9" t="s">
        <v>102</v>
      </c>
      <c r="C265" s="9" t="s">
        <v>125</v>
      </c>
      <c r="D265" s="3"/>
      <c r="E265" s="9">
        <v>64</v>
      </c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8">
        <f>IF(F265="",0,VLOOKUP(E265,'Points Allocation'!$B$7:$F$18,2+F265,0))</f>
        <v>0</v>
      </c>
      <c r="T265" s="8">
        <f>IF(G265="",0,VLOOKUP(E265,'Points Allocation'!$B$22:$F$33,2+G265,0))</f>
        <v>0</v>
      </c>
      <c r="U265" s="8">
        <f>IF(H265="",0,VLOOKUP(E265,'Points Allocation'!$B$37:$F$50,2+H265,0))</f>
        <v>0</v>
      </c>
      <c r="V265" s="8">
        <f>IF(I265="",0,VLOOKUP(E265,'Points Allocation'!$B$52:$F$63,2+I265,0))</f>
        <v>0</v>
      </c>
      <c r="W265" s="8">
        <f>IF(J265="",0,VLOOKUP(E265,'Points Allocation'!$B$67:$F$78,2+J265,0))</f>
        <v>0</v>
      </c>
      <c r="X265" s="8">
        <f>IF(K265="",0,VLOOKUP(E265,'Points Allocation'!$B$82:$F$93,2+K265,0))</f>
        <v>0</v>
      </c>
      <c r="Y265" s="8">
        <f>IF(L265="",0,VLOOKUP(E265,'Points Allocation'!$B$97:$F$108,2+L265,0))</f>
        <v>0</v>
      </c>
      <c r="Z265" s="23">
        <f t="shared" si="82"/>
        <v>0</v>
      </c>
      <c r="AA265" s="8">
        <f>IF(M265="",0,VLOOKUP(E265,'Points Allocation'!$I$7:$M$18,2+M265,0))</f>
        <v>0</v>
      </c>
      <c r="AB265" s="8">
        <f>IF(N265="",0,VLOOKUP(E265,'Points Allocation'!$I$22:$M$33,2+N265,0))</f>
        <v>0</v>
      </c>
      <c r="AC265" s="8">
        <f>IF(O265="",0,VLOOKUP(E265,'Points Allocation'!$I$37:$M$48,2+O265,0))</f>
        <v>0</v>
      </c>
      <c r="AD265" s="8">
        <f>IF(P265="",0,VLOOKUP(E265,'Points Allocation'!$I$52:$M$63,2+P265,0))</f>
        <v>0</v>
      </c>
      <c r="AE265" s="8">
        <f>IF(Q265="",0,VLOOKUP(E265,'Points Allocation'!$I$67:$M$78,2+Q265,0))</f>
        <v>0</v>
      </c>
      <c r="AF265" s="8">
        <f>IF(R265="",0,VLOOKUP(E265,'Points Allocation'!$I$82:$M$93,2+R265,0))</f>
        <v>0</v>
      </c>
      <c r="AG265" s="23">
        <f t="shared" si="83"/>
        <v>0</v>
      </c>
      <c r="AH265" s="10">
        <f t="shared" si="91"/>
        <v>0</v>
      </c>
      <c r="AI265" s="13">
        <f t="shared" si="92"/>
        <v>1</v>
      </c>
      <c r="AJ265" s="30">
        <f t="shared" ref="AJ265" si="93">(SUM(Z265,AG265,AH265))*AI265</f>
        <v>0</v>
      </c>
      <c r="AK265" s="3" t="str">
        <f t="shared" si="81"/>
        <v>False</v>
      </c>
      <c r="AL265" s="3">
        <f t="shared" ref="AL265" si="94">IF(AG265&gt;U265,U265,AG265)</f>
        <v>0</v>
      </c>
    </row>
    <row r="266" spans="1:38" x14ac:dyDescent="0.2">
      <c r="A266" s="9"/>
      <c r="B266" s="9" t="s">
        <v>102</v>
      </c>
      <c r="C266" s="9" t="s">
        <v>65</v>
      </c>
      <c r="D266" s="3"/>
      <c r="E266" s="9">
        <v>64</v>
      </c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8">
        <f>IF(F266="",0,VLOOKUP(E266,'Points Allocation'!$B$7:$F$18,2+F266,0))</f>
        <v>0</v>
      </c>
      <c r="T266" s="8">
        <f>IF(G266="",0,VLOOKUP(E266,'Points Allocation'!$B$22:$F$33,2+G266,0))</f>
        <v>0</v>
      </c>
      <c r="U266" s="8">
        <f>IF(H266="",0,VLOOKUP(E266,'Points Allocation'!$B$37:$F$50,2+H266,0))</f>
        <v>0</v>
      </c>
      <c r="V266" s="8">
        <f>IF(I266="",0,VLOOKUP(E266,'Points Allocation'!$B$52:$F$63,2+I266,0))</f>
        <v>0</v>
      </c>
      <c r="W266" s="8">
        <f>IF(J266="",0,VLOOKUP(E266,'Points Allocation'!$B$67:$F$78,2+J266,0))</f>
        <v>0</v>
      </c>
      <c r="X266" s="8">
        <f>IF(K266="",0,VLOOKUP(E266,'Points Allocation'!$B$82:$F$93,2+K266,0))</f>
        <v>0</v>
      </c>
      <c r="Y266" s="8">
        <f>IF(L266="",0,VLOOKUP(E266,'Points Allocation'!$B$97:$F$108,2+L266,0))</f>
        <v>0</v>
      </c>
      <c r="Z266" s="23">
        <f t="shared" si="82"/>
        <v>0</v>
      </c>
      <c r="AA266" s="8">
        <f>IF(M266="",0,VLOOKUP(E266,'Points Allocation'!$I$7:$M$18,2+M266,0))</f>
        <v>0</v>
      </c>
      <c r="AB266" s="8">
        <f>IF(N266="",0,VLOOKUP(E266,'Points Allocation'!$I$22:$M$33,2+N266,0))</f>
        <v>0</v>
      </c>
      <c r="AC266" s="8">
        <f>IF(O266="",0,VLOOKUP(E266,'Points Allocation'!$I$37:$M$48,2+O266,0))</f>
        <v>0</v>
      </c>
      <c r="AD266" s="8">
        <f>IF(P266="",0,VLOOKUP(E266,'Points Allocation'!$I$52:$M$63,2+P266,0))</f>
        <v>0</v>
      </c>
      <c r="AE266" s="8">
        <f>IF(Q266="",0,VLOOKUP(E266,'Points Allocation'!$I$67:$M$78,2+Q266,0))</f>
        <v>0</v>
      </c>
      <c r="AF266" s="8">
        <f>IF(R266="",0,VLOOKUP(E266,'Points Allocation'!$I$82:$M$93,2+R266,0))</f>
        <v>0</v>
      </c>
      <c r="AG266" s="23">
        <f t="shared" si="83"/>
        <v>0</v>
      </c>
      <c r="AH266" s="10">
        <f t="shared" si="91"/>
        <v>0</v>
      </c>
      <c r="AI266" s="13">
        <f t="shared" si="92"/>
        <v>1.5</v>
      </c>
      <c r="AJ266" s="30">
        <f t="shared" si="86"/>
        <v>0</v>
      </c>
      <c r="AK266" s="3" t="str">
        <f t="shared" si="81"/>
        <v>False</v>
      </c>
      <c r="AL266" s="3">
        <f t="shared" si="87"/>
        <v>0</v>
      </c>
    </row>
    <row r="267" spans="1:38" x14ac:dyDescent="0.2">
      <c r="A267" s="9"/>
      <c r="B267" s="9" t="s">
        <v>102</v>
      </c>
      <c r="C267" s="9" t="s">
        <v>67</v>
      </c>
      <c r="D267" s="3"/>
      <c r="E267" s="9">
        <v>64</v>
      </c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8">
        <f>IF(F267="",0,VLOOKUP(E267,'Points Allocation'!$B$7:$F$18,2+F267,0))</f>
        <v>0</v>
      </c>
      <c r="T267" s="8">
        <f>IF(G267="",0,VLOOKUP(E267,'Points Allocation'!$B$22:$F$33,2+G267,0))</f>
        <v>0</v>
      </c>
      <c r="U267" s="8">
        <f>IF(H267="",0,VLOOKUP(E267,'Points Allocation'!$B$37:$F$50,2+H267,0))</f>
        <v>0</v>
      </c>
      <c r="V267" s="8">
        <f>IF(I267="",0,VLOOKUP(E267,'Points Allocation'!$B$52:$F$63,2+I267,0))</f>
        <v>0</v>
      </c>
      <c r="W267" s="8">
        <f>IF(J267="",0,VLOOKUP(E267,'Points Allocation'!$B$67:$F$78,2+J267,0))</f>
        <v>0</v>
      </c>
      <c r="X267" s="8">
        <f>IF(K267="",0,VLOOKUP(E267,'Points Allocation'!$B$82:$F$93,2+K267,0))</f>
        <v>0</v>
      </c>
      <c r="Y267" s="8">
        <f>IF(L267="",0,VLOOKUP(E267,'Points Allocation'!$B$97:$F$108,2+L267,0))</f>
        <v>0</v>
      </c>
      <c r="Z267" s="23">
        <f t="shared" si="82"/>
        <v>0</v>
      </c>
      <c r="AA267" s="8">
        <f>IF(M267="",0,VLOOKUP(E267,'Points Allocation'!$I$7:$M$18,2+M267,0))</f>
        <v>0</v>
      </c>
      <c r="AB267" s="8">
        <f>IF(N267="",0,VLOOKUP(E267,'Points Allocation'!$I$22:$M$33,2+N267,0))</f>
        <v>0</v>
      </c>
      <c r="AC267" s="8">
        <f>IF(O267="",0,VLOOKUP(E267,'Points Allocation'!$I$37:$M$48,2+O267,0))</f>
        <v>0</v>
      </c>
      <c r="AD267" s="8">
        <f>IF(P267="",0,VLOOKUP(E267,'Points Allocation'!$I$52:$M$63,2+P267,0))</f>
        <v>0</v>
      </c>
      <c r="AE267" s="8">
        <f>IF(Q267="",0,VLOOKUP(E267,'Points Allocation'!$I$67:$M$78,2+Q267,0))</f>
        <v>0</v>
      </c>
      <c r="AF267" s="8">
        <f>IF(R267="",0,VLOOKUP(E267,'Points Allocation'!$I$82:$M$93,2+R267,0))</f>
        <v>0</v>
      </c>
      <c r="AG267" s="23">
        <f t="shared" si="83"/>
        <v>0</v>
      </c>
      <c r="AH267" s="10">
        <f t="shared" si="91"/>
        <v>0</v>
      </c>
      <c r="AI267" s="13">
        <f t="shared" si="92"/>
        <v>1.5</v>
      </c>
      <c r="AJ267" s="30">
        <f t="shared" si="86"/>
        <v>0</v>
      </c>
      <c r="AK267" s="3" t="str">
        <f t="shared" si="81"/>
        <v>False</v>
      </c>
      <c r="AL267" s="3">
        <f t="shared" si="87"/>
        <v>0</v>
      </c>
    </row>
    <row r="268" spans="1:38" x14ac:dyDescent="0.2">
      <c r="A268" s="9"/>
      <c r="B268" s="9" t="s">
        <v>102</v>
      </c>
      <c r="C268" s="9" t="s">
        <v>106</v>
      </c>
      <c r="D268" s="3"/>
      <c r="E268" s="9">
        <v>64</v>
      </c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8">
        <f>IF(F268="",0,VLOOKUP(E268,'Points Allocation'!$B$7:$F$18,2+F268,0))</f>
        <v>0</v>
      </c>
      <c r="T268" s="8">
        <f>IF(G268="",0,VLOOKUP(E268,'Points Allocation'!$B$22:$F$33,2+G268,0))</f>
        <v>0</v>
      </c>
      <c r="U268" s="8">
        <f>IF(H268="",0,VLOOKUP(E268,'Points Allocation'!$B$37:$F$50,2+H268,0))</f>
        <v>0</v>
      </c>
      <c r="V268" s="8">
        <f>IF(I268="",0,VLOOKUP(E268,'Points Allocation'!$B$52:$F$63,2+I268,0))</f>
        <v>0</v>
      </c>
      <c r="W268" s="8">
        <f>IF(J268="",0,VLOOKUP(E268,'Points Allocation'!$B$67:$F$78,2+J268,0))</f>
        <v>0</v>
      </c>
      <c r="X268" s="8">
        <f>IF(K268="",0,VLOOKUP(E268,'Points Allocation'!$B$82:$F$93,2+K268,0))</f>
        <v>0</v>
      </c>
      <c r="Y268" s="8">
        <f>IF(L268="",0,VLOOKUP(E268,'Points Allocation'!$B$97:$F$108,2+L268,0))</f>
        <v>0</v>
      </c>
      <c r="Z268" s="23">
        <f t="shared" si="82"/>
        <v>0</v>
      </c>
      <c r="AA268" s="8">
        <f>IF(M268="",0,VLOOKUP(E268,'Points Allocation'!$I$7:$M$18,2+M268,0))</f>
        <v>0</v>
      </c>
      <c r="AB268" s="8">
        <f>IF(N268="",0,VLOOKUP(E268,'Points Allocation'!$I$22:$M$33,2+N268,0))</f>
        <v>0</v>
      </c>
      <c r="AC268" s="8">
        <f>IF(O268="",0,VLOOKUP(E268,'Points Allocation'!$I$37:$M$48,2+O268,0))</f>
        <v>0</v>
      </c>
      <c r="AD268" s="8">
        <f>IF(P268="",0,VLOOKUP(E268,'Points Allocation'!$I$52:$M$63,2+P268,0))</f>
        <v>0</v>
      </c>
      <c r="AE268" s="8">
        <f>IF(Q268="",0,VLOOKUP(E268,'Points Allocation'!$I$67:$M$78,2+Q268,0))</f>
        <v>0</v>
      </c>
      <c r="AF268" s="8">
        <f>IF(R268="",0,VLOOKUP(E268,'Points Allocation'!$I$82:$M$93,2+R268,0))</f>
        <v>0</v>
      </c>
      <c r="AG268" s="23">
        <f t="shared" si="83"/>
        <v>0</v>
      </c>
      <c r="AH268" s="10">
        <f t="shared" si="91"/>
        <v>0</v>
      </c>
      <c r="AI268" s="13">
        <f t="shared" si="92"/>
        <v>1.5</v>
      </c>
      <c r="AJ268" s="30">
        <f t="shared" si="86"/>
        <v>0</v>
      </c>
      <c r="AK268" s="3" t="str">
        <f t="shared" si="81"/>
        <v>False</v>
      </c>
      <c r="AL268" s="3">
        <f t="shared" si="87"/>
        <v>0</v>
      </c>
    </row>
    <row r="269" spans="1:38" x14ac:dyDescent="0.2">
      <c r="A269" s="9"/>
      <c r="B269" s="9" t="s">
        <v>102</v>
      </c>
      <c r="C269" s="9" t="s">
        <v>68</v>
      </c>
      <c r="D269" s="3"/>
      <c r="E269" s="9">
        <v>64</v>
      </c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8">
        <f>IF(F269="",0,VLOOKUP(E269,'Points Allocation'!$B$7:$F$18,2+F269,0))</f>
        <v>0</v>
      </c>
      <c r="T269" s="8">
        <f>IF(G269="",0,VLOOKUP(E269,'Points Allocation'!$B$22:$F$33,2+G269,0))</f>
        <v>0</v>
      </c>
      <c r="U269" s="8">
        <f>IF(H269="",0,VLOOKUP(E269,'Points Allocation'!$B$37:$F$50,2+H269,0))</f>
        <v>0</v>
      </c>
      <c r="V269" s="8">
        <f>IF(I269="",0,VLOOKUP(E269,'Points Allocation'!$B$52:$F$63,2+I269,0))</f>
        <v>0</v>
      </c>
      <c r="W269" s="8">
        <f>IF(J269="",0,VLOOKUP(E269,'Points Allocation'!$B$67:$F$78,2+J269,0))</f>
        <v>0</v>
      </c>
      <c r="X269" s="8">
        <f>IF(K269="",0,VLOOKUP(E269,'Points Allocation'!$B$82:$F$93,2+K269,0))</f>
        <v>0</v>
      </c>
      <c r="Y269" s="8">
        <f>IF(L269="",0,VLOOKUP(E269,'Points Allocation'!$B$97:$F$108,2+L269,0))</f>
        <v>0</v>
      </c>
      <c r="Z269" s="23">
        <f t="shared" si="82"/>
        <v>0</v>
      </c>
      <c r="AA269" s="8">
        <f>IF(M269="",0,VLOOKUP(E269,'Points Allocation'!$I$7:$M$18,2+M269,0))</f>
        <v>0</v>
      </c>
      <c r="AB269" s="8">
        <f>IF(N269="",0,VLOOKUP(E269,'Points Allocation'!$I$22:$M$33,2+N269,0))</f>
        <v>0</v>
      </c>
      <c r="AC269" s="8">
        <f>IF(O269="",0,VLOOKUP(E269,'Points Allocation'!$I$37:$M$48,2+O269,0))</f>
        <v>0</v>
      </c>
      <c r="AD269" s="8">
        <f>IF(P269="",0,VLOOKUP(E269,'Points Allocation'!$I$52:$M$63,2+P269,0))</f>
        <v>0</v>
      </c>
      <c r="AE269" s="8">
        <f>IF(Q269="",0,VLOOKUP(E269,'Points Allocation'!$I$67:$M$78,2+Q269,0))</f>
        <v>0</v>
      </c>
      <c r="AF269" s="8">
        <f>IF(R269="",0,VLOOKUP(E269,'Points Allocation'!$I$82:$M$93,2+R269,0))</f>
        <v>0</v>
      </c>
      <c r="AG269" s="23">
        <f t="shared" si="83"/>
        <v>0</v>
      </c>
      <c r="AH269" s="10">
        <f t="shared" si="91"/>
        <v>0</v>
      </c>
      <c r="AI269" s="13">
        <f t="shared" si="92"/>
        <v>1</v>
      </c>
      <c r="AJ269" s="30">
        <f t="shared" si="86"/>
        <v>0</v>
      </c>
      <c r="AK269" s="3" t="str">
        <f t="shared" si="81"/>
        <v>False</v>
      </c>
      <c r="AL269" s="3">
        <f t="shared" si="87"/>
        <v>0</v>
      </c>
    </row>
    <row r="270" spans="1:38" x14ac:dyDescent="0.2">
      <c r="A270" s="9"/>
      <c r="B270" s="9" t="s">
        <v>102</v>
      </c>
      <c r="C270" s="9" t="s">
        <v>69</v>
      </c>
      <c r="D270" s="3"/>
      <c r="E270" s="9">
        <v>64</v>
      </c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8">
        <f>IF(F270="",0,VLOOKUP(E270,'Points Allocation'!$B$7:$F$18,2+F270,0))</f>
        <v>0</v>
      </c>
      <c r="T270" s="8">
        <f>IF(G270="",0,VLOOKUP(E270,'Points Allocation'!$B$22:$F$33,2+G270,0))</f>
        <v>0</v>
      </c>
      <c r="U270" s="8">
        <f>IF(H270="",0,VLOOKUP(E270,'Points Allocation'!$B$37:$F$50,2+H270,0))</f>
        <v>0</v>
      </c>
      <c r="V270" s="8">
        <f>IF(I270="",0,VLOOKUP(E270,'Points Allocation'!$B$52:$F$63,2+I270,0))</f>
        <v>0</v>
      </c>
      <c r="W270" s="8">
        <f>IF(J270="",0,VLOOKUP(E270,'Points Allocation'!$B$67:$F$78,2+J270,0))</f>
        <v>0</v>
      </c>
      <c r="X270" s="8">
        <f>IF(K270="",0,VLOOKUP(E270,'Points Allocation'!$B$82:$F$93,2+K270,0))</f>
        <v>0</v>
      </c>
      <c r="Y270" s="8">
        <f>IF(L270="",0,VLOOKUP(E270,'Points Allocation'!$B$97:$F$108,2+L270,0))</f>
        <v>0</v>
      </c>
      <c r="Z270" s="23">
        <f t="shared" si="82"/>
        <v>0</v>
      </c>
      <c r="AA270" s="8">
        <f>IF(M270="",0,VLOOKUP(E270,'Points Allocation'!$I$7:$M$18,2+M270,0))</f>
        <v>0</v>
      </c>
      <c r="AB270" s="8">
        <f>IF(N270="",0,VLOOKUP(E270,'Points Allocation'!$I$22:$M$33,2+N270,0))</f>
        <v>0</v>
      </c>
      <c r="AC270" s="8">
        <f>IF(O270="",0,VLOOKUP(E270,'Points Allocation'!$I$37:$M$48,2+O270,0))</f>
        <v>0</v>
      </c>
      <c r="AD270" s="8">
        <f>IF(P270="",0,VLOOKUP(E270,'Points Allocation'!$I$52:$M$63,2+P270,0))</f>
        <v>0</v>
      </c>
      <c r="AE270" s="8">
        <f>IF(Q270="",0,VLOOKUP(E270,'Points Allocation'!$I$67:$M$78,2+Q270,0))</f>
        <v>0</v>
      </c>
      <c r="AF270" s="8">
        <f>IF(R270="",0,VLOOKUP(E270,'Points Allocation'!$I$82:$M$93,2+R270,0))</f>
        <v>0</v>
      </c>
      <c r="AG270" s="23">
        <f t="shared" si="83"/>
        <v>0</v>
      </c>
      <c r="AH270" s="10">
        <f t="shared" si="91"/>
        <v>0</v>
      </c>
      <c r="AI270" s="13">
        <f t="shared" si="92"/>
        <v>1</v>
      </c>
      <c r="AJ270" s="30">
        <f t="shared" si="86"/>
        <v>0</v>
      </c>
      <c r="AK270" s="3" t="str">
        <f t="shared" si="81"/>
        <v>False</v>
      </c>
      <c r="AL270" s="3">
        <f t="shared" si="87"/>
        <v>0</v>
      </c>
    </row>
    <row r="271" spans="1:38" x14ac:dyDescent="0.2">
      <c r="A271" s="9"/>
      <c r="B271" s="9" t="s">
        <v>102</v>
      </c>
      <c r="C271" s="9" t="s">
        <v>85</v>
      </c>
      <c r="D271" s="3"/>
      <c r="E271" s="9">
        <v>64</v>
      </c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8">
        <f>IF(F271="",0,VLOOKUP(E271,'Points Allocation'!$B$7:$F$18,2+F271,0))</f>
        <v>0</v>
      </c>
      <c r="T271" s="8">
        <f>IF(G271="",0,VLOOKUP(E271,'Points Allocation'!$B$22:$F$33,2+G271,0))</f>
        <v>0</v>
      </c>
      <c r="U271" s="8">
        <f>IF(H271="",0,VLOOKUP(E271,'Points Allocation'!$B$37:$F$50,2+H271,0))</f>
        <v>0</v>
      </c>
      <c r="V271" s="8">
        <f>IF(I271="",0,VLOOKUP(E271,'Points Allocation'!$B$52:$F$63,2+I271,0))</f>
        <v>0</v>
      </c>
      <c r="W271" s="8">
        <f>IF(J271="",0,VLOOKUP(E271,'Points Allocation'!$B$67:$F$78,2+J271,0))</f>
        <v>0</v>
      </c>
      <c r="X271" s="8">
        <f>IF(K271="",0,VLOOKUP(E271,'Points Allocation'!$B$82:$F$93,2+K271,0))</f>
        <v>0</v>
      </c>
      <c r="Y271" s="8">
        <f>IF(L271="",0,VLOOKUP(E271,'Points Allocation'!$B$97:$F$108,2+L271,0))</f>
        <v>0</v>
      </c>
      <c r="Z271" s="23">
        <f t="shared" si="82"/>
        <v>0</v>
      </c>
      <c r="AA271" s="8">
        <f>IF(M271="",0,VLOOKUP(E271,'Points Allocation'!$I$7:$M$18,2+M271,0))</f>
        <v>0</v>
      </c>
      <c r="AB271" s="8">
        <f>IF(N271="",0,VLOOKUP(E271,'Points Allocation'!$I$22:$M$33,2+N271,0))</f>
        <v>0</v>
      </c>
      <c r="AC271" s="8">
        <f>IF(O271="",0,VLOOKUP(E271,'Points Allocation'!$I$37:$M$48,2+O271,0))</f>
        <v>0</v>
      </c>
      <c r="AD271" s="8">
        <f>IF(P271="",0,VLOOKUP(E271,'Points Allocation'!$I$52:$M$63,2+P271,0))</f>
        <v>0</v>
      </c>
      <c r="AE271" s="8">
        <f>IF(Q271="",0,VLOOKUP(E271,'Points Allocation'!$I$67:$M$78,2+Q271,0))</f>
        <v>0</v>
      </c>
      <c r="AF271" s="8">
        <f>IF(R271="",0,VLOOKUP(E271,'Points Allocation'!$I$82:$M$93,2+R271,0))</f>
        <v>0</v>
      </c>
      <c r="AG271" s="23">
        <f t="shared" si="83"/>
        <v>0</v>
      </c>
      <c r="AH271" s="10">
        <f t="shared" si="91"/>
        <v>0</v>
      </c>
      <c r="AI271" s="13">
        <f t="shared" si="92"/>
        <v>1</v>
      </c>
      <c r="AJ271" s="30">
        <f t="shared" si="86"/>
        <v>0</v>
      </c>
      <c r="AK271" s="3" t="str">
        <f t="shared" si="81"/>
        <v>False</v>
      </c>
      <c r="AL271" s="3">
        <f t="shared" si="87"/>
        <v>0</v>
      </c>
    </row>
    <row r="272" spans="1:38" x14ac:dyDescent="0.2">
      <c r="A272" s="9"/>
      <c r="B272" s="9" t="s">
        <v>102</v>
      </c>
      <c r="C272" s="9" t="s">
        <v>86</v>
      </c>
      <c r="D272" s="3"/>
      <c r="E272" s="9">
        <v>64</v>
      </c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8">
        <f>IF(F272="",0,VLOOKUP(E272,'Points Allocation'!$B$7:$F$18,2+F272,0))</f>
        <v>0</v>
      </c>
      <c r="T272" s="8">
        <f>IF(G272="",0,VLOOKUP(E272,'Points Allocation'!$B$22:$F$33,2+G272,0))</f>
        <v>0</v>
      </c>
      <c r="U272" s="8">
        <f>IF(H272="",0,VLOOKUP(E272,'Points Allocation'!$B$37:$F$50,2+H272,0))</f>
        <v>0</v>
      </c>
      <c r="V272" s="8">
        <f>IF(I272="",0,VLOOKUP(E272,'Points Allocation'!$B$52:$F$63,2+I272,0))</f>
        <v>0</v>
      </c>
      <c r="W272" s="8">
        <f>IF(J272="",0,VLOOKUP(E272,'Points Allocation'!$B$67:$F$78,2+J272,0))</f>
        <v>0</v>
      </c>
      <c r="X272" s="8">
        <f>IF(K272="",0,VLOOKUP(E272,'Points Allocation'!$B$82:$F$93,2+K272,0))</f>
        <v>0</v>
      </c>
      <c r="Y272" s="8">
        <f>IF(L272="",0,VLOOKUP(E272,'Points Allocation'!$B$97:$F$108,2+L272,0))</f>
        <v>0</v>
      </c>
      <c r="Z272" s="23">
        <f t="shared" si="82"/>
        <v>0</v>
      </c>
      <c r="AA272" s="8">
        <f>IF(M272="",0,VLOOKUP(E272,'Points Allocation'!$I$7:$M$18,2+M272,0))</f>
        <v>0</v>
      </c>
      <c r="AB272" s="8">
        <f>IF(N272="",0,VLOOKUP(E272,'Points Allocation'!$I$22:$M$33,2+N272,0))</f>
        <v>0</v>
      </c>
      <c r="AC272" s="8">
        <f>IF(O272="",0,VLOOKUP(E272,'Points Allocation'!$I$37:$M$48,2+O272,0))</f>
        <v>0</v>
      </c>
      <c r="AD272" s="8">
        <f>IF(P272="",0,VLOOKUP(E272,'Points Allocation'!$I$52:$M$63,2+P272,0))</f>
        <v>0</v>
      </c>
      <c r="AE272" s="8">
        <f>IF(Q272="",0,VLOOKUP(E272,'Points Allocation'!$I$67:$M$78,2+Q272,0))</f>
        <v>0</v>
      </c>
      <c r="AF272" s="8">
        <f>IF(R272="",0,VLOOKUP(E272,'Points Allocation'!$I$82:$M$93,2+R272,0))</f>
        <v>0</v>
      </c>
      <c r="AG272" s="23">
        <f t="shared" si="83"/>
        <v>0</v>
      </c>
      <c r="AH272" s="10">
        <f t="shared" si="91"/>
        <v>0</v>
      </c>
      <c r="AI272" s="13">
        <f t="shared" si="92"/>
        <v>1</v>
      </c>
      <c r="AJ272" s="30">
        <f t="shared" si="86"/>
        <v>0</v>
      </c>
      <c r="AK272" s="3" t="str">
        <f t="shared" si="81"/>
        <v>False</v>
      </c>
      <c r="AL272" s="3">
        <f t="shared" si="87"/>
        <v>0</v>
      </c>
    </row>
    <row r="273" spans="1:38" x14ac:dyDescent="0.2">
      <c r="A273" s="9"/>
      <c r="B273" s="9" t="s">
        <v>102</v>
      </c>
      <c r="C273" s="9" t="s">
        <v>87</v>
      </c>
      <c r="D273" s="3"/>
      <c r="E273" s="9">
        <v>64</v>
      </c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8">
        <f>IF(F273="",0,VLOOKUP(E273,'Points Allocation'!$B$7:$F$18,2+F273,0))</f>
        <v>0</v>
      </c>
      <c r="T273" s="8">
        <f>IF(G273="",0,VLOOKUP(E273,'Points Allocation'!$B$22:$F$33,2+G273,0))</f>
        <v>0</v>
      </c>
      <c r="U273" s="8">
        <f>IF(H273="",0,VLOOKUP(E273,'Points Allocation'!$B$37:$F$50,2+H273,0))</f>
        <v>0</v>
      </c>
      <c r="V273" s="8">
        <f>IF(I273="",0,VLOOKUP(E273,'Points Allocation'!$B$52:$F$63,2+I273,0))</f>
        <v>0</v>
      </c>
      <c r="W273" s="8">
        <f>IF(J273="",0,VLOOKUP(E273,'Points Allocation'!$B$67:$F$78,2+J273,0))</f>
        <v>0</v>
      </c>
      <c r="X273" s="8">
        <f>IF(K273="",0,VLOOKUP(E273,'Points Allocation'!$B$82:$F$93,2+K273,0))</f>
        <v>0</v>
      </c>
      <c r="Y273" s="8">
        <f>IF(L273="",0,VLOOKUP(E273,'Points Allocation'!$B$97:$F$108,2+L273,0))</f>
        <v>0</v>
      </c>
      <c r="Z273" s="23">
        <f t="shared" si="82"/>
        <v>0</v>
      </c>
      <c r="AA273" s="8">
        <f>IF(M273="",0,VLOOKUP(E273,'Points Allocation'!$I$7:$M$18,2+M273,0))</f>
        <v>0</v>
      </c>
      <c r="AB273" s="8">
        <f>IF(N273="",0,VLOOKUP(E273,'Points Allocation'!$I$22:$M$33,2+N273,0))</f>
        <v>0</v>
      </c>
      <c r="AC273" s="8">
        <f>IF(O273="",0,VLOOKUP(E273,'Points Allocation'!$I$37:$M$48,2+O273,0))</f>
        <v>0</v>
      </c>
      <c r="AD273" s="8">
        <f>IF(P273="",0,VLOOKUP(E273,'Points Allocation'!$I$52:$M$63,2+P273,0))</f>
        <v>0</v>
      </c>
      <c r="AE273" s="8">
        <f>IF(Q273="",0,VLOOKUP(E273,'Points Allocation'!$I$67:$M$78,2+Q273,0))</f>
        <v>0</v>
      </c>
      <c r="AF273" s="8">
        <f>IF(R273="",0,VLOOKUP(E273,'Points Allocation'!$I$82:$M$93,2+R273,0))</f>
        <v>0</v>
      </c>
      <c r="AG273" s="23">
        <f t="shared" si="83"/>
        <v>0</v>
      </c>
      <c r="AH273" s="10">
        <f t="shared" si="91"/>
        <v>0</v>
      </c>
      <c r="AI273" s="13">
        <f t="shared" si="92"/>
        <v>1</v>
      </c>
      <c r="AJ273" s="30">
        <f t="shared" si="86"/>
        <v>0</v>
      </c>
      <c r="AK273" s="3" t="str">
        <f t="shared" si="81"/>
        <v>False</v>
      </c>
      <c r="AL273" s="3">
        <f t="shared" si="87"/>
        <v>0</v>
      </c>
    </row>
    <row r="274" spans="1:38" x14ac:dyDescent="0.2">
      <c r="A274" s="9"/>
      <c r="B274" s="9" t="s">
        <v>102</v>
      </c>
      <c r="C274" s="9" t="s">
        <v>88</v>
      </c>
      <c r="D274" s="3"/>
      <c r="E274" s="9">
        <v>64</v>
      </c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8">
        <f>IF(F274="",0,VLOOKUP(E274,'Points Allocation'!$B$7:$F$18,2+F274,0))</f>
        <v>0</v>
      </c>
      <c r="T274" s="8">
        <f>IF(G274="",0,VLOOKUP(E274,'Points Allocation'!$B$22:$F$33,2+G274,0))</f>
        <v>0</v>
      </c>
      <c r="U274" s="8">
        <f>IF(H274="",0,VLOOKUP(E274,'Points Allocation'!$B$37:$F$50,2+H274,0))</f>
        <v>0</v>
      </c>
      <c r="V274" s="8">
        <f>IF(I274="",0,VLOOKUP(E274,'Points Allocation'!$B$52:$F$63,2+I274,0))</f>
        <v>0</v>
      </c>
      <c r="W274" s="8">
        <f>IF(J274="",0,VLOOKUP(E274,'Points Allocation'!$B$67:$F$78,2+J274,0))</f>
        <v>0</v>
      </c>
      <c r="X274" s="8">
        <f>IF(K274="",0,VLOOKUP(E274,'Points Allocation'!$B$82:$F$93,2+K274,0))</f>
        <v>0</v>
      </c>
      <c r="Y274" s="8">
        <f>IF(L274="",0,VLOOKUP(E274,'Points Allocation'!$B$97:$F$108,2+L274,0))</f>
        <v>0</v>
      </c>
      <c r="Z274" s="23">
        <f t="shared" si="82"/>
        <v>0</v>
      </c>
      <c r="AA274" s="8">
        <f>IF(M274="",0,VLOOKUP(E274,'Points Allocation'!$I$7:$M$18,2+M274,0))</f>
        <v>0</v>
      </c>
      <c r="AB274" s="8">
        <f>IF(N274="",0,VLOOKUP(E274,'Points Allocation'!$I$22:$M$33,2+N274,0))</f>
        <v>0</v>
      </c>
      <c r="AC274" s="8">
        <f>IF(O274="",0,VLOOKUP(E274,'Points Allocation'!$I$37:$M$48,2+O274,0))</f>
        <v>0</v>
      </c>
      <c r="AD274" s="8">
        <f>IF(P274="",0,VLOOKUP(E274,'Points Allocation'!$I$52:$M$63,2+P274,0))</f>
        <v>0</v>
      </c>
      <c r="AE274" s="8">
        <f>IF(Q274="",0,VLOOKUP(E274,'Points Allocation'!$I$67:$M$78,2+Q274,0))</f>
        <v>0</v>
      </c>
      <c r="AF274" s="8">
        <f>IF(R274="",0,VLOOKUP(E274,'Points Allocation'!$I$82:$M$93,2+R274,0))</f>
        <v>0</v>
      </c>
      <c r="AG274" s="23">
        <f t="shared" si="83"/>
        <v>0</v>
      </c>
      <c r="AH274" s="10">
        <f t="shared" si="91"/>
        <v>0</v>
      </c>
      <c r="AI274" s="13">
        <f t="shared" si="92"/>
        <v>1</v>
      </c>
      <c r="AJ274" s="30">
        <f t="shared" si="86"/>
        <v>0</v>
      </c>
      <c r="AK274" s="3" t="str">
        <f t="shared" si="81"/>
        <v>False</v>
      </c>
      <c r="AL274" s="3">
        <f t="shared" si="87"/>
        <v>0</v>
      </c>
    </row>
    <row r="275" spans="1:38" x14ac:dyDescent="0.2">
      <c r="A275" s="9"/>
      <c r="B275" s="9" t="s">
        <v>102</v>
      </c>
      <c r="C275" s="9" t="s">
        <v>89</v>
      </c>
      <c r="D275" s="3"/>
      <c r="E275" s="9">
        <v>64</v>
      </c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8">
        <f>IF(F275="",0,VLOOKUP(E275,'Points Allocation'!$B$7:$F$18,2+F275,0))</f>
        <v>0</v>
      </c>
      <c r="T275" s="8">
        <f>IF(G275="",0,VLOOKUP(E275,'Points Allocation'!$B$22:$F$33,2+G275,0))</f>
        <v>0</v>
      </c>
      <c r="U275" s="8">
        <f>IF(H275="",0,VLOOKUP(E275,'Points Allocation'!$B$37:$F$50,2+H275,0))</f>
        <v>0</v>
      </c>
      <c r="V275" s="8">
        <f>IF(I275="",0,VLOOKUP(E275,'Points Allocation'!$B$52:$F$63,2+I275,0))</f>
        <v>0</v>
      </c>
      <c r="W275" s="8">
        <f>IF(J275="",0,VLOOKUP(E275,'Points Allocation'!$B$67:$F$78,2+J275,0))</f>
        <v>0</v>
      </c>
      <c r="X275" s="8">
        <f>IF(K275="",0,VLOOKUP(E275,'Points Allocation'!$B$82:$F$93,2+K275,0))</f>
        <v>0</v>
      </c>
      <c r="Y275" s="8">
        <f>IF(L275="",0,VLOOKUP(E275,'Points Allocation'!$B$97:$F$108,2+L275,0))</f>
        <v>0</v>
      </c>
      <c r="Z275" s="23">
        <f t="shared" si="82"/>
        <v>0</v>
      </c>
      <c r="AA275" s="8">
        <f>IF(M275="",0,VLOOKUP(E275,'Points Allocation'!$I$7:$M$18,2+M275,0))</f>
        <v>0</v>
      </c>
      <c r="AB275" s="8">
        <f>IF(N275="",0,VLOOKUP(E275,'Points Allocation'!$I$22:$M$33,2+N275,0))</f>
        <v>0</v>
      </c>
      <c r="AC275" s="8">
        <f>IF(O275="",0,VLOOKUP(E275,'Points Allocation'!$I$37:$M$48,2+O275,0))</f>
        <v>0</v>
      </c>
      <c r="AD275" s="8">
        <f>IF(P275="",0,VLOOKUP(E275,'Points Allocation'!$I$52:$M$63,2+P275,0))</f>
        <v>0</v>
      </c>
      <c r="AE275" s="8">
        <f>IF(Q275="",0,VLOOKUP(E275,'Points Allocation'!$I$67:$M$78,2+Q275,0))</f>
        <v>0</v>
      </c>
      <c r="AF275" s="8">
        <f>IF(R275="",0,VLOOKUP(E275,'Points Allocation'!$I$82:$M$93,2+R275,0))</f>
        <v>0</v>
      </c>
      <c r="AG275" s="23">
        <f t="shared" si="83"/>
        <v>0</v>
      </c>
      <c r="AH275" s="10">
        <f t="shared" si="91"/>
        <v>0</v>
      </c>
      <c r="AI275" s="13">
        <f t="shared" si="92"/>
        <v>1</v>
      </c>
      <c r="AJ275" s="30">
        <f t="shared" si="86"/>
        <v>0</v>
      </c>
      <c r="AK275" s="3" t="str">
        <f t="shared" si="81"/>
        <v>False</v>
      </c>
      <c r="AL275" s="3">
        <f t="shared" si="87"/>
        <v>0</v>
      </c>
    </row>
    <row r="276" spans="1:38" x14ac:dyDescent="0.2">
      <c r="A276" s="9"/>
      <c r="B276" s="9" t="s">
        <v>102</v>
      </c>
      <c r="C276" s="9" t="s">
        <v>90</v>
      </c>
      <c r="D276" s="3"/>
      <c r="E276" s="9">
        <v>64</v>
      </c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8">
        <f>IF(F276="",0,VLOOKUP(E276,'Points Allocation'!$B$7:$F$18,2+F276,0))</f>
        <v>0</v>
      </c>
      <c r="T276" s="8">
        <f>IF(G276="",0,VLOOKUP(E276,'Points Allocation'!$B$22:$F$33,2+G276,0))</f>
        <v>0</v>
      </c>
      <c r="U276" s="8">
        <f>IF(H276="",0,VLOOKUP(E276,'Points Allocation'!$B$37:$F$50,2+H276,0))</f>
        <v>0</v>
      </c>
      <c r="V276" s="8">
        <f>IF(I276="",0,VLOOKUP(E276,'Points Allocation'!$B$52:$F$63,2+I276,0))</f>
        <v>0</v>
      </c>
      <c r="W276" s="8">
        <f>IF(J276="",0,VLOOKUP(E276,'Points Allocation'!$B$67:$F$78,2+J276,0))</f>
        <v>0</v>
      </c>
      <c r="X276" s="8">
        <f>IF(K276="",0,VLOOKUP(E276,'Points Allocation'!$B$82:$F$93,2+K276,0))</f>
        <v>0</v>
      </c>
      <c r="Y276" s="8">
        <f>IF(L276="",0,VLOOKUP(E276,'Points Allocation'!$B$97:$F$108,2+L276,0))</f>
        <v>0</v>
      </c>
      <c r="Z276" s="23">
        <f t="shared" si="82"/>
        <v>0</v>
      </c>
      <c r="AA276" s="8">
        <f>IF(M276="",0,VLOOKUP(E276,'Points Allocation'!$I$7:$M$18,2+M276,0))</f>
        <v>0</v>
      </c>
      <c r="AB276" s="8">
        <f>IF(N276="",0,VLOOKUP(E276,'Points Allocation'!$I$22:$M$33,2+N276,0))</f>
        <v>0</v>
      </c>
      <c r="AC276" s="8">
        <f>IF(O276="",0,VLOOKUP(E276,'Points Allocation'!$I$37:$M$48,2+O276,0))</f>
        <v>0</v>
      </c>
      <c r="AD276" s="8">
        <f>IF(P276="",0,VLOOKUP(E276,'Points Allocation'!$I$52:$M$63,2+P276,0))</f>
        <v>0</v>
      </c>
      <c r="AE276" s="8">
        <f>IF(Q276="",0,VLOOKUP(E276,'Points Allocation'!$I$67:$M$78,2+Q276,0))</f>
        <v>0</v>
      </c>
      <c r="AF276" s="8">
        <f>IF(R276="",0,VLOOKUP(E276,'Points Allocation'!$I$82:$M$93,2+R276,0))</f>
        <v>0</v>
      </c>
      <c r="AG276" s="23">
        <f t="shared" si="83"/>
        <v>0</v>
      </c>
      <c r="AH276" s="10">
        <f t="shared" si="91"/>
        <v>0</v>
      </c>
      <c r="AI276" s="13">
        <f t="shared" si="92"/>
        <v>1</v>
      </c>
      <c r="AJ276" s="30">
        <f t="shared" si="86"/>
        <v>0</v>
      </c>
      <c r="AK276" s="3" t="str">
        <f t="shared" si="81"/>
        <v>False</v>
      </c>
      <c r="AL276" s="3">
        <f t="shared" si="87"/>
        <v>0</v>
      </c>
    </row>
    <row r="277" spans="1:38" x14ac:dyDescent="0.2">
      <c r="A277" s="9"/>
      <c r="B277" s="9" t="s">
        <v>103</v>
      </c>
      <c r="C277" s="9" t="s">
        <v>64</v>
      </c>
      <c r="D277" s="3"/>
      <c r="E277" s="9">
        <v>64</v>
      </c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8">
        <f>IF(F277="",0,VLOOKUP(E277,'Points Allocation'!$B$7:$F$18,2+F277,0))</f>
        <v>0</v>
      </c>
      <c r="T277" s="8">
        <f>IF(G277="",0,VLOOKUP(E277,'Points Allocation'!$B$22:$F$33,2+G277,0))</f>
        <v>0</v>
      </c>
      <c r="U277" s="8">
        <f>IF(H277="",0,VLOOKUP(E277,'Points Allocation'!$B$37:$F$50,2+H277,0))</f>
        <v>0</v>
      </c>
      <c r="V277" s="8">
        <f>IF(I277="",0,VLOOKUP(E277,'Points Allocation'!$B$52:$F$63,2+I277,0))</f>
        <v>0</v>
      </c>
      <c r="W277" s="8">
        <f>IF(J277="",0,VLOOKUP(E277,'Points Allocation'!$B$67:$F$78,2+J277,0))</f>
        <v>0</v>
      </c>
      <c r="X277" s="8">
        <f>IF(K277="",0,VLOOKUP(E277,'Points Allocation'!$B$82:$F$93,2+K277,0))</f>
        <v>0</v>
      </c>
      <c r="Y277" s="8">
        <f>IF(L277="",0,VLOOKUP(E277,'Points Allocation'!$B$97:$F$108,2+L277,0))</f>
        <v>0</v>
      </c>
      <c r="Z277" s="23">
        <f t="shared" si="82"/>
        <v>0</v>
      </c>
      <c r="AA277" s="8">
        <f>IF(M277="",0,VLOOKUP(E277,'Points Allocation'!$I$7:$M$18,2+M277,0))</f>
        <v>0</v>
      </c>
      <c r="AB277" s="8">
        <f>IF(N277="",0,VLOOKUP(E277,'Points Allocation'!$I$22:$M$33,2+N277,0))</f>
        <v>0</v>
      </c>
      <c r="AC277" s="8">
        <f>IF(O277="",0,VLOOKUP(E277,'Points Allocation'!$I$37:$M$48,2+O277,0))</f>
        <v>0</v>
      </c>
      <c r="AD277" s="8">
        <f>IF(P277="",0,VLOOKUP(E277,'Points Allocation'!$I$52:$M$63,2+P277,0))</f>
        <v>0</v>
      </c>
      <c r="AE277" s="8">
        <f>IF(Q277="",0,VLOOKUP(E277,'Points Allocation'!$I$67:$M$78,2+Q277,0))</f>
        <v>0</v>
      </c>
      <c r="AF277" s="8">
        <f>IF(R277="",0,VLOOKUP(E277,'Points Allocation'!$I$82:$M$93,2+R277,0))</f>
        <v>0</v>
      </c>
      <c r="AG277" s="23">
        <f t="shared" si="83"/>
        <v>0</v>
      </c>
      <c r="AH277" s="10">
        <f>IF(AK277="False",0,-AL277)</f>
        <v>0</v>
      </c>
      <c r="AI277" s="13">
        <f t="shared" si="92"/>
        <v>1</v>
      </c>
      <c r="AJ277" s="30">
        <f t="shared" si="86"/>
        <v>0</v>
      </c>
      <c r="AK277" s="3" t="str">
        <f t="shared" si="81"/>
        <v>False</v>
      </c>
      <c r="AL277" s="3">
        <f t="shared" si="87"/>
        <v>0</v>
      </c>
    </row>
    <row r="278" spans="1:38" x14ac:dyDescent="0.2">
      <c r="A278" s="9"/>
      <c r="B278" s="9" t="s">
        <v>103</v>
      </c>
      <c r="C278" s="9" t="s">
        <v>63</v>
      </c>
      <c r="D278" s="3"/>
      <c r="E278" s="9">
        <v>64</v>
      </c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8">
        <f>IF(F278="",0,VLOOKUP(E278,'Points Allocation'!$B$7:$F$18,2+F278,0))</f>
        <v>0</v>
      </c>
      <c r="T278" s="8">
        <f>IF(G278="",0,VLOOKUP(E278,'Points Allocation'!$B$22:$F$33,2+G278,0))</f>
        <v>0</v>
      </c>
      <c r="U278" s="8">
        <f>IF(H278="",0,VLOOKUP(E278,'Points Allocation'!$B$37:$F$50,2+H278,0))</f>
        <v>0</v>
      </c>
      <c r="V278" s="8">
        <f>IF(I278="",0,VLOOKUP(E278,'Points Allocation'!$B$52:$F$63,2+I278,0))</f>
        <v>0</v>
      </c>
      <c r="W278" s="8">
        <f>IF(J278="",0,VLOOKUP(E278,'Points Allocation'!$B$67:$F$78,2+J278,0))</f>
        <v>0</v>
      </c>
      <c r="X278" s="8">
        <f>IF(K278="",0,VLOOKUP(E278,'Points Allocation'!$B$82:$F$93,2+K278,0))</f>
        <v>0</v>
      </c>
      <c r="Y278" s="8">
        <f>IF(L278="",0,VLOOKUP(E278,'Points Allocation'!$B$97:$F$108,2+L278,0))</f>
        <v>0</v>
      </c>
      <c r="Z278" s="23">
        <f t="shared" si="82"/>
        <v>0</v>
      </c>
      <c r="AA278" s="8">
        <f>IF(M278="",0,VLOOKUP(E278,'Points Allocation'!$I$7:$M$18,2+M278,0))</f>
        <v>0</v>
      </c>
      <c r="AB278" s="8">
        <f>IF(N278="",0,VLOOKUP(E278,'Points Allocation'!$I$22:$M$33,2+N278,0))</f>
        <v>0</v>
      </c>
      <c r="AC278" s="8">
        <f>IF(O278="",0,VLOOKUP(E278,'Points Allocation'!$I$37:$M$48,2+O278,0))</f>
        <v>0</v>
      </c>
      <c r="AD278" s="8">
        <f>IF(P278="",0,VLOOKUP(E278,'Points Allocation'!$I$52:$M$63,2+P278,0))</f>
        <v>0</v>
      </c>
      <c r="AE278" s="8">
        <f>IF(Q278="",0,VLOOKUP(E278,'Points Allocation'!$I$67:$M$78,2+Q278,0))</f>
        <v>0</v>
      </c>
      <c r="AF278" s="8">
        <f>IF(R278="",0,VLOOKUP(E278,'Points Allocation'!$I$82:$M$93,2+R278,0))</f>
        <v>0</v>
      </c>
      <c r="AG278" s="23">
        <f t="shared" si="83"/>
        <v>0</v>
      </c>
      <c r="AH278" s="10">
        <f t="shared" ref="AH278:AH293" si="95">IF(AK278="False",0,-AL278)</f>
        <v>0</v>
      </c>
      <c r="AI278" s="13">
        <f t="shared" si="92"/>
        <v>1</v>
      </c>
      <c r="AJ278" s="30">
        <f t="shared" si="86"/>
        <v>0</v>
      </c>
      <c r="AK278" s="3" t="str">
        <f t="shared" si="81"/>
        <v>False</v>
      </c>
      <c r="AL278" s="3">
        <f t="shared" si="87"/>
        <v>0</v>
      </c>
    </row>
    <row r="279" spans="1:38" x14ac:dyDescent="0.2">
      <c r="A279" s="9"/>
      <c r="B279" s="9" t="s">
        <v>103</v>
      </c>
      <c r="C279" s="9" t="s">
        <v>61</v>
      </c>
      <c r="D279" s="3"/>
      <c r="E279" s="9">
        <v>64</v>
      </c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8">
        <f>IF(F279="",0,VLOOKUP(E279,'Points Allocation'!$B$7:$F$18,2+F279,0))</f>
        <v>0</v>
      </c>
      <c r="T279" s="8">
        <f>IF(G279="",0,VLOOKUP(E279,'Points Allocation'!$B$22:$F$33,2+G279,0))</f>
        <v>0</v>
      </c>
      <c r="U279" s="8">
        <f>IF(H279="",0,VLOOKUP(E279,'Points Allocation'!$B$37:$F$50,2+H279,0))</f>
        <v>0</v>
      </c>
      <c r="V279" s="8">
        <f>IF(I279="",0,VLOOKUP(E279,'Points Allocation'!$B$52:$F$63,2+I279,0))</f>
        <v>0</v>
      </c>
      <c r="W279" s="8">
        <f>IF(J279="",0,VLOOKUP(E279,'Points Allocation'!$B$67:$F$78,2+J279,0))</f>
        <v>0</v>
      </c>
      <c r="X279" s="8">
        <f>IF(K279="",0,VLOOKUP(E279,'Points Allocation'!$B$82:$F$93,2+K279,0))</f>
        <v>0</v>
      </c>
      <c r="Y279" s="8">
        <f>IF(L279="",0,VLOOKUP(E279,'Points Allocation'!$B$97:$F$108,2+L279,0))</f>
        <v>0</v>
      </c>
      <c r="Z279" s="23">
        <f t="shared" si="82"/>
        <v>0</v>
      </c>
      <c r="AA279" s="8">
        <f>IF(M279="",0,VLOOKUP(E279,'Points Allocation'!$I$7:$M$18,2+M279,0))</f>
        <v>0</v>
      </c>
      <c r="AB279" s="8">
        <f>IF(N279="",0,VLOOKUP(E279,'Points Allocation'!$I$22:$M$33,2+N279,0))</f>
        <v>0</v>
      </c>
      <c r="AC279" s="8">
        <f>IF(O279="",0,VLOOKUP(E279,'Points Allocation'!$I$37:$M$48,2+O279,0))</f>
        <v>0</v>
      </c>
      <c r="AD279" s="8">
        <f>IF(P279="",0,VLOOKUP(E279,'Points Allocation'!$I$52:$M$63,2+P279,0))</f>
        <v>0</v>
      </c>
      <c r="AE279" s="8">
        <f>IF(Q279="",0,VLOOKUP(E279,'Points Allocation'!$I$67:$M$78,2+Q279,0))</f>
        <v>0</v>
      </c>
      <c r="AF279" s="8">
        <f>IF(R279="",0,VLOOKUP(E279,'Points Allocation'!$I$82:$M$93,2+R279,0))</f>
        <v>0</v>
      </c>
      <c r="AG279" s="23">
        <f t="shared" si="83"/>
        <v>0</v>
      </c>
      <c r="AH279" s="10">
        <f t="shared" si="95"/>
        <v>0</v>
      </c>
      <c r="AI279" s="13">
        <f t="shared" si="92"/>
        <v>1</v>
      </c>
      <c r="AJ279" s="30">
        <f t="shared" si="86"/>
        <v>0</v>
      </c>
      <c r="AK279" s="3" t="str">
        <f t="shared" si="81"/>
        <v>False</v>
      </c>
      <c r="AL279" s="3">
        <f t="shared" si="87"/>
        <v>0</v>
      </c>
    </row>
    <row r="280" spans="1:38" x14ac:dyDescent="0.2">
      <c r="A280" s="9"/>
      <c r="B280" s="9" t="s">
        <v>103</v>
      </c>
      <c r="C280" s="9" t="s">
        <v>60</v>
      </c>
      <c r="D280" s="3"/>
      <c r="E280" s="9">
        <v>64</v>
      </c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8">
        <f>IF(F280="",0,VLOOKUP(E280,'Points Allocation'!$B$7:$F$18,2+F280,0))</f>
        <v>0</v>
      </c>
      <c r="T280" s="8">
        <f>IF(G280="",0,VLOOKUP(E280,'Points Allocation'!$B$22:$F$33,2+G280,0))</f>
        <v>0</v>
      </c>
      <c r="U280" s="8">
        <f>IF(H280="",0,VLOOKUP(E280,'Points Allocation'!$B$37:$F$50,2+H280,0))</f>
        <v>0</v>
      </c>
      <c r="V280" s="8">
        <f>IF(I280="",0,VLOOKUP(E280,'Points Allocation'!$B$52:$F$63,2+I280,0))</f>
        <v>0</v>
      </c>
      <c r="W280" s="8">
        <f>IF(J280="",0,VLOOKUP(E280,'Points Allocation'!$B$67:$F$78,2+J280,0))</f>
        <v>0</v>
      </c>
      <c r="X280" s="8">
        <f>IF(K280="",0,VLOOKUP(E280,'Points Allocation'!$B$82:$F$93,2+K280,0))</f>
        <v>0</v>
      </c>
      <c r="Y280" s="8">
        <f>IF(L280="",0,VLOOKUP(E280,'Points Allocation'!$B$97:$F$108,2+L280,0))</f>
        <v>0</v>
      </c>
      <c r="Z280" s="23">
        <f t="shared" si="82"/>
        <v>0</v>
      </c>
      <c r="AA280" s="8">
        <f>IF(M280="",0,VLOOKUP(E280,'Points Allocation'!$I$7:$M$18,2+M280,0))</f>
        <v>0</v>
      </c>
      <c r="AB280" s="8">
        <f>IF(N280="",0,VLOOKUP(E280,'Points Allocation'!$I$22:$M$33,2+N280,0))</f>
        <v>0</v>
      </c>
      <c r="AC280" s="8">
        <f>IF(O280="",0,VLOOKUP(E280,'Points Allocation'!$I$37:$M$48,2+O280,0))</f>
        <v>0</v>
      </c>
      <c r="AD280" s="8">
        <f>IF(P280="",0,VLOOKUP(E280,'Points Allocation'!$I$52:$M$63,2+P280,0))</f>
        <v>0</v>
      </c>
      <c r="AE280" s="8">
        <f>IF(Q280="",0,VLOOKUP(E280,'Points Allocation'!$I$67:$M$78,2+Q280,0))</f>
        <v>0</v>
      </c>
      <c r="AF280" s="8">
        <f>IF(R280="",0,VLOOKUP(E280,'Points Allocation'!$I$82:$M$93,2+R280,0))</f>
        <v>0</v>
      </c>
      <c r="AG280" s="23">
        <f t="shared" si="83"/>
        <v>0</v>
      </c>
      <c r="AH280" s="10">
        <f t="shared" si="95"/>
        <v>0</v>
      </c>
      <c r="AI280" s="13">
        <f t="shared" si="92"/>
        <v>1</v>
      </c>
      <c r="AJ280" s="30">
        <f t="shared" si="86"/>
        <v>0</v>
      </c>
      <c r="AK280" s="3" t="str">
        <f t="shared" si="81"/>
        <v>False</v>
      </c>
      <c r="AL280" s="3">
        <f t="shared" si="87"/>
        <v>0</v>
      </c>
    </row>
    <row r="281" spans="1:38" x14ac:dyDescent="0.2">
      <c r="A281" s="9"/>
      <c r="B281" s="9" t="s">
        <v>103</v>
      </c>
      <c r="C281" s="9" t="s">
        <v>62</v>
      </c>
      <c r="D281" s="3"/>
      <c r="E281" s="9">
        <v>64</v>
      </c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8">
        <f>IF(F281="",0,VLOOKUP(E281,'Points Allocation'!$B$7:$F$18,2+F281,0))</f>
        <v>0</v>
      </c>
      <c r="T281" s="8">
        <f>IF(G281="",0,VLOOKUP(E281,'Points Allocation'!$B$22:$F$33,2+G281,0))</f>
        <v>0</v>
      </c>
      <c r="U281" s="8">
        <f>IF(H281="",0,VLOOKUP(E281,'Points Allocation'!$B$37:$F$50,2+H281,0))</f>
        <v>0</v>
      </c>
      <c r="V281" s="8">
        <f>IF(I281="",0,VLOOKUP(E281,'Points Allocation'!$B$52:$F$63,2+I281,0))</f>
        <v>0</v>
      </c>
      <c r="W281" s="8">
        <f>IF(J281="",0,VLOOKUP(E281,'Points Allocation'!$B$67:$F$78,2+J281,0))</f>
        <v>0</v>
      </c>
      <c r="X281" s="8">
        <f>IF(K281="",0,VLOOKUP(E281,'Points Allocation'!$B$82:$F$93,2+K281,0))</f>
        <v>0</v>
      </c>
      <c r="Y281" s="8">
        <f>IF(L281="",0,VLOOKUP(E281,'Points Allocation'!$B$97:$F$108,2+L281,0))</f>
        <v>0</v>
      </c>
      <c r="Z281" s="23">
        <f t="shared" si="82"/>
        <v>0</v>
      </c>
      <c r="AA281" s="8">
        <f>IF(M281="",0,VLOOKUP(E281,'Points Allocation'!$I$7:$M$18,2+M281,0))</f>
        <v>0</v>
      </c>
      <c r="AB281" s="8">
        <f>IF(N281="",0,VLOOKUP(E281,'Points Allocation'!$I$22:$M$33,2+N281,0))</f>
        <v>0</v>
      </c>
      <c r="AC281" s="8">
        <f>IF(O281="",0,VLOOKUP(E281,'Points Allocation'!$I$37:$M$48,2+O281,0))</f>
        <v>0</v>
      </c>
      <c r="AD281" s="8">
        <f>IF(P281="",0,VLOOKUP(E281,'Points Allocation'!$I$52:$M$63,2+P281,0))</f>
        <v>0</v>
      </c>
      <c r="AE281" s="8">
        <f>IF(Q281="",0,VLOOKUP(E281,'Points Allocation'!$I$67:$M$78,2+Q281,0))</f>
        <v>0</v>
      </c>
      <c r="AF281" s="8">
        <f>IF(R281="",0,VLOOKUP(E281,'Points Allocation'!$I$82:$M$93,2+R281,0))</f>
        <v>0</v>
      </c>
      <c r="AG281" s="23">
        <f t="shared" si="83"/>
        <v>0</v>
      </c>
      <c r="AH281" s="10">
        <f t="shared" si="95"/>
        <v>0</v>
      </c>
      <c r="AI281" s="13">
        <f t="shared" si="92"/>
        <v>1</v>
      </c>
      <c r="AJ281" s="30">
        <f t="shared" si="86"/>
        <v>0</v>
      </c>
      <c r="AK281" s="3" t="str">
        <f t="shared" si="81"/>
        <v>False</v>
      </c>
      <c r="AL281" s="3">
        <f t="shared" si="87"/>
        <v>0</v>
      </c>
    </row>
    <row r="282" spans="1:38" x14ac:dyDescent="0.2">
      <c r="A282" s="9"/>
      <c r="B282" s="9" t="s">
        <v>103</v>
      </c>
      <c r="C282" s="9" t="s">
        <v>125</v>
      </c>
      <c r="D282" s="3"/>
      <c r="E282" s="9">
        <v>64</v>
      </c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8">
        <f>IF(F282="",0,VLOOKUP(E282,'Points Allocation'!$B$7:$F$18,2+F282,0))</f>
        <v>0</v>
      </c>
      <c r="T282" s="8">
        <f>IF(G282="",0,VLOOKUP(E282,'Points Allocation'!$B$22:$F$33,2+G282,0))</f>
        <v>0</v>
      </c>
      <c r="U282" s="8">
        <f>IF(H282="",0,VLOOKUP(E282,'Points Allocation'!$B$37:$F$50,2+H282,0))</f>
        <v>0</v>
      </c>
      <c r="V282" s="8">
        <f>IF(I282="",0,VLOOKUP(E282,'Points Allocation'!$B$52:$F$63,2+I282,0))</f>
        <v>0</v>
      </c>
      <c r="W282" s="8">
        <f>IF(J282="",0,VLOOKUP(E282,'Points Allocation'!$B$67:$F$78,2+J282,0))</f>
        <v>0</v>
      </c>
      <c r="X282" s="8">
        <f>IF(K282="",0,VLOOKUP(E282,'Points Allocation'!$B$82:$F$93,2+K282,0))</f>
        <v>0</v>
      </c>
      <c r="Y282" s="8">
        <f>IF(L282="",0,VLOOKUP(E282,'Points Allocation'!$B$97:$F$108,2+L282,0))</f>
        <v>0</v>
      </c>
      <c r="Z282" s="23">
        <f t="shared" ref="Z282" si="96">SUM(S282:Y282)</f>
        <v>0</v>
      </c>
      <c r="AA282" s="8">
        <f>IF(M282="",0,VLOOKUP(E282,'Points Allocation'!$I$7:$M$18,2+M282,0))</f>
        <v>0</v>
      </c>
      <c r="AB282" s="8">
        <f>IF(N282="",0,VLOOKUP(E282,'Points Allocation'!$I$22:$M$33,2+N282,0))</f>
        <v>0</v>
      </c>
      <c r="AC282" s="8">
        <f>IF(O282="",0,VLOOKUP(E282,'Points Allocation'!$I$37:$M$48,2+O282,0))</f>
        <v>0</v>
      </c>
      <c r="AD282" s="8">
        <f>IF(P282="",0,VLOOKUP(E282,'Points Allocation'!$I$52:$M$63,2+P282,0))</f>
        <v>0</v>
      </c>
      <c r="AE282" s="8">
        <f>IF(Q282="",0,VLOOKUP(E282,'Points Allocation'!$I$67:$M$78,2+Q282,0))</f>
        <v>0</v>
      </c>
      <c r="AF282" s="8">
        <f>IF(R282="",0,VLOOKUP(E282,'Points Allocation'!$I$82:$M$93,2+R282,0))</f>
        <v>0</v>
      </c>
      <c r="AG282" s="23">
        <f t="shared" ref="AG282" si="97">SUM(AA282:AF282)</f>
        <v>0</v>
      </c>
      <c r="AH282" s="10">
        <f t="shared" si="95"/>
        <v>0</v>
      </c>
      <c r="AI282" s="13">
        <f t="shared" si="92"/>
        <v>1</v>
      </c>
      <c r="AJ282" s="30">
        <f t="shared" si="86"/>
        <v>0</v>
      </c>
      <c r="AK282" s="3" t="str">
        <f t="shared" ref="AK282" si="98">IF(AND(COUNT(M282:R282)&gt;0,COUNT(F282:L282)&gt;1),"True","False")</f>
        <v>False</v>
      </c>
      <c r="AL282" s="3">
        <f t="shared" si="87"/>
        <v>0</v>
      </c>
    </row>
    <row r="283" spans="1:38" x14ac:dyDescent="0.2">
      <c r="A283" s="9"/>
      <c r="B283" s="9" t="s">
        <v>103</v>
      </c>
      <c r="C283" s="9" t="s">
        <v>65</v>
      </c>
      <c r="D283" s="3"/>
      <c r="E283" s="9">
        <v>64</v>
      </c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8">
        <f>IF(F283="",0,VLOOKUP(E283,'Points Allocation'!$B$7:$F$18,2+F283,0))</f>
        <v>0</v>
      </c>
      <c r="T283" s="8">
        <f>IF(G283="",0,VLOOKUP(E283,'Points Allocation'!$B$22:$F$33,2+G283,0))</f>
        <v>0</v>
      </c>
      <c r="U283" s="8">
        <f>IF(H283="",0,VLOOKUP(E283,'Points Allocation'!$B$37:$F$50,2+H283,0))</f>
        <v>0</v>
      </c>
      <c r="V283" s="8">
        <f>IF(I283="",0,VLOOKUP(E283,'Points Allocation'!$B$52:$F$63,2+I283,0))</f>
        <v>0</v>
      </c>
      <c r="W283" s="8">
        <f>IF(J283="",0,VLOOKUP(E283,'Points Allocation'!$B$67:$F$78,2+J283,0))</f>
        <v>0</v>
      </c>
      <c r="X283" s="8">
        <f>IF(K283="",0,VLOOKUP(E283,'Points Allocation'!$B$82:$F$93,2+K283,0))</f>
        <v>0</v>
      </c>
      <c r="Y283" s="8">
        <f>IF(L283="",0,VLOOKUP(E283,'Points Allocation'!$B$97:$F$108,2+L283,0))</f>
        <v>0</v>
      </c>
      <c r="Z283" s="23">
        <f t="shared" si="82"/>
        <v>0</v>
      </c>
      <c r="AA283" s="8">
        <f>IF(M283="",0,VLOOKUP(E283,'Points Allocation'!$I$7:$M$18,2+M283,0))</f>
        <v>0</v>
      </c>
      <c r="AB283" s="8">
        <f>IF(N283="",0,VLOOKUP(E283,'Points Allocation'!$I$22:$M$33,2+N283,0))</f>
        <v>0</v>
      </c>
      <c r="AC283" s="8">
        <f>IF(O283="",0,VLOOKUP(E283,'Points Allocation'!$I$37:$M$48,2+O283,0))</f>
        <v>0</v>
      </c>
      <c r="AD283" s="8">
        <f>IF(P283="",0,VLOOKUP(E283,'Points Allocation'!$I$52:$M$63,2+P283,0))</f>
        <v>0</v>
      </c>
      <c r="AE283" s="8">
        <f>IF(Q283="",0,VLOOKUP(E283,'Points Allocation'!$I$67:$M$78,2+Q283,0))</f>
        <v>0</v>
      </c>
      <c r="AF283" s="8">
        <f>IF(R283="",0,VLOOKUP(E283,'Points Allocation'!$I$82:$M$93,2+R283,0))</f>
        <v>0</v>
      </c>
      <c r="AG283" s="23">
        <f t="shared" si="83"/>
        <v>0</v>
      </c>
      <c r="AH283" s="10">
        <f t="shared" si="95"/>
        <v>0</v>
      </c>
      <c r="AI283" s="13">
        <f t="shared" si="92"/>
        <v>1.5</v>
      </c>
      <c r="AJ283" s="30">
        <f t="shared" si="86"/>
        <v>0</v>
      </c>
      <c r="AK283" s="3" t="str">
        <f t="shared" si="81"/>
        <v>False</v>
      </c>
      <c r="AL283" s="3">
        <f t="shared" si="87"/>
        <v>0</v>
      </c>
    </row>
    <row r="284" spans="1:38" x14ac:dyDescent="0.2">
      <c r="A284" s="9"/>
      <c r="B284" s="9" t="s">
        <v>103</v>
      </c>
      <c r="C284" s="9" t="s">
        <v>67</v>
      </c>
      <c r="D284" s="3"/>
      <c r="E284" s="9">
        <v>64</v>
      </c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8">
        <f>IF(F284="",0,VLOOKUP(E284,'Points Allocation'!$B$7:$F$18,2+F284,0))</f>
        <v>0</v>
      </c>
      <c r="T284" s="8">
        <f>IF(G284="",0,VLOOKUP(E284,'Points Allocation'!$B$22:$F$33,2+G284,0))</f>
        <v>0</v>
      </c>
      <c r="U284" s="8">
        <f>IF(H284="",0,VLOOKUP(E284,'Points Allocation'!$B$37:$F$50,2+H284,0))</f>
        <v>0</v>
      </c>
      <c r="V284" s="8">
        <f>IF(I284="",0,VLOOKUP(E284,'Points Allocation'!$B$52:$F$63,2+I284,0))</f>
        <v>0</v>
      </c>
      <c r="W284" s="8">
        <f>IF(J284="",0,VLOOKUP(E284,'Points Allocation'!$B$67:$F$78,2+J284,0))</f>
        <v>0</v>
      </c>
      <c r="X284" s="8">
        <f>IF(K284="",0,VLOOKUP(E284,'Points Allocation'!$B$82:$F$93,2+K284,0))</f>
        <v>0</v>
      </c>
      <c r="Y284" s="8">
        <f>IF(L284="",0,VLOOKUP(E284,'Points Allocation'!$B$97:$F$108,2+L284,0))</f>
        <v>0</v>
      </c>
      <c r="Z284" s="23">
        <f t="shared" si="82"/>
        <v>0</v>
      </c>
      <c r="AA284" s="8">
        <f>IF(M284="",0,VLOOKUP(E284,'Points Allocation'!$I$7:$M$18,2+M284,0))</f>
        <v>0</v>
      </c>
      <c r="AB284" s="8">
        <f>IF(N284="",0,VLOOKUP(E284,'Points Allocation'!$I$22:$M$33,2+N284,0))</f>
        <v>0</v>
      </c>
      <c r="AC284" s="8">
        <f>IF(O284="",0,VLOOKUP(E284,'Points Allocation'!$I$37:$M$48,2+O284,0))</f>
        <v>0</v>
      </c>
      <c r="AD284" s="8">
        <f>IF(P284="",0,VLOOKUP(E284,'Points Allocation'!$I$52:$M$63,2+P284,0))</f>
        <v>0</v>
      </c>
      <c r="AE284" s="8">
        <f>IF(Q284="",0,VLOOKUP(E284,'Points Allocation'!$I$67:$M$78,2+Q284,0))</f>
        <v>0</v>
      </c>
      <c r="AF284" s="8">
        <f>IF(R284="",0,VLOOKUP(E284,'Points Allocation'!$I$82:$M$93,2+R284,0))</f>
        <v>0</v>
      </c>
      <c r="AG284" s="23">
        <f t="shared" si="83"/>
        <v>0</v>
      </c>
      <c r="AH284" s="10">
        <f t="shared" si="95"/>
        <v>0</v>
      </c>
      <c r="AI284" s="13">
        <f t="shared" si="92"/>
        <v>1.5</v>
      </c>
      <c r="AJ284" s="30">
        <f t="shared" si="86"/>
        <v>0</v>
      </c>
      <c r="AK284" s="3" t="str">
        <f t="shared" si="81"/>
        <v>False</v>
      </c>
      <c r="AL284" s="3">
        <f t="shared" si="87"/>
        <v>0</v>
      </c>
    </row>
    <row r="285" spans="1:38" x14ac:dyDescent="0.2">
      <c r="A285" s="9"/>
      <c r="B285" s="9" t="s">
        <v>103</v>
      </c>
      <c r="C285" s="9" t="s">
        <v>106</v>
      </c>
      <c r="D285" s="3"/>
      <c r="E285" s="9">
        <v>64</v>
      </c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8">
        <f>IF(F285="",0,VLOOKUP(E285,'Points Allocation'!$B$7:$F$18,2+F285,0))</f>
        <v>0</v>
      </c>
      <c r="T285" s="8">
        <f>IF(G285="",0,VLOOKUP(E285,'Points Allocation'!$B$22:$F$33,2+G285,0))</f>
        <v>0</v>
      </c>
      <c r="U285" s="8">
        <f>IF(H285="",0,VLOOKUP(E285,'Points Allocation'!$B$37:$F$50,2+H285,0))</f>
        <v>0</v>
      </c>
      <c r="V285" s="8">
        <f>IF(I285="",0,VLOOKUP(E285,'Points Allocation'!$B$52:$F$63,2+I285,0))</f>
        <v>0</v>
      </c>
      <c r="W285" s="8">
        <f>IF(J285="",0,VLOOKUP(E285,'Points Allocation'!$B$67:$F$78,2+J285,0))</f>
        <v>0</v>
      </c>
      <c r="X285" s="8">
        <f>IF(K285="",0,VLOOKUP(E285,'Points Allocation'!$B$82:$F$93,2+K285,0))</f>
        <v>0</v>
      </c>
      <c r="Y285" s="8">
        <f>IF(L285="",0,VLOOKUP(E285,'Points Allocation'!$B$97:$F$108,2+L285,0))</f>
        <v>0</v>
      </c>
      <c r="Z285" s="23">
        <f t="shared" si="82"/>
        <v>0</v>
      </c>
      <c r="AA285" s="8">
        <f>IF(M285="",0,VLOOKUP(E285,'Points Allocation'!$I$7:$M$18,2+M285,0))</f>
        <v>0</v>
      </c>
      <c r="AB285" s="8">
        <f>IF(N285="",0,VLOOKUP(E285,'Points Allocation'!$I$22:$M$33,2+N285,0))</f>
        <v>0</v>
      </c>
      <c r="AC285" s="8">
        <f>IF(O285="",0,VLOOKUP(E285,'Points Allocation'!$I$37:$M$48,2+O285,0))</f>
        <v>0</v>
      </c>
      <c r="AD285" s="8">
        <f>IF(P285="",0,VLOOKUP(E285,'Points Allocation'!$I$52:$M$63,2+P285,0))</f>
        <v>0</v>
      </c>
      <c r="AE285" s="8">
        <f>IF(Q285="",0,VLOOKUP(E285,'Points Allocation'!$I$67:$M$78,2+Q285,0))</f>
        <v>0</v>
      </c>
      <c r="AF285" s="8">
        <f>IF(R285="",0,VLOOKUP(E285,'Points Allocation'!$I$82:$M$93,2+R285,0))</f>
        <v>0</v>
      </c>
      <c r="AG285" s="23">
        <f t="shared" si="83"/>
        <v>0</v>
      </c>
      <c r="AH285" s="10">
        <f t="shared" si="95"/>
        <v>0</v>
      </c>
      <c r="AI285" s="13">
        <f t="shared" si="92"/>
        <v>1.5</v>
      </c>
      <c r="AJ285" s="30">
        <f t="shared" si="86"/>
        <v>0</v>
      </c>
      <c r="AK285" s="3" t="str">
        <f t="shared" si="81"/>
        <v>False</v>
      </c>
      <c r="AL285" s="3">
        <f t="shared" si="87"/>
        <v>0</v>
      </c>
    </row>
    <row r="286" spans="1:38" x14ac:dyDescent="0.2">
      <c r="A286" s="9"/>
      <c r="B286" s="9" t="s">
        <v>103</v>
      </c>
      <c r="C286" s="9" t="s">
        <v>68</v>
      </c>
      <c r="D286" s="3"/>
      <c r="E286" s="9">
        <v>64</v>
      </c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8">
        <f>IF(F286="",0,VLOOKUP(E286,'Points Allocation'!$B$7:$F$18,2+F286,0))</f>
        <v>0</v>
      </c>
      <c r="T286" s="8">
        <f>IF(G286="",0,VLOOKUP(E286,'Points Allocation'!$B$22:$F$33,2+G286,0))</f>
        <v>0</v>
      </c>
      <c r="U286" s="8">
        <f>IF(H286="",0,VLOOKUP(E286,'Points Allocation'!$B$37:$F$50,2+H286,0))</f>
        <v>0</v>
      </c>
      <c r="V286" s="8">
        <f>IF(I286="",0,VLOOKUP(E286,'Points Allocation'!$B$52:$F$63,2+I286,0))</f>
        <v>0</v>
      </c>
      <c r="W286" s="8">
        <f>IF(J286="",0,VLOOKUP(E286,'Points Allocation'!$B$67:$F$78,2+J286,0))</f>
        <v>0</v>
      </c>
      <c r="X286" s="8">
        <f>IF(K286="",0,VLOOKUP(E286,'Points Allocation'!$B$82:$F$93,2+K286,0))</f>
        <v>0</v>
      </c>
      <c r="Y286" s="8">
        <f>IF(L286="",0,VLOOKUP(E286,'Points Allocation'!$B$97:$F$108,2+L286,0))</f>
        <v>0</v>
      </c>
      <c r="Z286" s="23">
        <f t="shared" si="82"/>
        <v>0</v>
      </c>
      <c r="AA286" s="8">
        <f>IF(M286="",0,VLOOKUP(E286,'Points Allocation'!$I$7:$M$18,2+M286,0))</f>
        <v>0</v>
      </c>
      <c r="AB286" s="8">
        <f>IF(N286="",0,VLOOKUP(E286,'Points Allocation'!$I$22:$M$33,2+N286,0))</f>
        <v>0</v>
      </c>
      <c r="AC286" s="8">
        <f>IF(O286="",0,VLOOKUP(E286,'Points Allocation'!$I$37:$M$48,2+O286,0))</f>
        <v>0</v>
      </c>
      <c r="AD286" s="8">
        <f>IF(P286="",0,VLOOKUP(E286,'Points Allocation'!$I$52:$M$63,2+P286,0))</f>
        <v>0</v>
      </c>
      <c r="AE286" s="8">
        <f>IF(Q286="",0,VLOOKUP(E286,'Points Allocation'!$I$67:$M$78,2+Q286,0))</f>
        <v>0</v>
      </c>
      <c r="AF286" s="8">
        <f>IF(R286="",0,VLOOKUP(E286,'Points Allocation'!$I$82:$M$93,2+R286,0))</f>
        <v>0</v>
      </c>
      <c r="AG286" s="23">
        <f t="shared" si="83"/>
        <v>0</v>
      </c>
      <c r="AH286" s="10">
        <f t="shared" si="95"/>
        <v>0</v>
      </c>
      <c r="AI286" s="13">
        <f t="shared" si="92"/>
        <v>1</v>
      </c>
      <c r="AJ286" s="30">
        <f t="shared" si="86"/>
        <v>0</v>
      </c>
      <c r="AK286" s="3" t="str">
        <f t="shared" si="81"/>
        <v>False</v>
      </c>
      <c r="AL286" s="3">
        <f t="shared" si="87"/>
        <v>0</v>
      </c>
    </row>
    <row r="287" spans="1:38" x14ac:dyDescent="0.2">
      <c r="A287" s="9"/>
      <c r="B287" s="9" t="s">
        <v>103</v>
      </c>
      <c r="C287" s="9" t="s">
        <v>69</v>
      </c>
      <c r="D287" s="3"/>
      <c r="E287" s="9">
        <v>64</v>
      </c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8">
        <f>IF(F287="",0,VLOOKUP(E287,'Points Allocation'!$B$7:$F$18,2+F287,0))</f>
        <v>0</v>
      </c>
      <c r="T287" s="8">
        <f>IF(G287="",0,VLOOKUP(E287,'Points Allocation'!$B$22:$F$33,2+G287,0))</f>
        <v>0</v>
      </c>
      <c r="U287" s="8">
        <f>IF(H287="",0,VLOOKUP(E287,'Points Allocation'!$B$37:$F$50,2+H287,0))</f>
        <v>0</v>
      </c>
      <c r="V287" s="8">
        <f>IF(I287="",0,VLOOKUP(E287,'Points Allocation'!$B$52:$F$63,2+I287,0))</f>
        <v>0</v>
      </c>
      <c r="W287" s="8">
        <f>IF(J287="",0,VLOOKUP(E287,'Points Allocation'!$B$67:$F$78,2+J287,0))</f>
        <v>0</v>
      </c>
      <c r="X287" s="8">
        <f>IF(K287="",0,VLOOKUP(E287,'Points Allocation'!$B$82:$F$93,2+K287,0))</f>
        <v>0</v>
      </c>
      <c r="Y287" s="8">
        <f>IF(L287="",0,VLOOKUP(E287,'Points Allocation'!$B$97:$F$108,2+L287,0))</f>
        <v>0</v>
      </c>
      <c r="Z287" s="23">
        <f t="shared" si="82"/>
        <v>0</v>
      </c>
      <c r="AA287" s="8">
        <f>IF(M287="",0,VLOOKUP(E287,'Points Allocation'!$I$7:$M$18,2+M287,0))</f>
        <v>0</v>
      </c>
      <c r="AB287" s="8">
        <f>IF(N287="",0,VLOOKUP(E287,'Points Allocation'!$I$22:$M$33,2+N287,0))</f>
        <v>0</v>
      </c>
      <c r="AC287" s="8">
        <f>IF(O287="",0,VLOOKUP(E287,'Points Allocation'!$I$37:$M$48,2+O287,0))</f>
        <v>0</v>
      </c>
      <c r="AD287" s="8">
        <f>IF(P287="",0,VLOOKUP(E287,'Points Allocation'!$I$52:$M$63,2+P287,0))</f>
        <v>0</v>
      </c>
      <c r="AE287" s="8">
        <f>IF(Q287="",0,VLOOKUP(E287,'Points Allocation'!$I$67:$M$78,2+Q287,0))</f>
        <v>0</v>
      </c>
      <c r="AF287" s="8">
        <f>IF(R287="",0,VLOOKUP(E287,'Points Allocation'!$I$82:$M$93,2+R287,0))</f>
        <v>0</v>
      </c>
      <c r="AG287" s="23">
        <f t="shared" si="83"/>
        <v>0</v>
      </c>
      <c r="AH287" s="10">
        <f t="shared" si="95"/>
        <v>0</v>
      </c>
      <c r="AI287" s="13">
        <f t="shared" si="92"/>
        <v>1</v>
      </c>
      <c r="AJ287" s="30">
        <f t="shared" si="86"/>
        <v>0</v>
      </c>
      <c r="AK287" s="3" t="str">
        <f t="shared" si="81"/>
        <v>False</v>
      </c>
      <c r="AL287" s="3">
        <f t="shared" si="87"/>
        <v>0</v>
      </c>
    </row>
    <row r="288" spans="1:38" x14ac:dyDescent="0.2">
      <c r="A288" s="9"/>
      <c r="B288" s="9" t="s">
        <v>103</v>
      </c>
      <c r="C288" s="9" t="s">
        <v>85</v>
      </c>
      <c r="D288" s="3"/>
      <c r="E288" s="9">
        <v>64</v>
      </c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8">
        <f>IF(F288="",0,VLOOKUP(E288,'Points Allocation'!$B$7:$F$18,2+F288,0))</f>
        <v>0</v>
      </c>
      <c r="T288" s="8">
        <f>IF(G288="",0,VLOOKUP(E288,'Points Allocation'!$B$22:$F$33,2+G288,0))</f>
        <v>0</v>
      </c>
      <c r="U288" s="8">
        <f>IF(H288="",0,VLOOKUP(E288,'Points Allocation'!$B$37:$F$50,2+H288,0))</f>
        <v>0</v>
      </c>
      <c r="V288" s="8">
        <f>IF(I288="",0,VLOOKUP(E288,'Points Allocation'!$B$52:$F$63,2+I288,0))</f>
        <v>0</v>
      </c>
      <c r="W288" s="8">
        <f>IF(J288="",0,VLOOKUP(E288,'Points Allocation'!$B$67:$F$78,2+J288,0))</f>
        <v>0</v>
      </c>
      <c r="X288" s="8">
        <f>IF(K288="",0,VLOOKUP(E288,'Points Allocation'!$B$82:$F$93,2+K288,0))</f>
        <v>0</v>
      </c>
      <c r="Y288" s="8">
        <f>IF(L288="",0,VLOOKUP(E288,'Points Allocation'!$B$97:$F$108,2+L288,0))</f>
        <v>0</v>
      </c>
      <c r="Z288" s="23">
        <f t="shared" si="82"/>
        <v>0</v>
      </c>
      <c r="AA288" s="8">
        <f>IF(M288="",0,VLOOKUP(E288,'Points Allocation'!$I$7:$M$18,2+M288,0))</f>
        <v>0</v>
      </c>
      <c r="AB288" s="8">
        <f>IF(N288="",0,VLOOKUP(E288,'Points Allocation'!$I$22:$M$33,2+N288,0))</f>
        <v>0</v>
      </c>
      <c r="AC288" s="8">
        <f>IF(O288="",0,VLOOKUP(E288,'Points Allocation'!$I$37:$M$48,2+O288,0))</f>
        <v>0</v>
      </c>
      <c r="AD288" s="8">
        <f>IF(P288="",0,VLOOKUP(E288,'Points Allocation'!$I$52:$M$63,2+P288,0))</f>
        <v>0</v>
      </c>
      <c r="AE288" s="8">
        <f>IF(Q288="",0,VLOOKUP(E288,'Points Allocation'!$I$67:$M$78,2+Q288,0))</f>
        <v>0</v>
      </c>
      <c r="AF288" s="8">
        <f>IF(R288="",0,VLOOKUP(E288,'Points Allocation'!$I$82:$M$93,2+R288,0))</f>
        <v>0</v>
      </c>
      <c r="AG288" s="23">
        <f t="shared" si="83"/>
        <v>0</v>
      </c>
      <c r="AH288" s="10">
        <f t="shared" si="95"/>
        <v>0</v>
      </c>
      <c r="AI288" s="13">
        <f t="shared" si="92"/>
        <v>1</v>
      </c>
      <c r="AJ288" s="30">
        <f t="shared" si="86"/>
        <v>0</v>
      </c>
      <c r="AK288" s="3" t="str">
        <f t="shared" si="81"/>
        <v>False</v>
      </c>
      <c r="AL288" s="3">
        <f t="shared" si="87"/>
        <v>0</v>
      </c>
    </row>
    <row r="289" spans="1:38" x14ac:dyDescent="0.2">
      <c r="A289" s="9"/>
      <c r="B289" s="9" t="s">
        <v>103</v>
      </c>
      <c r="C289" s="9" t="s">
        <v>86</v>
      </c>
      <c r="D289" s="3"/>
      <c r="E289" s="9">
        <v>64</v>
      </c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8">
        <f>IF(F289="",0,VLOOKUP(E289,'Points Allocation'!$B$7:$F$18,2+F289,0))</f>
        <v>0</v>
      </c>
      <c r="T289" s="8">
        <f>IF(G289="",0,VLOOKUP(E289,'Points Allocation'!$B$22:$F$33,2+G289,0))</f>
        <v>0</v>
      </c>
      <c r="U289" s="8">
        <f>IF(H289="",0,VLOOKUP(E289,'Points Allocation'!$B$37:$F$50,2+H289,0))</f>
        <v>0</v>
      </c>
      <c r="V289" s="8">
        <f>IF(I289="",0,VLOOKUP(E289,'Points Allocation'!$B$52:$F$63,2+I289,0))</f>
        <v>0</v>
      </c>
      <c r="W289" s="8">
        <f>IF(J289="",0,VLOOKUP(E289,'Points Allocation'!$B$67:$F$78,2+J289,0))</f>
        <v>0</v>
      </c>
      <c r="X289" s="8">
        <f>IF(K289="",0,VLOOKUP(E289,'Points Allocation'!$B$82:$F$93,2+K289,0))</f>
        <v>0</v>
      </c>
      <c r="Y289" s="8">
        <f>IF(L289="",0,VLOOKUP(E289,'Points Allocation'!$B$97:$F$108,2+L289,0))</f>
        <v>0</v>
      </c>
      <c r="Z289" s="23">
        <f t="shared" si="82"/>
        <v>0</v>
      </c>
      <c r="AA289" s="8">
        <f>IF(M289="",0,VLOOKUP(E289,'Points Allocation'!$I$7:$M$18,2+M289,0))</f>
        <v>0</v>
      </c>
      <c r="AB289" s="8">
        <f>IF(N289="",0,VLOOKUP(E289,'Points Allocation'!$I$22:$M$33,2+N289,0))</f>
        <v>0</v>
      </c>
      <c r="AC289" s="8">
        <f>IF(O289="",0,VLOOKUP(E289,'Points Allocation'!$I$37:$M$48,2+O289,0))</f>
        <v>0</v>
      </c>
      <c r="AD289" s="8">
        <f>IF(P289="",0,VLOOKUP(E289,'Points Allocation'!$I$52:$M$63,2+P289,0))</f>
        <v>0</v>
      </c>
      <c r="AE289" s="8">
        <f>IF(Q289="",0,VLOOKUP(E289,'Points Allocation'!$I$67:$M$78,2+Q289,0))</f>
        <v>0</v>
      </c>
      <c r="AF289" s="8">
        <f>IF(R289="",0,VLOOKUP(E289,'Points Allocation'!$I$82:$M$93,2+R289,0))</f>
        <v>0</v>
      </c>
      <c r="AG289" s="23">
        <f t="shared" si="83"/>
        <v>0</v>
      </c>
      <c r="AH289" s="10">
        <f t="shared" si="95"/>
        <v>0</v>
      </c>
      <c r="AI289" s="13">
        <f t="shared" si="92"/>
        <v>1</v>
      </c>
      <c r="AJ289" s="30">
        <f t="shared" si="86"/>
        <v>0</v>
      </c>
      <c r="AK289" s="3" t="str">
        <f t="shared" si="81"/>
        <v>False</v>
      </c>
      <c r="AL289" s="3">
        <f t="shared" si="87"/>
        <v>0</v>
      </c>
    </row>
    <row r="290" spans="1:38" x14ac:dyDescent="0.2">
      <c r="A290" s="9"/>
      <c r="B290" s="9" t="s">
        <v>103</v>
      </c>
      <c r="C290" s="9" t="s">
        <v>87</v>
      </c>
      <c r="D290" s="3"/>
      <c r="E290" s="9">
        <v>64</v>
      </c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8">
        <f>IF(F290="",0,VLOOKUP(E290,'Points Allocation'!$B$7:$F$18,2+F290,0))</f>
        <v>0</v>
      </c>
      <c r="T290" s="8">
        <f>IF(G290="",0,VLOOKUP(E290,'Points Allocation'!$B$22:$F$33,2+G290,0))</f>
        <v>0</v>
      </c>
      <c r="U290" s="8">
        <f>IF(H290="",0,VLOOKUP(E290,'Points Allocation'!$B$37:$F$50,2+H290,0))</f>
        <v>0</v>
      </c>
      <c r="V290" s="8">
        <f>IF(I290="",0,VLOOKUP(E290,'Points Allocation'!$B$52:$F$63,2+I290,0))</f>
        <v>0</v>
      </c>
      <c r="W290" s="8">
        <f>IF(J290="",0,VLOOKUP(E290,'Points Allocation'!$B$67:$F$78,2+J290,0))</f>
        <v>0</v>
      </c>
      <c r="X290" s="8">
        <f>IF(K290="",0,VLOOKUP(E290,'Points Allocation'!$B$82:$F$93,2+K290,0))</f>
        <v>0</v>
      </c>
      <c r="Y290" s="8">
        <f>IF(L290="",0,VLOOKUP(E290,'Points Allocation'!$B$97:$F$108,2+L290,0))</f>
        <v>0</v>
      </c>
      <c r="Z290" s="23">
        <f t="shared" si="82"/>
        <v>0</v>
      </c>
      <c r="AA290" s="8">
        <f>IF(M290="",0,VLOOKUP(E290,'Points Allocation'!$I$7:$M$18,2+M290,0))</f>
        <v>0</v>
      </c>
      <c r="AB290" s="8">
        <f>IF(N290="",0,VLOOKUP(E290,'Points Allocation'!$I$22:$M$33,2+N290,0))</f>
        <v>0</v>
      </c>
      <c r="AC290" s="8">
        <f>IF(O290="",0,VLOOKUP(E290,'Points Allocation'!$I$37:$M$48,2+O290,0))</f>
        <v>0</v>
      </c>
      <c r="AD290" s="8">
        <f>IF(P290="",0,VLOOKUP(E290,'Points Allocation'!$I$52:$M$63,2+P290,0))</f>
        <v>0</v>
      </c>
      <c r="AE290" s="8">
        <f>IF(Q290="",0,VLOOKUP(E290,'Points Allocation'!$I$67:$M$78,2+Q290,0))</f>
        <v>0</v>
      </c>
      <c r="AF290" s="8">
        <f>IF(R290="",0,VLOOKUP(E290,'Points Allocation'!$I$82:$M$93,2+R290,0))</f>
        <v>0</v>
      </c>
      <c r="AG290" s="23">
        <f t="shared" si="83"/>
        <v>0</v>
      </c>
      <c r="AH290" s="10">
        <f t="shared" si="95"/>
        <v>0</v>
      </c>
      <c r="AI290" s="13">
        <f t="shared" si="92"/>
        <v>1</v>
      </c>
      <c r="AJ290" s="30">
        <f t="shared" si="86"/>
        <v>0</v>
      </c>
      <c r="AK290" s="3" t="str">
        <f t="shared" si="81"/>
        <v>False</v>
      </c>
      <c r="AL290" s="3">
        <f t="shared" si="87"/>
        <v>0</v>
      </c>
    </row>
    <row r="291" spans="1:38" x14ac:dyDescent="0.2">
      <c r="A291" s="9"/>
      <c r="B291" s="9" t="s">
        <v>103</v>
      </c>
      <c r="C291" s="9" t="s">
        <v>88</v>
      </c>
      <c r="D291" s="3"/>
      <c r="E291" s="9">
        <v>64</v>
      </c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8">
        <f>IF(F291="",0,VLOOKUP(E291,'Points Allocation'!$B$7:$F$18,2+F291,0))</f>
        <v>0</v>
      </c>
      <c r="T291" s="8">
        <f>IF(G291="",0,VLOOKUP(E291,'Points Allocation'!$B$22:$F$33,2+G291,0))</f>
        <v>0</v>
      </c>
      <c r="U291" s="8">
        <f>IF(H291="",0,VLOOKUP(E291,'Points Allocation'!$B$37:$F$50,2+H291,0))</f>
        <v>0</v>
      </c>
      <c r="V291" s="8">
        <f>IF(I291="",0,VLOOKUP(E291,'Points Allocation'!$B$52:$F$63,2+I291,0))</f>
        <v>0</v>
      </c>
      <c r="W291" s="8">
        <f>IF(J291="",0,VLOOKUP(E291,'Points Allocation'!$B$67:$F$78,2+J291,0))</f>
        <v>0</v>
      </c>
      <c r="X291" s="8">
        <f>IF(K291="",0,VLOOKUP(E291,'Points Allocation'!$B$82:$F$93,2+K291,0))</f>
        <v>0</v>
      </c>
      <c r="Y291" s="8">
        <f>IF(L291="",0,VLOOKUP(E291,'Points Allocation'!$B$97:$F$108,2+L291,0))</f>
        <v>0</v>
      </c>
      <c r="Z291" s="23">
        <f t="shared" si="82"/>
        <v>0</v>
      </c>
      <c r="AA291" s="8">
        <f>IF(M291="",0,VLOOKUP(E291,'Points Allocation'!$I$7:$M$18,2+M291,0))</f>
        <v>0</v>
      </c>
      <c r="AB291" s="8">
        <f>IF(N291="",0,VLOOKUP(E291,'Points Allocation'!$I$22:$M$33,2+N291,0))</f>
        <v>0</v>
      </c>
      <c r="AC291" s="8">
        <f>IF(O291="",0,VLOOKUP(E291,'Points Allocation'!$I$37:$M$48,2+O291,0))</f>
        <v>0</v>
      </c>
      <c r="AD291" s="8">
        <f>IF(P291="",0,VLOOKUP(E291,'Points Allocation'!$I$52:$M$63,2+P291,0))</f>
        <v>0</v>
      </c>
      <c r="AE291" s="8">
        <f>IF(Q291="",0,VLOOKUP(E291,'Points Allocation'!$I$67:$M$78,2+Q291,0))</f>
        <v>0</v>
      </c>
      <c r="AF291" s="8">
        <f>IF(R291="",0,VLOOKUP(E291,'Points Allocation'!$I$82:$M$93,2+R291,0))</f>
        <v>0</v>
      </c>
      <c r="AG291" s="23">
        <f t="shared" si="83"/>
        <v>0</v>
      </c>
      <c r="AH291" s="10">
        <f t="shared" si="95"/>
        <v>0</v>
      </c>
      <c r="AI291" s="13">
        <f t="shared" si="92"/>
        <v>1</v>
      </c>
      <c r="AJ291" s="30">
        <f t="shared" si="86"/>
        <v>0</v>
      </c>
      <c r="AK291" s="3" t="str">
        <f t="shared" si="81"/>
        <v>False</v>
      </c>
      <c r="AL291" s="3">
        <f t="shared" si="87"/>
        <v>0</v>
      </c>
    </row>
    <row r="292" spans="1:38" x14ac:dyDescent="0.2">
      <c r="A292" s="9"/>
      <c r="B292" s="9" t="s">
        <v>103</v>
      </c>
      <c r="C292" s="9" t="s">
        <v>89</v>
      </c>
      <c r="D292" s="3"/>
      <c r="E292" s="9">
        <v>64</v>
      </c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8">
        <f>IF(F292="",0,VLOOKUP(E292,'Points Allocation'!$B$7:$F$18,2+F292,0))</f>
        <v>0</v>
      </c>
      <c r="T292" s="8">
        <f>IF(G292="",0,VLOOKUP(E292,'Points Allocation'!$B$22:$F$33,2+G292,0))</f>
        <v>0</v>
      </c>
      <c r="U292" s="8">
        <f>IF(H292="",0,VLOOKUP(E292,'Points Allocation'!$B$37:$F$50,2+H292,0))</f>
        <v>0</v>
      </c>
      <c r="V292" s="8">
        <f>IF(I292="",0,VLOOKUP(E292,'Points Allocation'!$B$52:$F$63,2+I292,0))</f>
        <v>0</v>
      </c>
      <c r="W292" s="8">
        <f>IF(J292="",0,VLOOKUP(E292,'Points Allocation'!$B$67:$F$78,2+J292,0))</f>
        <v>0</v>
      </c>
      <c r="X292" s="8">
        <f>IF(K292="",0,VLOOKUP(E292,'Points Allocation'!$B$82:$F$93,2+K292,0))</f>
        <v>0</v>
      </c>
      <c r="Y292" s="8">
        <f>IF(L292="",0,VLOOKUP(E292,'Points Allocation'!$B$97:$F$108,2+L292,0))</f>
        <v>0</v>
      </c>
      <c r="Z292" s="23">
        <f t="shared" si="82"/>
        <v>0</v>
      </c>
      <c r="AA292" s="8">
        <f>IF(M292="",0,VLOOKUP(E292,'Points Allocation'!$I$7:$M$18,2+M292,0))</f>
        <v>0</v>
      </c>
      <c r="AB292" s="8">
        <f>IF(N292="",0,VLOOKUP(E292,'Points Allocation'!$I$22:$M$33,2+N292,0))</f>
        <v>0</v>
      </c>
      <c r="AC292" s="8">
        <f>IF(O292="",0,VLOOKUP(E292,'Points Allocation'!$I$37:$M$48,2+O292,0))</f>
        <v>0</v>
      </c>
      <c r="AD292" s="8">
        <f>IF(P292="",0,VLOOKUP(E292,'Points Allocation'!$I$52:$M$63,2+P292,0))</f>
        <v>0</v>
      </c>
      <c r="AE292" s="8">
        <f>IF(Q292="",0,VLOOKUP(E292,'Points Allocation'!$I$67:$M$78,2+Q292,0))</f>
        <v>0</v>
      </c>
      <c r="AF292" s="8">
        <f>IF(R292="",0,VLOOKUP(E292,'Points Allocation'!$I$82:$M$93,2+R292,0))</f>
        <v>0</v>
      </c>
      <c r="AG292" s="23">
        <f t="shared" si="83"/>
        <v>0</v>
      </c>
      <c r="AH292" s="10">
        <f t="shared" si="95"/>
        <v>0</v>
      </c>
      <c r="AI292" s="13">
        <f t="shared" si="92"/>
        <v>1</v>
      </c>
      <c r="AJ292" s="30">
        <f t="shared" si="86"/>
        <v>0</v>
      </c>
      <c r="AK292" s="3" t="str">
        <f t="shared" si="81"/>
        <v>False</v>
      </c>
      <c r="AL292" s="3">
        <f t="shared" si="87"/>
        <v>0</v>
      </c>
    </row>
    <row r="293" spans="1:38" x14ac:dyDescent="0.2">
      <c r="A293" s="9"/>
      <c r="B293" s="9" t="s">
        <v>103</v>
      </c>
      <c r="C293" s="9" t="s">
        <v>90</v>
      </c>
      <c r="D293" s="3"/>
      <c r="E293" s="9">
        <v>64</v>
      </c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8">
        <f>IF(F293="",0,VLOOKUP(E293,'Points Allocation'!$B$7:$F$18,2+F293,0))</f>
        <v>0</v>
      </c>
      <c r="T293" s="8">
        <f>IF(G293="",0,VLOOKUP(E293,'Points Allocation'!$B$22:$F$33,2+G293,0))</f>
        <v>0</v>
      </c>
      <c r="U293" s="8">
        <f>IF(H293="",0,VLOOKUP(E293,'Points Allocation'!$B$37:$F$50,2+H293,0))</f>
        <v>0</v>
      </c>
      <c r="V293" s="8">
        <f>IF(I293="",0,VLOOKUP(E293,'Points Allocation'!$B$52:$F$63,2+I293,0))</f>
        <v>0</v>
      </c>
      <c r="W293" s="8">
        <f>IF(J293="",0,VLOOKUP(E293,'Points Allocation'!$B$67:$F$78,2+J293,0))</f>
        <v>0</v>
      </c>
      <c r="X293" s="8">
        <f>IF(K293="",0,VLOOKUP(E293,'Points Allocation'!$B$82:$F$93,2+K293,0))</f>
        <v>0</v>
      </c>
      <c r="Y293" s="8">
        <f>IF(L293="",0,VLOOKUP(E293,'Points Allocation'!$B$97:$F$108,2+L293,0))</f>
        <v>0</v>
      </c>
      <c r="Z293" s="23">
        <f t="shared" si="82"/>
        <v>0</v>
      </c>
      <c r="AA293" s="8">
        <f>IF(M293="",0,VLOOKUP(E293,'Points Allocation'!$I$7:$M$18,2+M293,0))</f>
        <v>0</v>
      </c>
      <c r="AB293" s="8">
        <f>IF(N293="",0,VLOOKUP(E293,'Points Allocation'!$I$22:$M$33,2+N293,0))</f>
        <v>0</v>
      </c>
      <c r="AC293" s="8">
        <f>IF(O293="",0,VLOOKUP(E293,'Points Allocation'!$I$37:$M$48,2+O293,0))</f>
        <v>0</v>
      </c>
      <c r="AD293" s="8">
        <f>IF(P293="",0,VLOOKUP(E293,'Points Allocation'!$I$52:$M$63,2+P293,0))</f>
        <v>0</v>
      </c>
      <c r="AE293" s="8">
        <f>IF(Q293="",0,VLOOKUP(E293,'Points Allocation'!$I$67:$M$78,2+Q293,0))</f>
        <v>0</v>
      </c>
      <c r="AF293" s="8">
        <f>IF(R293="",0,VLOOKUP(E293,'Points Allocation'!$I$82:$M$93,2+R293,0))</f>
        <v>0</v>
      </c>
      <c r="AG293" s="23">
        <f t="shared" si="83"/>
        <v>0</v>
      </c>
      <c r="AH293" s="10">
        <f t="shared" si="95"/>
        <v>0</v>
      </c>
      <c r="AI293" s="13">
        <f t="shared" si="92"/>
        <v>1</v>
      </c>
      <c r="AJ293" s="30">
        <f t="shared" si="86"/>
        <v>0</v>
      </c>
      <c r="AK293" s="3" t="str">
        <f t="shared" si="81"/>
        <v>False</v>
      </c>
      <c r="AL293" s="3">
        <f t="shared" si="87"/>
        <v>0</v>
      </c>
    </row>
    <row r="294" spans="1:38" x14ac:dyDescent="0.2">
      <c r="A294" s="9"/>
      <c r="B294" s="9" t="s">
        <v>104</v>
      </c>
      <c r="C294" s="9" t="s">
        <v>64</v>
      </c>
      <c r="D294" s="3"/>
      <c r="E294" s="9">
        <v>64</v>
      </c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8">
        <f>IF(F294="",0,VLOOKUP(E294,'Points Allocation'!$B$7:$F$18,2+F294,0))</f>
        <v>0</v>
      </c>
      <c r="T294" s="8">
        <f>IF(G294="",0,VLOOKUP(E294,'Points Allocation'!$B$22:$F$33,2+G294,0))</f>
        <v>0</v>
      </c>
      <c r="U294" s="8">
        <f>IF(H294="",0,VLOOKUP(E294,'Points Allocation'!$B$37:$F$50,2+H294,0))</f>
        <v>0</v>
      </c>
      <c r="V294" s="8">
        <f>IF(I294="",0,VLOOKUP(E294,'Points Allocation'!$B$52:$F$63,2+I294,0))</f>
        <v>0</v>
      </c>
      <c r="W294" s="8">
        <f>IF(J294="",0,VLOOKUP(E294,'Points Allocation'!$B$67:$F$78,2+J294,0))</f>
        <v>0</v>
      </c>
      <c r="X294" s="8">
        <f>IF(K294="",0,VLOOKUP(E294,'Points Allocation'!$B$82:$F$93,2+K294,0))</f>
        <v>0</v>
      </c>
      <c r="Y294" s="8">
        <f>IF(L294="",0,VLOOKUP(E294,'Points Allocation'!$B$97:$F$108,2+L294,0))</f>
        <v>0</v>
      </c>
      <c r="Z294" s="23">
        <f t="shared" si="82"/>
        <v>0</v>
      </c>
      <c r="AA294" s="8">
        <f>IF(M294="",0,VLOOKUP(E294,'Points Allocation'!$I$7:$M$18,2+M294,0))</f>
        <v>0</v>
      </c>
      <c r="AB294" s="8">
        <f>IF(N294="",0,VLOOKUP(E294,'Points Allocation'!$I$22:$M$33,2+N294,0))</f>
        <v>0</v>
      </c>
      <c r="AC294" s="8">
        <f>IF(O294="",0,VLOOKUP(E294,'Points Allocation'!$I$37:$M$48,2+O294,0))</f>
        <v>0</v>
      </c>
      <c r="AD294" s="8">
        <f>IF(P294="",0,VLOOKUP(E294,'Points Allocation'!$I$52:$M$63,2+P294,0))</f>
        <v>0</v>
      </c>
      <c r="AE294" s="8">
        <f>IF(Q294="",0,VLOOKUP(E294,'Points Allocation'!$I$67:$M$78,2+Q294,0))</f>
        <v>0</v>
      </c>
      <c r="AF294" s="8">
        <f>IF(R294="",0,VLOOKUP(E294,'Points Allocation'!$I$82:$M$93,2+R294,0))</f>
        <v>0</v>
      </c>
      <c r="AG294" s="23">
        <f t="shared" si="83"/>
        <v>0</v>
      </c>
      <c r="AH294" s="10">
        <f>IF(AK294="False",0,-AL294)</f>
        <v>0</v>
      </c>
      <c r="AI294" s="13">
        <f t="shared" si="92"/>
        <v>1</v>
      </c>
      <c r="AJ294" s="30">
        <f t="shared" si="86"/>
        <v>0</v>
      </c>
      <c r="AK294" s="3" t="str">
        <f t="shared" ref="AK294:AK327" si="99">IF(AND(COUNT(M294:R294)&gt;0,COUNT(F294:L294)&gt;1),"True","False")</f>
        <v>False</v>
      </c>
      <c r="AL294" s="3">
        <f t="shared" si="87"/>
        <v>0</v>
      </c>
    </row>
    <row r="295" spans="1:38" x14ac:dyDescent="0.2">
      <c r="A295" s="9"/>
      <c r="B295" s="9" t="s">
        <v>104</v>
      </c>
      <c r="C295" s="9" t="s">
        <v>63</v>
      </c>
      <c r="D295" s="3"/>
      <c r="E295" s="9">
        <v>64</v>
      </c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8">
        <f>IF(F295="",0,VLOOKUP(E295,'Points Allocation'!$B$7:$F$18,2+F295,0))</f>
        <v>0</v>
      </c>
      <c r="T295" s="8">
        <f>IF(G295="",0,VLOOKUP(E295,'Points Allocation'!$B$22:$F$33,2+G295,0))</f>
        <v>0</v>
      </c>
      <c r="U295" s="8">
        <f>IF(H295="",0,VLOOKUP(E295,'Points Allocation'!$B$37:$F$50,2+H295,0))</f>
        <v>0</v>
      </c>
      <c r="V295" s="8">
        <f>IF(I295="",0,VLOOKUP(E295,'Points Allocation'!$B$52:$F$63,2+I295,0))</f>
        <v>0</v>
      </c>
      <c r="W295" s="8">
        <f>IF(J295="",0,VLOOKUP(E295,'Points Allocation'!$B$67:$F$78,2+J295,0))</f>
        <v>0</v>
      </c>
      <c r="X295" s="8">
        <f>IF(K295="",0,VLOOKUP(E295,'Points Allocation'!$B$82:$F$93,2+K295,0))</f>
        <v>0</v>
      </c>
      <c r="Y295" s="8">
        <f>IF(L295="",0,VLOOKUP(E295,'Points Allocation'!$B$97:$F$108,2+L295,0))</f>
        <v>0</v>
      </c>
      <c r="Z295" s="23">
        <f t="shared" ref="Z295:Z358" si="100">SUM(S295:Y295)</f>
        <v>0</v>
      </c>
      <c r="AA295" s="8">
        <f>IF(M295="",0,VLOOKUP(E295,'Points Allocation'!$I$7:$M$18,2+M295,0))</f>
        <v>0</v>
      </c>
      <c r="AB295" s="8">
        <f>IF(N295="",0,VLOOKUP(E295,'Points Allocation'!$I$22:$M$33,2+N295,0))</f>
        <v>0</v>
      </c>
      <c r="AC295" s="8">
        <f>IF(O295="",0,VLOOKUP(E295,'Points Allocation'!$I$37:$M$48,2+O295,0))</f>
        <v>0</v>
      </c>
      <c r="AD295" s="8">
        <f>IF(P295="",0,VLOOKUP(E295,'Points Allocation'!$I$52:$M$63,2+P295,0))</f>
        <v>0</v>
      </c>
      <c r="AE295" s="8">
        <f>IF(Q295="",0,VLOOKUP(E295,'Points Allocation'!$I$67:$M$78,2+Q295,0))</f>
        <v>0</v>
      </c>
      <c r="AF295" s="8">
        <f>IF(R295="",0,VLOOKUP(E295,'Points Allocation'!$I$82:$M$93,2+R295,0))</f>
        <v>0</v>
      </c>
      <c r="AG295" s="23">
        <f t="shared" ref="AG295:AG358" si="101">SUM(AA295:AF295)</f>
        <v>0</v>
      </c>
      <c r="AH295" s="10">
        <f t="shared" ref="AH295:AH327" si="102">IF(AK295="False",0,-AL295)</f>
        <v>0</v>
      </c>
      <c r="AI295" s="13">
        <f t="shared" si="92"/>
        <v>1</v>
      </c>
      <c r="AJ295" s="30">
        <f t="shared" si="86"/>
        <v>0</v>
      </c>
      <c r="AK295" s="3" t="str">
        <f t="shared" si="99"/>
        <v>False</v>
      </c>
      <c r="AL295" s="3">
        <f t="shared" si="87"/>
        <v>0</v>
      </c>
    </row>
    <row r="296" spans="1:38" x14ac:dyDescent="0.2">
      <c r="A296" s="9"/>
      <c r="B296" s="9" t="s">
        <v>104</v>
      </c>
      <c r="C296" s="9" t="s">
        <v>61</v>
      </c>
      <c r="D296" s="3"/>
      <c r="E296" s="9">
        <v>64</v>
      </c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8">
        <f>IF(F296="",0,VLOOKUP(E296,'Points Allocation'!$B$7:$F$18,2+F296,0))</f>
        <v>0</v>
      </c>
      <c r="T296" s="8">
        <f>IF(G296="",0,VLOOKUP(E296,'Points Allocation'!$B$22:$F$33,2+G296,0))</f>
        <v>0</v>
      </c>
      <c r="U296" s="8">
        <f>IF(H296="",0,VLOOKUP(E296,'Points Allocation'!$B$37:$F$50,2+H296,0))</f>
        <v>0</v>
      </c>
      <c r="V296" s="8">
        <f>IF(I296="",0,VLOOKUP(E296,'Points Allocation'!$B$52:$F$63,2+I296,0))</f>
        <v>0</v>
      </c>
      <c r="W296" s="8">
        <f>IF(J296="",0,VLOOKUP(E296,'Points Allocation'!$B$67:$F$78,2+J296,0))</f>
        <v>0</v>
      </c>
      <c r="X296" s="8">
        <f>IF(K296="",0,VLOOKUP(E296,'Points Allocation'!$B$82:$F$93,2+K296,0))</f>
        <v>0</v>
      </c>
      <c r="Y296" s="8">
        <f>IF(L296="",0,VLOOKUP(E296,'Points Allocation'!$B$97:$F$108,2+L296,0))</f>
        <v>0</v>
      </c>
      <c r="Z296" s="23">
        <f t="shared" si="100"/>
        <v>0</v>
      </c>
      <c r="AA296" s="8">
        <f>IF(M296="",0,VLOOKUP(E296,'Points Allocation'!$I$7:$M$18,2+M296,0))</f>
        <v>0</v>
      </c>
      <c r="AB296" s="8">
        <f>IF(N296="",0,VLOOKUP(E296,'Points Allocation'!$I$22:$M$33,2+N296,0))</f>
        <v>0</v>
      </c>
      <c r="AC296" s="8">
        <f>IF(O296="",0,VLOOKUP(E296,'Points Allocation'!$I$37:$M$48,2+O296,0))</f>
        <v>0</v>
      </c>
      <c r="AD296" s="8">
        <f>IF(P296="",0,VLOOKUP(E296,'Points Allocation'!$I$52:$M$63,2+P296,0))</f>
        <v>0</v>
      </c>
      <c r="AE296" s="8">
        <f>IF(Q296="",0,VLOOKUP(E296,'Points Allocation'!$I$67:$M$78,2+Q296,0))</f>
        <v>0</v>
      </c>
      <c r="AF296" s="8">
        <f>IF(R296="",0,VLOOKUP(E296,'Points Allocation'!$I$82:$M$93,2+R296,0))</f>
        <v>0</v>
      </c>
      <c r="AG296" s="23">
        <f t="shared" si="101"/>
        <v>0</v>
      </c>
      <c r="AH296" s="10">
        <f t="shared" si="102"/>
        <v>0</v>
      </c>
      <c r="AI296" s="13">
        <f t="shared" si="92"/>
        <v>1</v>
      </c>
      <c r="AJ296" s="30">
        <f t="shared" si="86"/>
        <v>0</v>
      </c>
      <c r="AK296" s="3" t="str">
        <f t="shared" si="99"/>
        <v>False</v>
      </c>
      <c r="AL296" s="3">
        <f t="shared" si="87"/>
        <v>0</v>
      </c>
    </row>
    <row r="297" spans="1:38" x14ac:dyDescent="0.2">
      <c r="A297" s="9"/>
      <c r="B297" s="9" t="s">
        <v>104</v>
      </c>
      <c r="C297" s="9" t="s">
        <v>60</v>
      </c>
      <c r="D297" s="3"/>
      <c r="E297" s="9">
        <v>64</v>
      </c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8">
        <f>IF(F297="",0,VLOOKUP(E297,'Points Allocation'!$B$7:$F$18,2+F297,0))</f>
        <v>0</v>
      </c>
      <c r="T297" s="8">
        <f>IF(G297="",0,VLOOKUP(E297,'Points Allocation'!$B$22:$F$33,2+G297,0))</f>
        <v>0</v>
      </c>
      <c r="U297" s="8">
        <f>IF(H297="",0,VLOOKUP(E297,'Points Allocation'!$B$37:$F$50,2+H297,0))</f>
        <v>0</v>
      </c>
      <c r="V297" s="8">
        <f>IF(I297="",0,VLOOKUP(E297,'Points Allocation'!$B$52:$F$63,2+I297,0))</f>
        <v>0</v>
      </c>
      <c r="W297" s="8">
        <f>IF(J297="",0,VLOOKUP(E297,'Points Allocation'!$B$67:$F$78,2+J297,0))</f>
        <v>0</v>
      </c>
      <c r="X297" s="8">
        <f>IF(K297="",0,VLOOKUP(E297,'Points Allocation'!$B$82:$F$93,2+K297,0))</f>
        <v>0</v>
      </c>
      <c r="Y297" s="8">
        <f>IF(L297="",0,VLOOKUP(E297,'Points Allocation'!$B$97:$F$108,2+L297,0))</f>
        <v>0</v>
      </c>
      <c r="Z297" s="23">
        <f t="shared" si="100"/>
        <v>0</v>
      </c>
      <c r="AA297" s="8">
        <f>IF(M297="",0,VLOOKUP(E297,'Points Allocation'!$I$7:$M$18,2+M297,0))</f>
        <v>0</v>
      </c>
      <c r="AB297" s="8">
        <f>IF(N297="",0,VLOOKUP(E297,'Points Allocation'!$I$22:$M$33,2+N297,0))</f>
        <v>0</v>
      </c>
      <c r="AC297" s="8">
        <f>IF(O297="",0,VLOOKUP(E297,'Points Allocation'!$I$37:$M$48,2+O297,0))</f>
        <v>0</v>
      </c>
      <c r="AD297" s="8">
        <f>IF(P297="",0,VLOOKUP(E297,'Points Allocation'!$I$52:$M$63,2+P297,0))</f>
        <v>0</v>
      </c>
      <c r="AE297" s="8">
        <f>IF(Q297="",0,VLOOKUP(E297,'Points Allocation'!$I$67:$M$78,2+Q297,0))</f>
        <v>0</v>
      </c>
      <c r="AF297" s="8">
        <f>IF(R297="",0,VLOOKUP(E297,'Points Allocation'!$I$82:$M$93,2+R297,0))</f>
        <v>0</v>
      </c>
      <c r="AG297" s="23">
        <f t="shared" si="101"/>
        <v>0</v>
      </c>
      <c r="AH297" s="10">
        <f t="shared" si="102"/>
        <v>0</v>
      </c>
      <c r="AI297" s="13">
        <f t="shared" si="92"/>
        <v>1</v>
      </c>
      <c r="AJ297" s="30">
        <f t="shared" si="86"/>
        <v>0</v>
      </c>
      <c r="AK297" s="3" t="str">
        <f t="shared" si="99"/>
        <v>False</v>
      </c>
      <c r="AL297" s="3">
        <f t="shared" si="87"/>
        <v>0</v>
      </c>
    </row>
    <row r="298" spans="1:38" x14ac:dyDescent="0.2">
      <c r="A298" s="9"/>
      <c r="B298" s="9" t="s">
        <v>104</v>
      </c>
      <c r="C298" s="9" t="s">
        <v>62</v>
      </c>
      <c r="D298" s="3"/>
      <c r="E298" s="9">
        <v>64</v>
      </c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8">
        <f>IF(F298="",0,VLOOKUP(E298,'Points Allocation'!$B$7:$F$18,2+F298,0))</f>
        <v>0</v>
      </c>
      <c r="T298" s="8">
        <f>IF(G298="",0,VLOOKUP(E298,'Points Allocation'!$B$22:$F$33,2+G298,0))</f>
        <v>0</v>
      </c>
      <c r="U298" s="8">
        <f>IF(H298="",0,VLOOKUP(E298,'Points Allocation'!$B$37:$F$50,2+H298,0))</f>
        <v>0</v>
      </c>
      <c r="V298" s="8">
        <f>IF(I298="",0,VLOOKUP(E298,'Points Allocation'!$B$52:$F$63,2+I298,0))</f>
        <v>0</v>
      </c>
      <c r="W298" s="8">
        <f>IF(J298="",0,VLOOKUP(E298,'Points Allocation'!$B$67:$F$78,2+J298,0))</f>
        <v>0</v>
      </c>
      <c r="X298" s="8">
        <f>IF(K298="",0,VLOOKUP(E298,'Points Allocation'!$B$82:$F$93,2+K298,0))</f>
        <v>0</v>
      </c>
      <c r="Y298" s="8">
        <f>IF(L298="",0,VLOOKUP(E298,'Points Allocation'!$B$97:$F$108,2+L298,0))</f>
        <v>0</v>
      </c>
      <c r="Z298" s="23">
        <f t="shared" si="100"/>
        <v>0</v>
      </c>
      <c r="AA298" s="8">
        <f>IF(M298="",0,VLOOKUP(E298,'Points Allocation'!$I$7:$M$18,2+M298,0))</f>
        <v>0</v>
      </c>
      <c r="AB298" s="8">
        <f>IF(N298="",0,VLOOKUP(E298,'Points Allocation'!$I$22:$M$33,2+N298,0))</f>
        <v>0</v>
      </c>
      <c r="AC298" s="8">
        <f>IF(O298="",0,VLOOKUP(E298,'Points Allocation'!$I$37:$M$48,2+O298,0))</f>
        <v>0</v>
      </c>
      <c r="AD298" s="8">
        <f>IF(P298="",0,VLOOKUP(E298,'Points Allocation'!$I$52:$M$63,2+P298,0))</f>
        <v>0</v>
      </c>
      <c r="AE298" s="8">
        <f>IF(Q298="",0,VLOOKUP(E298,'Points Allocation'!$I$67:$M$78,2+Q298,0))</f>
        <v>0</v>
      </c>
      <c r="AF298" s="8">
        <f>IF(R298="",0,VLOOKUP(E298,'Points Allocation'!$I$82:$M$93,2+R298,0))</f>
        <v>0</v>
      </c>
      <c r="AG298" s="23">
        <f t="shared" si="101"/>
        <v>0</v>
      </c>
      <c r="AH298" s="10">
        <f t="shared" si="102"/>
        <v>0</v>
      </c>
      <c r="AI298" s="13">
        <f t="shared" si="92"/>
        <v>1</v>
      </c>
      <c r="AJ298" s="30">
        <f t="shared" si="86"/>
        <v>0</v>
      </c>
      <c r="AK298" s="3" t="str">
        <f t="shared" si="99"/>
        <v>False</v>
      </c>
      <c r="AL298" s="3">
        <f t="shared" si="87"/>
        <v>0</v>
      </c>
    </row>
    <row r="299" spans="1:38" x14ac:dyDescent="0.2">
      <c r="A299" s="9"/>
      <c r="B299" s="9" t="s">
        <v>104</v>
      </c>
      <c r="C299" s="9" t="s">
        <v>125</v>
      </c>
      <c r="D299" s="3"/>
      <c r="E299" s="9">
        <v>64</v>
      </c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8">
        <f>IF(F299="",0,VLOOKUP(E299,'Points Allocation'!$B$7:$F$18,2+F299,0))</f>
        <v>0</v>
      </c>
      <c r="T299" s="8">
        <f>IF(G299="",0,VLOOKUP(E299,'Points Allocation'!$B$22:$F$33,2+G299,0))</f>
        <v>0</v>
      </c>
      <c r="U299" s="8">
        <f>IF(H299="",0,VLOOKUP(E299,'Points Allocation'!$B$37:$F$50,2+H299,0))</f>
        <v>0</v>
      </c>
      <c r="V299" s="8">
        <f>IF(I299="",0,VLOOKUP(E299,'Points Allocation'!$B$52:$F$63,2+I299,0))</f>
        <v>0</v>
      </c>
      <c r="W299" s="8">
        <f>IF(J299="",0,VLOOKUP(E299,'Points Allocation'!$B$67:$F$78,2+J299,0))</f>
        <v>0</v>
      </c>
      <c r="X299" s="8">
        <f>IF(K299="",0,VLOOKUP(E299,'Points Allocation'!$B$82:$F$93,2+K299,0))</f>
        <v>0</v>
      </c>
      <c r="Y299" s="8">
        <f>IF(L299="",0,VLOOKUP(E299,'Points Allocation'!$B$97:$F$108,2+L299,0))</f>
        <v>0</v>
      </c>
      <c r="Z299" s="23">
        <f t="shared" si="100"/>
        <v>0</v>
      </c>
      <c r="AA299" s="8">
        <f>IF(M299="",0,VLOOKUP(E299,'Points Allocation'!$I$7:$M$18,2+M299,0))</f>
        <v>0</v>
      </c>
      <c r="AB299" s="8">
        <f>IF(N299="",0,VLOOKUP(E299,'Points Allocation'!$I$22:$M$33,2+N299,0))</f>
        <v>0</v>
      </c>
      <c r="AC299" s="8">
        <f>IF(O299="",0,VLOOKUP(E299,'Points Allocation'!$I$37:$M$48,2+O299,0))</f>
        <v>0</v>
      </c>
      <c r="AD299" s="8">
        <f>IF(P299="",0,VLOOKUP(E299,'Points Allocation'!$I$52:$M$63,2+P299,0))</f>
        <v>0</v>
      </c>
      <c r="AE299" s="8">
        <f>IF(Q299="",0,VLOOKUP(E299,'Points Allocation'!$I$67:$M$78,2+Q299,0))</f>
        <v>0</v>
      </c>
      <c r="AF299" s="8">
        <f>IF(R299="",0,VLOOKUP(E299,'Points Allocation'!$I$82:$M$93,2+R299,0))</f>
        <v>0</v>
      </c>
      <c r="AG299" s="23">
        <f t="shared" si="101"/>
        <v>0</v>
      </c>
      <c r="AH299" s="10">
        <f t="shared" si="102"/>
        <v>0</v>
      </c>
      <c r="AI299" s="13">
        <f t="shared" si="92"/>
        <v>1</v>
      </c>
      <c r="AJ299" s="30">
        <f t="shared" ref="AJ299" si="103">(SUM(Z299,AG299,AH299))*AI299</f>
        <v>0</v>
      </c>
      <c r="AK299" s="3" t="str">
        <f t="shared" si="99"/>
        <v>False</v>
      </c>
      <c r="AL299" s="3">
        <f t="shared" ref="AL299" si="104">IF(AG299&gt;U299,U299,AG299)</f>
        <v>0</v>
      </c>
    </row>
    <row r="300" spans="1:38" x14ac:dyDescent="0.2">
      <c r="A300" s="9"/>
      <c r="B300" s="9" t="s">
        <v>104</v>
      </c>
      <c r="C300" s="9" t="s">
        <v>65</v>
      </c>
      <c r="D300" s="3"/>
      <c r="E300" s="9">
        <v>64</v>
      </c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8">
        <f>IF(F300="",0,VLOOKUP(E300,'Points Allocation'!$B$7:$F$18,2+F300,0))</f>
        <v>0</v>
      </c>
      <c r="T300" s="8">
        <f>IF(G300="",0,VLOOKUP(E300,'Points Allocation'!$B$22:$F$33,2+G300,0))</f>
        <v>0</v>
      </c>
      <c r="U300" s="8">
        <f>IF(H300="",0,VLOOKUP(E300,'Points Allocation'!$B$37:$F$50,2+H300,0))</f>
        <v>0</v>
      </c>
      <c r="V300" s="8">
        <f>IF(I300="",0,VLOOKUP(E300,'Points Allocation'!$B$52:$F$63,2+I300,0))</f>
        <v>0</v>
      </c>
      <c r="W300" s="8">
        <f>IF(J300="",0,VLOOKUP(E300,'Points Allocation'!$B$67:$F$78,2+J300,0))</f>
        <v>0</v>
      </c>
      <c r="X300" s="8">
        <f>IF(K300="",0,VLOOKUP(E300,'Points Allocation'!$B$82:$F$93,2+K300,0))</f>
        <v>0</v>
      </c>
      <c r="Y300" s="8">
        <f>IF(L300="",0,VLOOKUP(E300,'Points Allocation'!$B$97:$F$108,2+L300,0))</f>
        <v>0</v>
      </c>
      <c r="Z300" s="23">
        <f t="shared" si="100"/>
        <v>0</v>
      </c>
      <c r="AA300" s="8">
        <f>IF(M300="",0,VLOOKUP(E300,'Points Allocation'!$I$7:$M$18,2+M300,0))</f>
        <v>0</v>
      </c>
      <c r="AB300" s="8">
        <f>IF(N300="",0,VLOOKUP(E300,'Points Allocation'!$I$22:$M$33,2+N300,0))</f>
        <v>0</v>
      </c>
      <c r="AC300" s="8">
        <f>IF(O300="",0,VLOOKUP(E300,'Points Allocation'!$I$37:$M$48,2+O300,0))</f>
        <v>0</v>
      </c>
      <c r="AD300" s="8">
        <f>IF(P300="",0,VLOOKUP(E300,'Points Allocation'!$I$52:$M$63,2+P300,0))</f>
        <v>0</v>
      </c>
      <c r="AE300" s="8">
        <f>IF(Q300="",0,VLOOKUP(E300,'Points Allocation'!$I$67:$M$78,2+Q300,0))</f>
        <v>0</v>
      </c>
      <c r="AF300" s="8">
        <f>IF(R300="",0,VLOOKUP(E300,'Points Allocation'!$I$82:$M$93,2+R300,0))</f>
        <v>0</v>
      </c>
      <c r="AG300" s="23">
        <f t="shared" si="101"/>
        <v>0</v>
      </c>
      <c r="AH300" s="10">
        <f t="shared" si="102"/>
        <v>0</v>
      </c>
      <c r="AI300" s="13">
        <f t="shared" si="92"/>
        <v>1.5</v>
      </c>
      <c r="AJ300" s="30">
        <f t="shared" si="86"/>
        <v>0</v>
      </c>
      <c r="AK300" s="3" t="str">
        <f t="shared" si="99"/>
        <v>False</v>
      </c>
      <c r="AL300" s="3">
        <f t="shared" si="87"/>
        <v>0</v>
      </c>
    </row>
    <row r="301" spans="1:38" x14ac:dyDescent="0.2">
      <c r="A301" s="9"/>
      <c r="B301" s="9" t="s">
        <v>104</v>
      </c>
      <c r="C301" s="9" t="s">
        <v>67</v>
      </c>
      <c r="D301" s="3"/>
      <c r="E301" s="9">
        <v>64</v>
      </c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8">
        <f>IF(F301="",0,VLOOKUP(E301,'Points Allocation'!$B$7:$F$18,2+F301,0))</f>
        <v>0</v>
      </c>
      <c r="T301" s="8">
        <f>IF(G301="",0,VLOOKUP(E301,'Points Allocation'!$B$22:$F$33,2+G301,0))</f>
        <v>0</v>
      </c>
      <c r="U301" s="8">
        <f>IF(H301="",0,VLOOKUP(E301,'Points Allocation'!$B$37:$F$50,2+H301,0))</f>
        <v>0</v>
      </c>
      <c r="V301" s="8">
        <f>IF(I301="",0,VLOOKUP(E301,'Points Allocation'!$B$52:$F$63,2+I301,0))</f>
        <v>0</v>
      </c>
      <c r="W301" s="8">
        <f>IF(J301="",0,VLOOKUP(E301,'Points Allocation'!$B$67:$F$78,2+J301,0))</f>
        <v>0</v>
      </c>
      <c r="X301" s="8">
        <f>IF(K301="",0,VLOOKUP(E301,'Points Allocation'!$B$82:$F$93,2+K301,0))</f>
        <v>0</v>
      </c>
      <c r="Y301" s="8">
        <f>IF(L301="",0,VLOOKUP(E301,'Points Allocation'!$B$97:$F$108,2+L301,0))</f>
        <v>0</v>
      </c>
      <c r="Z301" s="23">
        <f t="shared" si="100"/>
        <v>0</v>
      </c>
      <c r="AA301" s="8">
        <f>IF(M301="",0,VLOOKUP(E301,'Points Allocation'!$I$7:$M$18,2+M301,0))</f>
        <v>0</v>
      </c>
      <c r="AB301" s="8">
        <f>IF(N301="",0,VLOOKUP(E301,'Points Allocation'!$I$22:$M$33,2+N301,0))</f>
        <v>0</v>
      </c>
      <c r="AC301" s="8">
        <f>IF(O301="",0,VLOOKUP(E301,'Points Allocation'!$I$37:$M$48,2+O301,0))</f>
        <v>0</v>
      </c>
      <c r="AD301" s="8">
        <f>IF(P301="",0,VLOOKUP(E301,'Points Allocation'!$I$52:$M$63,2+P301,0))</f>
        <v>0</v>
      </c>
      <c r="AE301" s="8">
        <f>IF(Q301="",0,VLOOKUP(E301,'Points Allocation'!$I$67:$M$78,2+Q301,0))</f>
        <v>0</v>
      </c>
      <c r="AF301" s="8">
        <f>IF(R301="",0,VLOOKUP(E301,'Points Allocation'!$I$82:$M$93,2+R301,0))</f>
        <v>0</v>
      </c>
      <c r="AG301" s="23">
        <f t="shared" si="101"/>
        <v>0</v>
      </c>
      <c r="AH301" s="10">
        <f t="shared" si="102"/>
        <v>0</v>
      </c>
      <c r="AI301" s="13">
        <f t="shared" si="92"/>
        <v>1.5</v>
      </c>
      <c r="AJ301" s="30">
        <f t="shared" si="86"/>
        <v>0</v>
      </c>
      <c r="AK301" s="3" t="str">
        <f t="shared" si="99"/>
        <v>False</v>
      </c>
      <c r="AL301" s="3">
        <f t="shared" si="87"/>
        <v>0</v>
      </c>
    </row>
    <row r="302" spans="1:38" x14ac:dyDescent="0.2">
      <c r="A302" s="9"/>
      <c r="B302" s="9" t="s">
        <v>104</v>
      </c>
      <c r="C302" s="9" t="s">
        <v>106</v>
      </c>
      <c r="D302" s="3"/>
      <c r="E302" s="9">
        <v>64</v>
      </c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8">
        <f>IF(F302="",0,VLOOKUP(E302,'Points Allocation'!$B$7:$F$18,2+F302,0))</f>
        <v>0</v>
      </c>
      <c r="T302" s="8">
        <f>IF(G302="",0,VLOOKUP(E302,'Points Allocation'!$B$22:$F$33,2+G302,0))</f>
        <v>0</v>
      </c>
      <c r="U302" s="8">
        <f>IF(H302="",0,VLOOKUP(E302,'Points Allocation'!$B$37:$F$50,2+H302,0))</f>
        <v>0</v>
      </c>
      <c r="V302" s="8">
        <f>IF(I302="",0,VLOOKUP(E302,'Points Allocation'!$B$52:$F$63,2+I302,0))</f>
        <v>0</v>
      </c>
      <c r="W302" s="8">
        <f>IF(J302="",0,VLOOKUP(E302,'Points Allocation'!$B$67:$F$78,2+J302,0))</f>
        <v>0</v>
      </c>
      <c r="X302" s="8">
        <f>IF(K302="",0,VLOOKUP(E302,'Points Allocation'!$B$82:$F$93,2+K302,0))</f>
        <v>0</v>
      </c>
      <c r="Y302" s="8">
        <f>IF(L302="",0,VLOOKUP(E302,'Points Allocation'!$B$97:$F$108,2+L302,0))</f>
        <v>0</v>
      </c>
      <c r="Z302" s="23">
        <f t="shared" si="100"/>
        <v>0</v>
      </c>
      <c r="AA302" s="8">
        <f>IF(M302="",0,VLOOKUP(E302,'Points Allocation'!$I$7:$M$18,2+M302,0))</f>
        <v>0</v>
      </c>
      <c r="AB302" s="8">
        <f>IF(N302="",0,VLOOKUP(E302,'Points Allocation'!$I$22:$M$33,2+N302,0))</f>
        <v>0</v>
      </c>
      <c r="AC302" s="8">
        <f>IF(O302="",0,VLOOKUP(E302,'Points Allocation'!$I$37:$M$48,2+O302,0))</f>
        <v>0</v>
      </c>
      <c r="AD302" s="8">
        <f>IF(P302="",0,VLOOKUP(E302,'Points Allocation'!$I$52:$M$63,2+P302,0))</f>
        <v>0</v>
      </c>
      <c r="AE302" s="8">
        <f>IF(Q302="",0,VLOOKUP(E302,'Points Allocation'!$I$67:$M$78,2+Q302,0))</f>
        <v>0</v>
      </c>
      <c r="AF302" s="8">
        <f>IF(R302="",0,VLOOKUP(E302,'Points Allocation'!$I$82:$M$93,2+R302,0))</f>
        <v>0</v>
      </c>
      <c r="AG302" s="23">
        <f t="shared" si="101"/>
        <v>0</v>
      </c>
      <c r="AH302" s="10">
        <f t="shared" si="102"/>
        <v>0</v>
      </c>
      <c r="AI302" s="13">
        <f t="shared" si="92"/>
        <v>1.5</v>
      </c>
      <c r="AJ302" s="30">
        <f t="shared" si="86"/>
        <v>0</v>
      </c>
      <c r="AK302" s="3" t="str">
        <f t="shared" si="99"/>
        <v>False</v>
      </c>
      <c r="AL302" s="3">
        <f t="shared" si="87"/>
        <v>0</v>
      </c>
    </row>
    <row r="303" spans="1:38" x14ac:dyDescent="0.2">
      <c r="A303" s="9"/>
      <c r="B303" s="9" t="s">
        <v>104</v>
      </c>
      <c r="C303" s="9" t="s">
        <v>68</v>
      </c>
      <c r="D303" s="3"/>
      <c r="E303" s="9">
        <v>64</v>
      </c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8">
        <f>IF(F303="",0,VLOOKUP(E303,'Points Allocation'!$B$7:$F$18,2+F303,0))</f>
        <v>0</v>
      </c>
      <c r="T303" s="8">
        <f>IF(G303="",0,VLOOKUP(E303,'Points Allocation'!$B$22:$F$33,2+G303,0))</f>
        <v>0</v>
      </c>
      <c r="U303" s="8">
        <f>IF(H303="",0,VLOOKUP(E303,'Points Allocation'!$B$37:$F$50,2+H303,0))</f>
        <v>0</v>
      </c>
      <c r="V303" s="8">
        <f>IF(I303="",0,VLOOKUP(E303,'Points Allocation'!$B$52:$F$63,2+I303,0))</f>
        <v>0</v>
      </c>
      <c r="W303" s="8">
        <f>IF(J303="",0,VLOOKUP(E303,'Points Allocation'!$B$67:$F$78,2+J303,0))</f>
        <v>0</v>
      </c>
      <c r="X303" s="8">
        <f>IF(K303="",0,VLOOKUP(E303,'Points Allocation'!$B$82:$F$93,2+K303,0))</f>
        <v>0</v>
      </c>
      <c r="Y303" s="8">
        <f>IF(L303="",0,VLOOKUP(E303,'Points Allocation'!$B$97:$F$108,2+L303,0))</f>
        <v>0</v>
      </c>
      <c r="Z303" s="23">
        <f t="shared" si="100"/>
        <v>0</v>
      </c>
      <c r="AA303" s="8">
        <f>IF(M303="",0,VLOOKUP(E303,'Points Allocation'!$I$7:$M$18,2+M303,0))</f>
        <v>0</v>
      </c>
      <c r="AB303" s="8">
        <f>IF(N303="",0,VLOOKUP(E303,'Points Allocation'!$I$22:$M$33,2+N303,0))</f>
        <v>0</v>
      </c>
      <c r="AC303" s="8">
        <f>IF(O303="",0,VLOOKUP(E303,'Points Allocation'!$I$37:$M$48,2+O303,0))</f>
        <v>0</v>
      </c>
      <c r="AD303" s="8">
        <f>IF(P303="",0,VLOOKUP(E303,'Points Allocation'!$I$52:$M$63,2+P303,0))</f>
        <v>0</v>
      </c>
      <c r="AE303" s="8">
        <f>IF(Q303="",0,VLOOKUP(E303,'Points Allocation'!$I$67:$M$78,2+Q303,0))</f>
        <v>0</v>
      </c>
      <c r="AF303" s="8">
        <f>IF(R303="",0,VLOOKUP(E303,'Points Allocation'!$I$82:$M$93,2+R303,0))</f>
        <v>0</v>
      </c>
      <c r="AG303" s="23">
        <f t="shared" si="101"/>
        <v>0</v>
      </c>
      <c r="AH303" s="10">
        <f t="shared" si="102"/>
        <v>0</v>
      </c>
      <c r="AI303" s="13">
        <f t="shared" si="92"/>
        <v>1</v>
      </c>
      <c r="AJ303" s="30">
        <f t="shared" si="86"/>
        <v>0</v>
      </c>
      <c r="AK303" s="3" t="str">
        <f t="shared" si="99"/>
        <v>False</v>
      </c>
      <c r="AL303" s="3">
        <f t="shared" si="87"/>
        <v>0</v>
      </c>
    </row>
    <row r="304" spans="1:38" x14ac:dyDescent="0.2">
      <c r="A304" s="9"/>
      <c r="B304" s="9" t="s">
        <v>104</v>
      </c>
      <c r="C304" s="9" t="s">
        <v>69</v>
      </c>
      <c r="D304" s="3"/>
      <c r="E304" s="9">
        <v>64</v>
      </c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8">
        <f>IF(F304="",0,VLOOKUP(E304,'Points Allocation'!$B$7:$F$18,2+F304,0))</f>
        <v>0</v>
      </c>
      <c r="T304" s="8">
        <f>IF(G304="",0,VLOOKUP(E304,'Points Allocation'!$B$22:$F$33,2+G304,0))</f>
        <v>0</v>
      </c>
      <c r="U304" s="8">
        <f>IF(H304="",0,VLOOKUP(E304,'Points Allocation'!$B$37:$F$50,2+H304,0))</f>
        <v>0</v>
      </c>
      <c r="V304" s="8">
        <f>IF(I304="",0,VLOOKUP(E304,'Points Allocation'!$B$52:$F$63,2+I304,0))</f>
        <v>0</v>
      </c>
      <c r="W304" s="8">
        <f>IF(J304="",0,VLOOKUP(E304,'Points Allocation'!$B$67:$F$78,2+J304,0))</f>
        <v>0</v>
      </c>
      <c r="X304" s="8">
        <f>IF(K304="",0,VLOOKUP(E304,'Points Allocation'!$B$82:$F$93,2+K304,0))</f>
        <v>0</v>
      </c>
      <c r="Y304" s="8">
        <f>IF(L304="",0,VLOOKUP(E304,'Points Allocation'!$B$97:$F$108,2+L304,0))</f>
        <v>0</v>
      </c>
      <c r="Z304" s="23">
        <f t="shared" si="100"/>
        <v>0</v>
      </c>
      <c r="AA304" s="8">
        <f>IF(M304="",0,VLOOKUP(E304,'Points Allocation'!$I$7:$M$18,2+M304,0))</f>
        <v>0</v>
      </c>
      <c r="AB304" s="8">
        <f>IF(N304="",0,VLOOKUP(E304,'Points Allocation'!$I$22:$M$33,2+N304,0))</f>
        <v>0</v>
      </c>
      <c r="AC304" s="8">
        <f>IF(O304="",0,VLOOKUP(E304,'Points Allocation'!$I$37:$M$48,2+O304,0))</f>
        <v>0</v>
      </c>
      <c r="AD304" s="8">
        <f>IF(P304="",0,VLOOKUP(E304,'Points Allocation'!$I$52:$M$63,2+P304,0))</f>
        <v>0</v>
      </c>
      <c r="AE304" s="8">
        <f>IF(Q304="",0,VLOOKUP(E304,'Points Allocation'!$I$67:$M$78,2+Q304,0))</f>
        <v>0</v>
      </c>
      <c r="AF304" s="8">
        <f>IF(R304="",0,VLOOKUP(E304,'Points Allocation'!$I$82:$M$93,2+R304,0))</f>
        <v>0</v>
      </c>
      <c r="AG304" s="23">
        <f t="shared" si="101"/>
        <v>0</v>
      </c>
      <c r="AH304" s="10">
        <f t="shared" si="102"/>
        <v>0</v>
      </c>
      <c r="AI304" s="13">
        <f t="shared" si="92"/>
        <v>1</v>
      </c>
      <c r="AJ304" s="30">
        <f t="shared" si="86"/>
        <v>0</v>
      </c>
      <c r="AK304" s="3" t="str">
        <f t="shared" si="99"/>
        <v>False</v>
      </c>
      <c r="AL304" s="3">
        <f t="shared" si="87"/>
        <v>0</v>
      </c>
    </row>
    <row r="305" spans="1:38" x14ac:dyDescent="0.2">
      <c r="A305" s="9"/>
      <c r="B305" s="9" t="s">
        <v>104</v>
      </c>
      <c r="C305" s="9" t="s">
        <v>85</v>
      </c>
      <c r="D305" s="3"/>
      <c r="E305" s="9">
        <v>64</v>
      </c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8">
        <f>IF(F305="",0,VLOOKUP(E305,'Points Allocation'!$B$7:$F$18,2+F305,0))</f>
        <v>0</v>
      </c>
      <c r="T305" s="8">
        <f>IF(G305="",0,VLOOKUP(E305,'Points Allocation'!$B$22:$F$33,2+G305,0))</f>
        <v>0</v>
      </c>
      <c r="U305" s="8">
        <f>IF(H305="",0,VLOOKUP(E305,'Points Allocation'!$B$37:$F$50,2+H305,0))</f>
        <v>0</v>
      </c>
      <c r="V305" s="8">
        <f>IF(I305="",0,VLOOKUP(E305,'Points Allocation'!$B$52:$F$63,2+I305,0))</f>
        <v>0</v>
      </c>
      <c r="W305" s="8">
        <f>IF(J305="",0,VLOOKUP(E305,'Points Allocation'!$B$67:$F$78,2+J305,0))</f>
        <v>0</v>
      </c>
      <c r="X305" s="8">
        <f>IF(K305="",0,VLOOKUP(E305,'Points Allocation'!$B$82:$F$93,2+K305,0))</f>
        <v>0</v>
      </c>
      <c r="Y305" s="8">
        <f>IF(L305="",0,VLOOKUP(E305,'Points Allocation'!$B$97:$F$108,2+L305,0))</f>
        <v>0</v>
      </c>
      <c r="Z305" s="23">
        <f t="shared" si="100"/>
        <v>0</v>
      </c>
      <c r="AA305" s="8">
        <f>IF(M305="",0,VLOOKUP(E305,'Points Allocation'!$I$7:$M$18,2+M305,0))</f>
        <v>0</v>
      </c>
      <c r="AB305" s="8">
        <f>IF(N305="",0,VLOOKUP(E305,'Points Allocation'!$I$22:$M$33,2+N305,0))</f>
        <v>0</v>
      </c>
      <c r="AC305" s="8">
        <f>IF(O305="",0,VLOOKUP(E305,'Points Allocation'!$I$37:$M$48,2+O305,0))</f>
        <v>0</v>
      </c>
      <c r="AD305" s="8">
        <f>IF(P305="",0,VLOOKUP(E305,'Points Allocation'!$I$52:$M$63,2+P305,0))</f>
        <v>0</v>
      </c>
      <c r="AE305" s="8">
        <f>IF(Q305="",0,VLOOKUP(E305,'Points Allocation'!$I$67:$M$78,2+Q305,0))</f>
        <v>0</v>
      </c>
      <c r="AF305" s="8">
        <f>IF(R305="",0,VLOOKUP(E305,'Points Allocation'!$I$82:$M$93,2+R305,0))</f>
        <v>0</v>
      </c>
      <c r="AG305" s="23">
        <f t="shared" si="101"/>
        <v>0</v>
      </c>
      <c r="AH305" s="10">
        <f t="shared" si="102"/>
        <v>0</v>
      </c>
      <c r="AI305" s="13">
        <f t="shared" si="92"/>
        <v>1</v>
      </c>
      <c r="AJ305" s="30">
        <f t="shared" si="86"/>
        <v>0</v>
      </c>
      <c r="AK305" s="3" t="str">
        <f t="shared" si="99"/>
        <v>False</v>
      </c>
      <c r="AL305" s="3">
        <f t="shared" si="87"/>
        <v>0</v>
      </c>
    </row>
    <row r="306" spans="1:38" x14ac:dyDescent="0.2">
      <c r="A306" s="9"/>
      <c r="B306" s="9" t="s">
        <v>104</v>
      </c>
      <c r="C306" s="9" t="s">
        <v>86</v>
      </c>
      <c r="D306" s="3"/>
      <c r="E306" s="9">
        <v>64</v>
      </c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8">
        <f>IF(F306="",0,VLOOKUP(E306,'Points Allocation'!$B$7:$F$18,2+F306,0))</f>
        <v>0</v>
      </c>
      <c r="T306" s="8">
        <f>IF(G306="",0,VLOOKUP(E306,'Points Allocation'!$B$22:$F$33,2+G306,0))</f>
        <v>0</v>
      </c>
      <c r="U306" s="8">
        <f>IF(H306="",0,VLOOKUP(E306,'Points Allocation'!$B$37:$F$50,2+H306,0))</f>
        <v>0</v>
      </c>
      <c r="V306" s="8">
        <f>IF(I306="",0,VLOOKUP(E306,'Points Allocation'!$B$52:$F$63,2+I306,0))</f>
        <v>0</v>
      </c>
      <c r="W306" s="8">
        <f>IF(J306="",0,VLOOKUP(E306,'Points Allocation'!$B$67:$F$78,2+J306,0))</f>
        <v>0</v>
      </c>
      <c r="X306" s="8">
        <f>IF(K306="",0,VLOOKUP(E306,'Points Allocation'!$B$82:$F$93,2+K306,0))</f>
        <v>0</v>
      </c>
      <c r="Y306" s="8">
        <f>IF(L306="",0,VLOOKUP(E306,'Points Allocation'!$B$97:$F$108,2+L306,0))</f>
        <v>0</v>
      </c>
      <c r="Z306" s="23">
        <f t="shared" si="100"/>
        <v>0</v>
      </c>
      <c r="AA306" s="8">
        <f>IF(M306="",0,VLOOKUP(E306,'Points Allocation'!$I$7:$M$18,2+M306,0))</f>
        <v>0</v>
      </c>
      <c r="AB306" s="8">
        <f>IF(N306="",0,VLOOKUP(E306,'Points Allocation'!$I$22:$M$33,2+N306,0))</f>
        <v>0</v>
      </c>
      <c r="AC306" s="8">
        <f>IF(O306="",0,VLOOKUP(E306,'Points Allocation'!$I$37:$M$48,2+O306,0))</f>
        <v>0</v>
      </c>
      <c r="AD306" s="8">
        <f>IF(P306="",0,VLOOKUP(E306,'Points Allocation'!$I$52:$M$63,2+P306,0))</f>
        <v>0</v>
      </c>
      <c r="AE306" s="8">
        <f>IF(Q306="",0,VLOOKUP(E306,'Points Allocation'!$I$67:$M$78,2+Q306,0))</f>
        <v>0</v>
      </c>
      <c r="AF306" s="8">
        <f>IF(R306="",0,VLOOKUP(E306,'Points Allocation'!$I$82:$M$93,2+R306,0))</f>
        <v>0</v>
      </c>
      <c r="AG306" s="23">
        <f t="shared" si="101"/>
        <v>0</v>
      </c>
      <c r="AH306" s="10">
        <f t="shared" si="102"/>
        <v>0</v>
      </c>
      <c r="AI306" s="13">
        <f t="shared" si="92"/>
        <v>1</v>
      </c>
      <c r="AJ306" s="30">
        <f t="shared" si="86"/>
        <v>0</v>
      </c>
      <c r="AK306" s="3" t="str">
        <f t="shared" si="99"/>
        <v>False</v>
      </c>
      <c r="AL306" s="3">
        <f t="shared" si="87"/>
        <v>0</v>
      </c>
    </row>
    <row r="307" spans="1:38" x14ac:dyDescent="0.2">
      <c r="A307" s="9"/>
      <c r="B307" s="9" t="s">
        <v>104</v>
      </c>
      <c r="C307" s="9" t="s">
        <v>87</v>
      </c>
      <c r="D307" s="3"/>
      <c r="E307" s="9">
        <v>64</v>
      </c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8">
        <f>IF(F307="",0,VLOOKUP(E307,'Points Allocation'!$B$7:$F$18,2+F307,0))</f>
        <v>0</v>
      </c>
      <c r="T307" s="8">
        <f>IF(G307="",0,VLOOKUP(E307,'Points Allocation'!$B$22:$F$33,2+G307,0))</f>
        <v>0</v>
      </c>
      <c r="U307" s="8">
        <f>IF(H307="",0,VLOOKUP(E307,'Points Allocation'!$B$37:$F$50,2+H307,0))</f>
        <v>0</v>
      </c>
      <c r="V307" s="8">
        <f>IF(I307="",0,VLOOKUP(E307,'Points Allocation'!$B$52:$F$63,2+I307,0))</f>
        <v>0</v>
      </c>
      <c r="W307" s="8">
        <f>IF(J307="",0,VLOOKUP(E307,'Points Allocation'!$B$67:$F$78,2+J307,0))</f>
        <v>0</v>
      </c>
      <c r="X307" s="8">
        <f>IF(K307="",0,VLOOKUP(E307,'Points Allocation'!$B$82:$F$93,2+K307,0))</f>
        <v>0</v>
      </c>
      <c r="Y307" s="8">
        <f>IF(L307="",0,VLOOKUP(E307,'Points Allocation'!$B$97:$F$108,2+L307,0))</f>
        <v>0</v>
      </c>
      <c r="Z307" s="23">
        <f t="shared" si="100"/>
        <v>0</v>
      </c>
      <c r="AA307" s="8">
        <f>IF(M307="",0,VLOOKUP(E307,'Points Allocation'!$I$7:$M$18,2+M307,0))</f>
        <v>0</v>
      </c>
      <c r="AB307" s="8">
        <f>IF(N307="",0,VLOOKUP(E307,'Points Allocation'!$I$22:$M$33,2+N307,0))</f>
        <v>0</v>
      </c>
      <c r="AC307" s="8">
        <f>IF(O307="",0,VLOOKUP(E307,'Points Allocation'!$I$37:$M$48,2+O307,0))</f>
        <v>0</v>
      </c>
      <c r="AD307" s="8">
        <f>IF(P307="",0,VLOOKUP(E307,'Points Allocation'!$I$52:$M$63,2+P307,0))</f>
        <v>0</v>
      </c>
      <c r="AE307" s="8">
        <f>IF(Q307="",0,VLOOKUP(E307,'Points Allocation'!$I$67:$M$78,2+Q307,0))</f>
        <v>0</v>
      </c>
      <c r="AF307" s="8">
        <f>IF(R307="",0,VLOOKUP(E307,'Points Allocation'!$I$82:$M$93,2+R307,0))</f>
        <v>0</v>
      </c>
      <c r="AG307" s="23">
        <f t="shared" si="101"/>
        <v>0</v>
      </c>
      <c r="AH307" s="10">
        <f t="shared" si="102"/>
        <v>0</v>
      </c>
      <c r="AI307" s="13">
        <f t="shared" si="92"/>
        <v>1</v>
      </c>
      <c r="AJ307" s="30">
        <f t="shared" si="86"/>
        <v>0</v>
      </c>
      <c r="AK307" s="3" t="str">
        <f t="shared" si="99"/>
        <v>False</v>
      </c>
      <c r="AL307" s="3">
        <f t="shared" si="87"/>
        <v>0</v>
      </c>
    </row>
    <row r="308" spans="1:38" x14ac:dyDescent="0.2">
      <c r="A308" s="9"/>
      <c r="B308" s="9" t="s">
        <v>104</v>
      </c>
      <c r="C308" s="9" t="s">
        <v>88</v>
      </c>
      <c r="D308" s="3"/>
      <c r="E308" s="9">
        <v>64</v>
      </c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8">
        <f>IF(F308="",0,VLOOKUP(E308,'Points Allocation'!$B$7:$F$18,2+F308,0))</f>
        <v>0</v>
      </c>
      <c r="T308" s="8">
        <f>IF(G308="",0,VLOOKUP(E308,'Points Allocation'!$B$22:$F$33,2+G308,0))</f>
        <v>0</v>
      </c>
      <c r="U308" s="8">
        <f>IF(H308="",0,VLOOKUP(E308,'Points Allocation'!$B$37:$F$50,2+H308,0))</f>
        <v>0</v>
      </c>
      <c r="V308" s="8">
        <f>IF(I308="",0,VLOOKUP(E308,'Points Allocation'!$B$52:$F$63,2+I308,0))</f>
        <v>0</v>
      </c>
      <c r="W308" s="8">
        <f>IF(J308="",0,VLOOKUP(E308,'Points Allocation'!$B$67:$F$78,2+J308,0))</f>
        <v>0</v>
      </c>
      <c r="X308" s="8">
        <f>IF(K308="",0,VLOOKUP(E308,'Points Allocation'!$B$82:$F$93,2+K308,0))</f>
        <v>0</v>
      </c>
      <c r="Y308" s="8">
        <f>IF(L308="",0,VLOOKUP(E308,'Points Allocation'!$B$97:$F$108,2+L308,0))</f>
        <v>0</v>
      </c>
      <c r="Z308" s="23">
        <f t="shared" si="100"/>
        <v>0</v>
      </c>
      <c r="AA308" s="8">
        <f>IF(M308="",0,VLOOKUP(E308,'Points Allocation'!$I$7:$M$18,2+M308,0))</f>
        <v>0</v>
      </c>
      <c r="AB308" s="8">
        <f>IF(N308="",0,VLOOKUP(E308,'Points Allocation'!$I$22:$M$33,2+N308,0))</f>
        <v>0</v>
      </c>
      <c r="AC308" s="8">
        <f>IF(O308="",0,VLOOKUP(E308,'Points Allocation'!$I$37:$M$48,2+O308,0))</f>
        <v>0</v>
      </c>
      <c r="AD308" s="8">
        <f>IF(P308="",0,VLOOKUP(E308,'Points Allocation'!$I$52:$M$63,2+P308,0))</f>
        <v>0</v>
      </c>
      <c r="AE308" s="8">
        <f>IF(Q308="",0,VLOOKUP(E308,'Points Allocation'!$I$67:$M$78,2+Q308,0))</f>
        <v>0</v>
      </c>
      <c r="AF308" s="8">
        <f>IF(R308="",0,VLOOKUP(E308,'Points Allocation'!$I$82:$M$93,2+R308,0))</f>
        <v>0</v>
      </c>
      <c r="AG308" s="23">
        <f t="shared" si="101"/>
        <v>0</v>
      </c>
      <c r="AH308" s="10">
        <f t="shared" si="102"/>
        <v>0</v>
      </c>
      <c r="AI308" s="13">
        <f t="shared" si="92"/>
        <v>1</v>
      </c>
      <c r="AJ308" s="30">
        <f t="shared" si="86"/>
        <v>0</v>
      </c>
      <c r="AK308" s="3" t="str">
        <f t="shared" si="99"/>
        <v>False</v>
      </c>
      <c r="AL308" s="3">
        <f t="shared" si="87"/>
        <v>0</v>
      </c>
    </row>
    <row r="309" spans="1:38" x14ac:dyDescent="0.2">
      <c r="A309" s="9"/>
      <c r="B309" s="9" t="s">
        <v>104</v>
      </c>
      <c r="C309" s="9" t="s">
        <v>89</v>
      </c>
      <c r="D309" s="3"/>
      <c r="E309" s="9">
        <v>64</v>
      </c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8">
        <f>IF(F309="",0,VLOOKUP(E309,'Points Allocation'!$B$7:$F$18,2+F309,0))</f>
        <v>0</v>
      </c>
      <c r="T309" s="8">
        <f>IF(G309="",0,VLOOKUP(E309,'Points Allocation'!$B$22:$F$33,2+G309,0))</f>
        <v>0</v>
      </c>
      <c r="U309" s="8">
        <f>IF(H309="",0,VLOOKUP(E309,'Points Allocation'!$B$37:$F$50,2+H309,0))</f>
        <v>0</v>
      </c>
      <c r="V309" s="8">
        <f>IF(I309="",0,VLOOKUP(E309,'Points Allocation'!$B$52:$F$63,2+I309,0))</f>
        <v>0</v>
      </c>
      <c r="W309" s="8">
        <f>IF(J309="",0,VLOOKUP(E309,'Points Allocation'!$B$67:$F$78,2+J309,0))</f>
        <v>0</v>
      </c>
      <c r="X309" s="8">
        <f>IF(K309="",0,VLOOKUP(E309,'Points Allocation'!$B$82:$F$93,2+K309,0))</f>
        <v>0</v>
      </c>
      <c r="Y309" s="8">
        <f>IF(L309="",0,VLOOKUP(E309,'Points Allocation'!$B$97:$F$108,2+L309,0))</f>
        <v>0</v>
      </c>
      <c r="Z309" s="23">
        <f t="shared" si="100"/>
        <v>0</v>
      </c>
      <c r="AA309" s="8">
        <f>IF(M309="",0,VLOOKUP(E309,'Points Allocation'!$I$7:$M$18,2+M309,0))</f>
        <v>0</v>
      </c>
      <c r="AB309" s="8">
        <f>IF(N309="",0,VLOOKUP(E309,'Points Allocation'!$I$22:$M$33,2+N309,0))</f>
        <v>0</v>
      </c>
      <c r="AC309" s="8">
        <f>IF(O309="",0,VLOOKUP(E309,'Points Allocation'!$I$37:$M$48,2+O309,0))</f>
        <v>0</v>
      </c>
      <c r="AD309" s="8">
        <f>IF(P309="",0,VLOOKUP(E309,'Points Allocation'!$I$52:$M$63,2+P309,0))</f>
        <v>0</v>
      </c>
      <c r="AE309" s="8">
        <f>IF(Q309="",0,VLOOKUP(E309,'Points Allocation'!$I$67:$M$78,2+Q309,0))</f>
        <v>0</v>
      </c>
      <c r="AF309" s="8">
        <f>IF(R309="",0,VLOOKUP(E309,'Points Allocation'!$I$82:$M$93,2+R309,0))</f>
        <v>0</v>
      </c>
      <c r="AG309" s="23">
        <f t="shared" si="101"/>
        <v>0</v>
      </c>
      <c r="AH309" s="10">
        <f t="shared" si="102"/>
        <v>0</v>
      </c>
      <c r="AI309" s="13">
        <f t="shared" si="92"/>
        <v>1</v>
      </c>
      <c r="AJ309" s="30">
        <f t="shared" si="86"/>
        <v>0</v>
      </c>
      <c r="AK309" s="3" t="str">
        <f t="shared" si="99"/>
        <v>False</v>
      </c>
      <c r="AL309" s="3">
        <f t="shared" si="87"/>
        <v>0</v>
      </c>
    </row>
    <row r="310" spans="1:38" x14ac:dyDescent="0.2">
      <c r="A310" s="9"/>
      <c r="B310" s="9" t="s">
        <v>104</v>
      </c>
      <c r="C310" s="9" t="s">
        <v>90</v>
      </c>
      <c r="D310" s="3"/>
      <c r="E310" s="9">
        <v>64</v>
      </c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8">
        <f>IF(F310="",0,VLOOKUP(E310,'Points Allocation'!$B$7:$F$18,2+F310,0))</f>
        <v>0</v>
      </c>
      <c r="T310" s="8">
        <f>IF(G310="",0,VLOOKUP(E310,'Points Allocation'!$B$22:$F$33,2+G310,0))</f>
        <v>0</v>
      </c>
      <c r="U310" s="8">
        <f>IF(H310="",0,VLOOKUP(E310,'Points Allocation'!$B$37:$F$50,2+H310,0))</f>
        <v>0</v>
      </c>
      <c r="V310" s="8">
        <f>IF(I310="",0,VLOOKUP(E310,'Points Allocation'!$B$52:$F$63,2+I310,0))</f>
        <v>0</v>
      </c>
      <c r="W310" s="8">
        <f>IF(J310="",0,VLOOKUP(E310,'Points Allocation'!$B$67:$F$78,2+J310,0))</f>
        <v>0</v>
      </c>
      <c r="X310" s="8">
        <f>IF(K310="",0,VLOOKUP(E310,'Points Allocation'!$B$82:$F$93,2+K310,0))</f>
        <v>0</v>
      </c>
      <c r="Y310" s="8">
        <f>IF(L310="",0,VLOOKUP(E310,'Points Allocation'!$B$97:$F$108,2+L310,0))</f>
        <v>0</v>
      </c>
      <c r="Z310" s="23">
        <f t="shared" si="100"/>
        <v>0</v>
      </c>
      <c r="AA310" s="8">
        <f>IF(M310="",0,VLOOKUP(E310,'Points Allocation'!$I$7:$M$18,2+M310,0))</f>
        <v>0</v>
      </c>
      <c r="AB310" s="8">
        <f>IF(N310="",0,VLOOKUP(E310,'Points Allocation'!$I$22:$M$33,2+N310,0))</f>
        <v>0</v>
      </c>
      <c r="AC310" s="8">
        <f>IF(O310="",0,VLOOKUP(E310,'Points Allocation'!$I$37:$M$48,2+O310,0))</f>
        <v>0</v>
      </c>
      <c r="AD310" s="8">
        <f>IF(P310="",0,VLOOKUP(E310,'Points Allocation'!$I$52:$M$63,2+P310,0))</f>
        <v>0</v>
      </c>
      <c r="AE310" s="8">
        <f>IF(Q310="",0,VLOOKUP(E310,'Points Allocation'!$I$67:$M$78,2+Q310,0))</f>
        <v>0</v>
      </c>
      <c r="AF310" s="8">
        <f>IF(R310="",0,VLOOKUP(E310,'Points Allocation'!$I$82:$M$93,2+R310,0))</f>
        <v>0</v>
      </c>
      <c r="AG310" s="23">
        <f t="shared" si="101"/>
        <v>0</v>
      </c>
      <c r="AH310" s="10">
        <f t="shared" si="102"/>
        <v>0</v>
      </c>
      <c r="AI310" s="13">
        <f t="shared" si="92"/>
        <v>1</v>
      </c>
      <c r="AJ310" s="30">
        <f t="shared" si="86"/>
        <v>0</v>
      </c>
      <c r="AK310" s="3" t="str">
        <f t="shared" si="99"/>
        <v>False</v>
      </c>
      <c r="AL310" s="3">
        <f t="shared" si="87"/>
        <v>0</v>
      </c>
    </row>
    <row r="311" spans="1:38" x14ac:dyDescent="0.2">
      <c r="A311" s="9"/>
      <c r="B311" s="9" t="s">
        <v>105</v>
      </c>
      <c r="C311" s="9" t="s">
        <v>64</v>
      </c>
      <c r="D311" s="3"/>
      <c r="E311" s="9">
        <v>64</v>
      </c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8">
        <f>IF(F311="",0,VLOOKUP(E311,'Points Allocation'!$B$7:$F$18,2+F311,0))</f>
        <v>0</v>
      </c>
      <c r="T311" s="8">
        <f>IF(G311="",0,VLOOKUP(E311,'Points Allocation'!$B$22:$F$33,2+G311,0))</f>
        <v>0</v>
      </c>
      <c r="U311" s="8">
        <f>IF(H311="",0,VLOOKUP(E311,'Points Allocation'!$B$37:$F$50,2+H311,0))</f>
        <v>0</v>
      </c>
      <c r="V311" s="8">
        <f>IF(I311="",0,VLOOKUP(E311,'Points Allocation'!$B$52:$F$63,2+I311,0))</f>
        <v>0</v>
      </c>
      <c r="W311" s="8">
        <f>IF(J311="",0,VLOOKUP(E311,'Points Allocation'!$B$67:$F$78,2+J311,0))</f>
        <v>0</v>
      </c>
      <c r="X311" s="8">
        <f>IF(K311="",0,VLOOKUP(E311,'Points Allocation'!$B$82:$F$93,2+K311,0))</f>
        <v>0</v>
      </c>
      <c r="Y311" s="8">
        <f>IF(L311="",0,VLOOKUP(E311,'Points Allocation'!$B$97:$F$108,2+L311,0))</f>
        <v>0</v>
      </c>
      <c r="Z311" s="23">
        <f t="shared" si="100"/>
        <v>0</v>
      </c>
      <c r="AA311" s="8">
        <f>IF(M311="",0,VLOOKUP(E311,'Points Allocation'!$I$7:$M$18,2+M311,0))</f>
        <v>0</v>
      </c>
      <c r="AB311" s="8">
        <f>IF(N311="",0,VLOOKUP(E311,'Points Allocation'!$I$22:$M$33,2+N311,0))</f>
        <v>0</v>
      </c>
      <c r="AC311" s="8">
        <f>IF(O311="",0,VLOOKUP(E311,'Points Allocation'!$I$37:$M$48,2+O311,0))</f>
        <v>0</v>
      </c>
      <c r="AD311" s="8">
        <f>IF(P311="",0,VLOOKUP(E311,'Points Allocation'!$I$52:$M$63,2+P311,0))</f>
        <v>0</v>
      </c>
      <c r="AE311" s="8">
        <f>IF(Q311="",0,VLOOKUP(E311,'Points Allocation'!$I$67:$M$78,2+Q311,0))</f>
        <v>0</v>
      </c>
      <c r="AF311" s="8">
        <f>IF(R311="",0,VLOOKUP(E311,'Points Allocation'!$I$82:$M$93,2+R311,0))</f>
        <v>0</v>
      </c>
      <c r="AG311" s="23">
        <f t="shared" si="101"/>
        <v>0</v>
      </c>
      <c r="AH311" s="10">
        <f t="shared" si="102"/>
        <v>0</v>
      </c>
      <c r="AI311" s="13">
        <f t="shared" si="92"/>
        <v>1</v>
      </c>
      <c r="AJ311" s="30">
        <f t="shared" si="86"/>
        <v>0</v>
      </c>
      <c r="AK311" s="3" t="str">
        <f t="shared" si="99"/>
        <v>False</v>
      </c>
      <c r="AL311" s="3">
        <f t="shared" si="87"/>
        <v>0</v>
      </c>
    </row>
    <row r="312" spans="1:38" x14ac:dyDescent="0.2">
      <c r="A312" s="9"/>
      <c r="B312" s="9" t="s">
        <v>105</v>
      </c>
      <c r="C312" s="9" t="s">
        <v>63</v>
      </c>
      <c r="D312" s="3"/>
      <c r="E312" s="9">
        <v>64</v>
      </c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8">
        <f>IF(F312="",0,VLOOKUP(E312,'Points Allocation'!$B$7:$F$18,2+F312,0))</f>
        <v>0</v>
      </c>
      <c r="T312" s="8">
        <f>IF(G312="",0,VLOOKUP(E312,'Points Allocation'!$B$22:$F$33,2+G312,0))</f>
        <v>0</v>
      </c>
      <c r="U312" s="8">
        <f>IF(H312="",0,VLOOKUP(E312,'Points Allocation'!$B$37:$F$50,2+H312,0))</f>
        <v>0</v>
      </c>
      <c r="V312" s="8">
        <f>IF(I312="",0,VLOOKUP(E312,'Points Allocation'!$B$52:$F$63,2+I312,0))</f>
        <v>0</v>
      </c>
      <c r="W312" s="8">
        <f>IF(J312="",0,VLOOKUP(E312,'Points Allocation'!$B$67:$F$78,2+J312,0))</f>
        <v>0</v>
      </c>
      <c r="X312" s="8">
        <f>IF(K312="",0,VLOOKUP(E312,'Points Allocation'!$B$82:$F$93,2+K312,0))</f>
        <v>0</v>
      </c>
      <c r="Y312" s="8">
        <f>IF(L312="",0,VLOOKUP(E312,'Points Allocation'!$B$97:$F$108,2+L312,0))</f>
        <v>0</v>
      </c>
      <c r="Z312" s="23">
        <f t="shared" si="100"/>
        <v>0</v>
      </c>
      <c r="AA312" s="8">
        <f>IF(M312="",0,VLOOKUP(E312,'Points Allocation'!$I$7:$M$18,2+M312,0))</f>
        <v>0</v>
      </c>
      <c r="AB312" s="8">
        <f>IF(N312="",0,VLOOKUP(E312,'Points Allocation'!$I$22:$M$33,2+N312,0))</f>
        <v>0</v>
      </c>
      <c r="AC312" s="8">
        <f>IF(O312="",0,VLOOKUP(E312,'Points Allocation'!$I$37:$M$48,2+O312,0))</f>
        <v>0</v>
      </c>
      <c r="AD312" s="8">
        <f>IF(P312="",0,VLOOKUP(E312,'Points Allocation'!$I$52:$M$63,2+P312,0))</f>
        <v>0</v>
      </c>
      <c r="AE312" s="8">
        <f>IF(Q312="",0,VLOOKUP(E312,'Points Allocation'!$I$67:$M$78,2+Q312,0))</f>
        <v>0</v>
      </c>
      <c r="AF312" s="8">
        <f>IF(R312="",0,VLOOKUP(E312,'Points Allocation'!$I$82:$M$93,2+R312,0))</f>
        <v>0</v>
      </c>
      <c r="AG312" s="23">
        <f t="shared" si="101"/>
        <v>0</v>
      </c>
      <c r="AH312" s="10">
        <f t="shared" si="102"/>
        <v>0</v>
      </c>
      <c r="AI312" s="13">
        <f t="shared" si="92"/>
        <v>1</v>
      </c>
      <c r="AJ312" s="30">
        <f t="shared" ref="AJ312:AJ327" si="105">(SUM(Z312,AG312,AH312))*AI312</f>
        <v>0</v>
      </c>
      <c r="AK312" s="3" t="str">
        <f t="shared" si="99"/>
        <v>False</v>
      </c>
      <c r="AL312" s="3">
        <f t="shared" ref="AL312:AL327" si="106">IF(AG312&gt;U312,U312,AG312)</f>
        <v>0</v>
      </c>
    </row>
    <row r="313" spans="1:38" x14ac:dyDescent="0.2">
      <c r="A313" s="9"/>
      <c r="B313" s="9" t="s">
        <v>105</v>
      </c>
      <c r="C313" s="9" t="s">
        <v>61</v>
      </c>
      <c r="D313" s="3"/>
      <c r="E313" s="9">
        <v>64</v>
      </c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8">
        <f>IF(F313="",0,VLOOKUP(E313,'Points Allocation'!$B$7:$F$18,2+F313,0))</f>
        <v>0</v>
      </c>
      <c r="T313" s="8">
        <f>IF(G313="",0,VLOOKUP(E313,'Points Allocation'!$B$22:$F$33,2+G313,0))</f>
        <v>0</v>
      </c>
      <c r="U313" s="8">
        <f>IF(H313="",0,VLOOKUP(E313,'Points Allocation'!$B$37:$F$50,2+H313,0))</f>
        <v>0</v>
      </c>
      <c r="V313" s="8">
        <f>IF(I313="",0,VLOOKUP(E313,'Points Allocation'!$B$52:$F$63,2+I313,0))</f>
        <v>0</v>
      </c>
      <c r="W313" s="8">
        <f>IF(J313="",0,VLOOKUP(E313,'Points Allocation'!$B$67:$F$78,2+J313,0))</f>
        <v>0</v>
      </c>
      <c r="X313" s="8">
        <f>IF(K313="",0,VLOOKUP(E313,'Points Allocation'!$B$82:$F$93,2+K313,0))</f>
        <v>0</v>
      </c>
      <c r="Y313" s="8">
        <f>IF(L313="",0,VLOOKUP(E313,'Points Allocation'!$B$97:$F$108,2+L313,0))</f>
        <v>0</v>
      </c>
      <c r="Z313" s="23">
        <f t="shared" si="100"/>
        <v>0</v>
      </c>
      <c r="AA313" s="8">
        <f>IF(M313="",0,VLOOKUP(E313,'Points Allocation'!$I$7:$M$18,2+M313,0))</f>
        <v>0</v>
      </c>
      <c r="AB313" s="8">
        <f>IF(N313="",0,VLOOKUP(E313,'Points Allocation'!$I$22:$M$33,2+N313,0))</f>
        <v>0</v>
      </c>
      <c r="AC313" s="8">
        <f>IF(O313="",0,VLOOKUP(E313,'Points Allocation'!$I$37:$M$48,2+O313,0))</f>
        <v>0</v>
      </c>
      <c r="AD313" s="8">
        <f>IF(P313="",0,VLOOKUP(E313,'Points Allocation'!$I$52:$M$63,2+P313,0))</f>
        <v>0</v>
      </c>
      <c r="AE313" s="8">
        <f>IF(Q313="",0,VLOOKUP(E313,'Points Allocation'!$I$67:$M$78,2+Q313,0))</f>
        <v>0</v>
      </c>
      <c r="AF313" s="8">
        <f>IF(R313="",0,VLOOKUP(E313,'Points Allocation'!$I$82:$M$93,2+R313,0))</f>
        <v>0</v>
      </c>
      <c r="AG313" s="23">
        <f t="shared" si="101"/>
        <v>0</v>
      </c>
      <c r="AH313" s="10">
        <f t="shared" si="102"/>
        <v>0</v>
      </c>
      <c r="AI313" s="13">
        <f t="shared" si="92"/>
        <v>1</v>
      </c>
      <c r="AJ313" s="30">
        <f t="shared" si="105"/>
        <v>0</v>
      </c>
      <c r="AK313" s="3" t="str">
        <f t="shared" si="99"/>
        <v>False</v>
      </c>
      <c r="AL313" s="3">
        <f t="shared" si="106"/>
        <v>0</v>
      </c>
    </row>
    <row r="314" spans="1:38" x14ac:dyDescent="0.2">
      <c r="A314" s="9"/>
      <c r="B314" s="9" t="s">
        <v>105</v>
      </c>
      <c r="C314" s="9" t="s">
        <v>60</v>
      </c>
      <c r="D314" s="3"/>
      <c r="E314" s="9">
        <v>64</v>
      </c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8">
        <f>IF(F314="",0,VLOOKUP(E314,'Points Allocation'!$B$7:$F$18,2+F314,0))</f>
        <v>0</v>
      </c>
      <c r="T314" s="8">
        <f>IF(G314="",0,VLOOKUP(E314,'Points Allocation'!$B$22:$F$33,2+G314,0))</f>
        <v>0</v>
      </c>
      <c r="U314" s="8">
        <f>IF(H314="",0,VLOOKUP(E314,'Points Allocation'!$B$37:$F$50,2+H314,0))</f>
        <v>0</v>
      </c>
      <c r="V314" s="8">
        <f>IF(I314="",0,VLOOKUP(E314,'Points Allocation'!$B$52:$F$63,2+I314,0))</f>
        <v>0</v>
      </c>
      <c r="W314" s="8">
        <f>IF(J314="",0,VLOOKUP(E314,'Points Allocation'!$B$67:$F$78,2+J314,0))</f>
        <v>0</v>
      </c>
      <c r="X314" s="8">
        <f>IF(K314="",0,VLOOKUP(E314,'Points Allocation'!$B$82:$F$93,2+K314,0))</f>
        <v>0</v>
      </c>
      <c r="Y314" s="8">
        <f>IF(L314="",0,VLOOKUP(E314,'Points Allocation'!$B$97:$F$108,2+L314,0))</f>
        <v>0</v>
      </c>
      <c r="Z314" s="23">
        <f t="shared" si="100"/>
        <v>0</v>
      </c>
      <c r="AA314" s="8">
        <f>IF(M314="",0,VLOOKUP(E314,'Points Allocation'!$I$7:$M$18,2+M314,0))</f>
        <v>0</v>
      </c>
      <c r="AB314" s="8">
        <f>IF(N314="",0,VLOOKUP(E314,'Points Allocation'!$I$22:$M$33,2+N314,0))</f>
        <v>0</v>
      </c>
      <c r="AC314" s="8">
        <f>IF(O314="",0,VLOOKUP(E314,'Points Allocation'!$I$37:$M$48,2+O314,0))</f>
        <v>0</v>
      </c>
      <c r="AD314" s="8">
        <f>IF(P314="",0,VLOOKUP(E314,'Points Allocation'!$I$52:$M$63,2+P314,0))</f>
        <v>0</v>
      </c>
      <c r="AE314" s="8">
        <f>IF(Q314="",0,VLOOKUP(E314,'Points Allocation'!$I$67:$M$78,2+Q314,0))</f>
        <v>0</v>
      </c>
      <c r="AF314" s="8">
        <f>IF(R314="",0,VLOOKUP(E314,'Points Allocation'!$I$82:$M$93,2+R314,0))</f>
        <v>0</v>
      </c>
      <c r="AG314" s="23">
        <f t="shared" si="101"/>
        <v>0</v>
      </c>
      <c r="AH314" s="10">
        <f t="shared" si="102"/>
        <v>0</v>
      </c>
      <c r="AI314" s="13">
        <f t="shared" si="92"/>
        <v>1</v>
      </c>
      <c r="AJ314" s="30">
        <f t="shared" si="105"/>
        <v>0</v>
      </c>
      <c r="AK314" s="3" t="str">
        <f t="shared" si="99"/>
        <v>False</v>
      </c>
      <c r="AL314" s="3">
        <f t="shared" si="106"/>
        <v>0</v>
      </c>
    </row>
    <row r="315" spans="1:38" x14ac:dyDescent="0.2">
      <c r="A315" s="9"/>
      <c r="B315" s="9" t="s">
        <v>105</v>
      </c>
      <c r="C315" s="9" t="s">
        <v>62</v>
      </c>
      <c r="D315" s="3"/>
      <c r="E315" s="9">
        <v>64</v>
      </c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8">
        <f>IF(F315="",0,VLOOKUP(E315,'Points Allocation'!$B$7:$F$18,2+F315,0))</f>
        <v>0</v>
      </c>
      <c r="T315" s="8">
        <f>IF(G315="",0,VLOOKUP(E315,'Points Allocation'!$B$22:$F$33,2+G315,0))</f>
        <v>0</v>
      </c>
      <c r="U315" s="8">
        <f>IF(H315="",0,VLOOKUP(E315,'Points Allocation'!$B$37:$F$50,2+H315,0))</f>
        <v>0</v>
      </c>
      <c r="V315" s="8">
        <f>IF(I315="",0,VLOOKUP(E315,'Points Allocation'!$B$52:$F$63,2+I315,0))</f>
        <v>0</v>
      </c>
      <c r="W315" s="8">
        <f>IF(J315="",0,VLOOKUP(E315,'Points Allocation'!$B$67:$F$78,2+J315,0))</f>
        <v>0</v>
      </c>
      <c r="X315" s="8">
        <f>IF(K315="",0,VLOOKUP(E315,'Points Allocation'!$B$82:$F$93,2+K315,0))</f>
        <v>0</v>
      </c>
      <c r="Y315" s="8">
        <f>IF(L315="",0,VLOOKUP(E315,'Points Allocation'!$B$97:$F$108,2+L315,0))</f>
        <v>0</v>
      </c>
      <c r="Z315" s="23">
        <f t="shared" si="100"/>
        <v>0</v>
      </c>
      <c r="AA315" s="8">
        <f>IF(M315="",0,VLOOKUP(E315,'Points Allocation'!$I$7:$M$18,2+M315,0))</f>
        <v>0</v>
      </c>
      <c r="AB315" s="8">
        <f>IF(N315="",0,VLOOKUP(E315,'Points Allocation'!$I$22:$M$33,2+N315,0))</f>
        <v>0</v>
      </c>
      <c r="AC315" s="8">
        <f>IF(O315="",0,VLOOKUP(E315,'Points Allocation'!$I$37:$M$48,2+O315,0))</f>
        <v>0</v>
      </c>
      <c r="AD315" s="8">
        <f>IF(P315="",0,VLOOKUP(E315,'Points Allocation'!$I$52:$M$63,2+P315,0))</f>
        <v>0</v>
      </c>
      <c r="AE315" s="8">
        <f>IF(Q315="",0,VLOOKUP(E315,'Points Allocation'!$I$67:$M$78,2+Q315,0))</f>
        <v>0</v>
      </c>
      <c r="AF315" s="8">
        <f>IF(R315="",0,VLOOKUP(E315,'Points Allocation'!$I$82:$M$93,2+R315,0))</f>
        <v>0</v>
      </c>
      <c r="AG315" s="23">
        <f t="shared" si="101"/>
        <v>0</v>
      </c>
      <c r="AH315" s="10">
        <f t="shared" si="102"/>
        <v>0</v>
      </c>
      <c r="AI315" s="13">
        <f t="shared" si="92"/>
        <v>1</v>
      </c>
      <c r="AJ315" s="30">
        <f t="shared" si="105"/>
        <v>0</v>
      </c>
      <c r="AK315" s="3" t="str">
        <f t="shared" si="99"/>
        <v>False</v>
      </c>
      <c r="AL315" s="3">
        <f t="shared" si="106"/>
        <v>0</v>
      </c>
    </row>
    <row r="316" spans="1:38" x14ac:dyDescent="0.2">
      <c r="A316" s="9"/>
      <c r="B316" s="9" t="s">
        <v>105</v>
      </c>
      <c r="C316" s="9" t="s">
        <v>125</v>
      </c>
      <c r="D316" s="3"/>
      <c r="E316" s="9">
        <v>64</v>
      </c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8">
        <f>IF(F316="",0,VLOOKUP(E316,'Points Allocation'!$B$7:$F$18,2+F316,0))</f>
        <v>0</v>
      </c>
      <c r="T316" s="8">
        <f>IF(G316="",0,VLOOKUP(E316,'Points Allocation'!$B$22:$F$33,2+G316,0))</f>
        <v>0</v>
      </c>
      <c r="U316" s="8">
        <f>IF(H316="",0,VLOOKUP(E316,'Points Allocation'!$B$37:$F$50,2+H316,0))</f>
        <v>0</v>
      </c>
      <c r="V316" s="8">
        <f>IF(I316="",0,VLOOKUP(E316,'Points Allocation'!$B$52:$F$63,2+I316,0))</f>
        <v>0</v>
      </c>
      <c r="W316" s="8">
        <f>IF(J316="",0,VLOOKUP(E316,'Points Allocation'!$B$67:$F$78,2+J316,0))</f>
        <v>0</v>
      </c>
      <c r="X316" s="8">
        <f>IF(K316="",0,VLOOKUP(E316,'Points Allocation'!$B$82:$F$93,2+K316,0))</f>
        <v>0</v>
      </c>
      <c r="Y316" s="8">
        <f>IF(L316="",0,VLOOKUP(E316,'Points Allocation'!$B$97:$F$108,2+L316,0))</f>
        <v>0</v>
      </c>
      <c r="Z316" s="23">
        <f t="shared" ref="Z316" si="107">SUM(S316:Y316)</f>
        <v>0</v>
      </c>
      <c r="AA316" s="8">
        <f>IF(M316="",0,VLOOKUP(E316,'Points Allocation'!$I$7:$M$18,2+M316,0))</f>
        <v>0</v>
      </c>
      <c r="AB316" s="8">
        <f>IF(N316="",0,VLOOKUP(E316,'Points Allocation'!$I$22:$M$33,2+N316,0))</f>
        <v>0</v>
      </c>
      <c r="AC316" s="8">
        <f>IF(O316="",0,VLOOKUP(E316,'Points Allocation'!$I$37:$M$48,2+O316,0))</f>
        <v>0</v>
      </c>
      <c r="AD316" s="8">
        <f>IF(P316="",0,VLOOKUP(E316,'Points Allocation'!$I$52:$M$63,2+P316,0))</f>
        <v>0</v>
      </c>
      <c r="AE316" s="8">
        <f>IF(Q316="",0,VLOOKUP(E316,'Points Allocation'!$I$67:$M$78,2+Q316,0))</f>
        <v>0</v>
      </c>
      <c r="AF316" s="8">
        <f>IF(R316="",0,VLOOKUP(E316,'Points Allocation'!$I$82:$M$93,2+R316,0))</f>
        <v>0</v>
      </c>
      <c r="AG316" s="23">
        <f t="shared" ref="AG316" si="108">SUM(AA316:AF316)</f>
        <v>0</v>
      </c>
      <c r="AH316" s="10">
        <f t="shared" ref="AH316" si="109">IF(AK316="False",0,-AL316)</f>
        <v>0</v>
      </c>
      <c r="AI316" s="13">
        <f t="shared" si="92"/>
        <v>1</v>
      </c>
      <c r="AJ316" s="30">
        <f t="shared" si="105"/>
        <v>0</v>
      </c>
      <c r="AK316" s="3" t="str">
        <f t="shared" ref="AK316" si="110">IF(AND(COUNT(M316:R316)&gt;0,COUNT(F316:L316)&gt;1),"True","False")</f>
        <v>False</v>
      </c>
      <c r="AL316" s="3">
        <f t="shared" si="106"/>
        <v>0</v>
      </c>
    </row>
    <row r="317" spans="1:38" x14ac:dyDescent="0.2">
      <c r="A317" s="9"/>
      <c r="B317" s="9" t="s">
        <v>105</v>
      </c>
      <c r="C317" s="9" t="s">
        <v>65</v>
      </c>
      <c r="D317" s="3"/>
      <c r="E317" s="9">
        <v>64</v>
      </c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8">
        <f>IF(F317="",0,VLOOKUP(E317,'Points Allocation'!$B$7:$F$18,2+F317,0))</f>
        <v>0</v>
      </c>
      <c r="T317" s="8">
        <f>IF(G317="",0,VLOOKUP(E317,'Points Allocation'!$B$22:$F$33,2+G317,0))</f>
        <v>0</v>
      </c>
      <c r="U317" s="8">
        <f>IF(H317="",0,VLOOKUP(E317,'Points Allocation'!$B$37:$F$50,2+H317,0))</f>
        <v>0</v>
      </c>
      <c r="V317" s="8">
        <f>IF(I317="",0,VLOOKUP(E317,'Points Allocation'!$B$52:$F$63,2+I317,0))</f>
        <v>0</v>
      </c>
      <c r="W317" s="8">
        <f>IF(J317="",0,VLOOKUP(E317,'Points Allocation'!$B$67:$F$78,2+J317,0))</f>
        <v>0</v>
      </c>
      <c r="X317" s="8">
        <f>IF(K317="",0,VLOOKUP(E317,'Points Allocation'!$B$82:$F$93,2+K317,0))</f>
        <v>0</v>
      </c>
      <c r="Y317" s="8">
        <f>IF(L317="",0,VLOOKUP(E317,'Points Allocation'!$B$97:$F$108,2+L317,0))</f>
        <v>0</v>
      </c>
      <c r="Z317" s="23">
        <f t="shared" si="100"/>
        <v>0</v>
      </c>
      <c r="AA317" s="8">
        <f>IF(M317="",0,VLOOKUP(E317,'Points Allocation'!$I$7:$M$18,2+M317,0))</f>
        <v>0</v>
      </c>
      <c r="AB317" s="8">
        <f>IF(N317="",0,VLOOKUP(E317,'Points Allocation'!$I$22:$M$33,2+N317,0))</f>
        <v>0</v>
      </c>
      <c r="AC317" s="8">
        <f>IF(O317="",0,VLOOKUP(E317,'Points Allocation'!$I$37:$M$48,2+O317,0))</f>
        <v>0</v>
      </c>
      <c r="AD317" s="8">
        <f>IF(P317="",0,VLOOKUP(E317,'Points Allocation'!$I$52:$M$63,2+P317,0))</f>
        <v>0</v>
      </c>
      <c r="AE317" s="8">
        <f>IF(Q317="",0,VLOOKUP(E317,'Points Allocation'!$I$67:$M$78,2+Q317,0))</f>
        <v>0</v>
      </c>
      <c r="AF317" s="8">
        <f>IF(R317="",0,VLOOKUP(E317,'Points Allocation'!$I$82:$M$93,2+R317,0))</f>
        <v>0</v>
      </c>
      <c r="AG317" s="23">
        <f t="shared" si="101"/>
        <v>0</v>
      </c>
      <c r="AH317" s="10">
        <f t="shared" si="102"/>
        <v>0</v>
      </c>
      <c r="AI317" s="13">
        <f t="shared" si="92"/>
        <v>1.5</v>
      </c>
      <c r="AJ317" s="30">
        <f t="shared" si="105"/>
        <v>0</v>
      </c>
      <c r="AK317" s="3" t="str">
        <f t="shared" si="99"/>
        <v>False</v>
      </c>
      <c r="AL317" s="3">
        <f t="shared" si="106"/>
        <v>0</v>
      </c>
    </row>
    <row r="318" spans="1:38" x14ac:dyDescent="0.2">
      <c r="A318" s="9"/>
      <c r="B318" s="9" t="s">
        <v>105</v>
      </c>
      <c r="C318" s="9" t="s">
        <v>67</v>
      </c>
      <c r="D318" s="3"/>
      <c r="E318" s="9">
        <v>64</v>
      </c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8">
        <f>IF(F318="",0,VLOOKUP(E318,'Points Allocation'!$B$7:$F$18,2+F318,0))</f>
        <v>0</v>
      </c>
      <c r="T318" s="8">
        <f>IF(G318="",0,VLOOKUP(E318,'Points Allocation'!$B$22:$F$33,2+G318,0))</f>
        <v>0</v>
      </c>
      <c r="U318" s="8">
        <f>IF(H318="",0,VLOOKUP(E318,'Points Allocation'!$B$37:$F$50,2+H318,0))</f>
        <v>0</v>
      </c>
      <c r="V318" s="8">
        <f>IF(I318="",0,VLOOKUP(E318,'Points Allocation'!$B$52:$F$63,2+I318,0))</f>
        <v>0</v>
      </c>
      <c r="W318" s="8">
        <f>IF(J318="",0,VLOOKUP(E318,'Points Allocation'!$B$67:$F$78,2+J318,0))</f>
        <v>0</v>
      </c>
      <c r="X318" s="8">
        <f>IF(K318="",0,VLOOKUP(E318,'Points Allocation'!$B$82:$F$93,2+K318,0))</f>
        <v>0</v>
      </c>
      <c r="Y318" s="8">
        <f>IF(L318="",0,VLOOKUP(E318,'Points Allocation'!$B$97:$F$108,2+L318,0))</f>
        <v>0</v>
      </c>
      <c r="Z318" s="23">
        <f t="shared" si="100"/>
        <v>0</v>
      </c>
      <c r="AA318" s="8">
        <f>IF(M318="",0,VLOOKUP(E318,'Points Allocation'!$I$7:$M$18,2+M318,0))</f>
        <v>0</v>
      </c>
      <c r="AB318" s="8">
        <f>IF(N318="",0,VLOOKUP(E318,'Points Allocation'!$I$22:$M$33,2+N318,0))</f>
        <v>0</v>
      </c>
      <c r="AC318" s="8">
        <f>IF(O318="",0,VLOOKUP(E318,'Points Allocation'!$I$37:$M$48,2+O318,0))</f>
        <v>0</v>
      </c>
      <c r="AD318" s="8">
        <f>IF(P318="",0,VLOOKUP(E318,'Points Allocation'!$I$52:$M$63,2+P318,0))</f>
        <v>0</v>
      </c>
      <c r="AE318" s="8">
        <f>IF(Q318="",0,VLOOKUP(E318,'Points Allocation'!$I$67:$M$78,2+Q318,0))</f>
        <v>0</v>
      </c>
      <c r="AF318" s="8">
        <f>IF(R318="",0,VLOOKUP(E318,'Points Allocation'!$I$82:$M$93,2+R318,0))</f>
        <v>0</v>
      </c>
      <c r="AG318" s="23">
        <f t="shared" si="101"/>
        <v>0</v>
      </c>
      <c r="AH318" s="10">
        <f t="shared" si="102"/>
        <v>0</v>
      </c>
      <c r="AI318" s="13">
        <f t="shared" si="92"/>
        <v>1.5</v>
      </c>
      <c r="AJ318" s="30">
        <f t="shared" si="105"/>
        <v>0</v>
      </c>
      <c r="AK318" s="3" t="str">
        <f t="shared" si="99"/>
        <v>False</v>
      </c>
      <c r="AL318" s="3">
        <f t="shared" si="106"/>
        <v>0</v>
      </c>
    </row>
    <row r="319" spans="1:38" x14ac:dyDescent="0.2">
      <c r="A319" s="9"/>
      <c r="B319" s="9" t="s">
        <v>105</v>
      </c>
      <c r="C319" s="9" t="s">
        <v>106</v>
      </c>
      <c r="D319" s="3"/>
      <c r="E319" s="9">
        <v>64</v>
      </c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8">
        <f>IF(F319="",0,VLOOKUP(E319,'Points Allocation'!$B$7:$F$18,2+F319,0))</f>
        <v>0</v>
      </c>
      <c r="T319" s="8">
        <f>IF(G319="",0,VLOOKUP(E319,'Points Allocation'!$B$22:$F$33,2+G319,0))</f>
        <v>0</v>
      </c>
      <c r="U319" s="8">
        <f>IF(H319="",0,VLOOKUP(E319,'Points Allocation'!$B$37:$F$50,2+H319,0))</f>
        <v>0</v>
      </c>
      <c r="V319" s="8">
        <f>IF(I319="",0,VLOOKUP(E319,'Points Allocation'!$B$52:$F$63,2+I319,0))</f>
        <v>0</v>
      </c>
      <c r="W319" s="8">
        <f>IF(J319="",0,VLOOKUP(E319,'Points Allocation'!$B$67:$F$78,2+J319,0))</f>
        <v>0</v>
      </c>
      <c r="X319" s="8">
        <f>IF(K319="",0,VLOOKUP(E319,'Points Allocation'!$B$82:$F$93,2+K319,0))</f>
        <v>0</v>
      </c>
      <c r="Y319" s="8">
        <f>IF(L319="",0,VLOOKUP(E319,'Points Allocation'!$B$97:$F$108,2+L319,0))</f>
        <v>0</v>
      </c>
      <c r="Z319" s="23">
        <f t="shared" si="100"/>
        <v>0</v>
      </c>
      <c r="AA319" s="8">
        <f>IF(M319="",0,VLOOKUP(E319,'Points Allocation'!$I$7:$M$18,2+M319,0))</f>
        <v>0</v>
      </c>
      <c r="AB319" s="8">
        <f>IF(N319="",0,VLOOKUP(E319,'Points Allocation'!$I$22:$M$33,2+N319,0))</f>
        <v>0</v>
      </c>
      <c r="AC319" s="8">
        <f>IF(O319="",0,VLOOKUP(E319,'Points Allocation'!$I$37:$M$48,2+O319,0))</f>
        <v>0</v>
      </c>
      <c r="AD319" s="8">
        <f>IF(P319="",0,VLOOKUP(E319,'Points Allocation'!$I$52:$M$63,2+P319,0))</f>
        <v>0</v>
      </c>
      <c r="AE319" s="8">
        <f>IF(Q319="",0,VLOOKUP(E319,'Points Allocation'!$I$67:$M$78,2+Q319,0))</f>
        <v>0</v>
      </c>
      <c r="AF319" s="8">
        <f>IF(R319="",0,VLOOKUP(E319,'Points Allocation'!$I$82:$M$93,2+R319,0))</f>
        <v>0</v>
      </c>
      <c r="AG319" s="23">
        <f t="shared" si="101"/>
        <v>0</v>
      </c>
      <c r="AH319" s="10">
        <f t="shared" si="102"/>
        <v>0</v>
      </c>
      <c r="AI319" s="13">
        <f t="shared" si="92"/>
        <v>1.5</v>
      </c>
      <c r="AJ319" s="30">
        <f t="shared" si="105"/>
        <v>0</v>
      </c>
      <c r="AK319" s="3" t="str">
        <f t="shared" si="99"/>
        <v>False</v>
      </c>
      <c r="AL319" s="3">
        <f t="shared" si="106"/>
        <v>0</v>
      </c>
    </row>
    <row r="320" spans="1:38" x14ac:dyDescent="0.2">
      <c r="A320" s="9"/>
      <c r="B320" s="9" t="s">
        <v>105</v>
      </c>
      <c r="C320" s="9" t="s">
        <v>68</v>
      </c>
      <c r="D320" s="3"/>
      <c r="E320" s="9">
        <v>64</v>
      </c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8">
        <f>IF(F320="",0,VLOOKUP(E320,'Points Allocation'!$B$7:$F$18,2+F320,0))</f>
        <v>0</v>
      </c>
      <c r="T320" s="8">
        <f>IF(G320="",0,VLOOKUP(E320,'Points Allocation'!$B$22:$F$33,2+G320,0))</f>
        <v>0</v>
      </c>
      <c r="U320" s="8">
        <f>IF(H320="",0,VLOOKUP(E320,'Points Allocation'!$B$37:$F$50,2+H320,0))</f>
        <v>0</v>
      </c>
      <c r="V320" s="8">
        <f>IF(I320="",0,VLOOKUP(E320,'Points Allocation'!$B$52:$F$63,2+I320,0))</f>
        <v>0</v>
      </c>
      <c r="W320" s="8">
        <f>IF(J320="",0,VLOOKUP(E320,'Points Allocation'!$B$67:$F$78,2+J320,0))</f>
        <v>0</v>
      </c>
      <c r="X320" s="8">
        <f>IF(K320="",0,VLOOKUP(E320,'Points Allocation'!$B$82:$F$93,2+K320,0))</f>
        <v>0</v>
      </c>
      <c r="Y320" s="8">
        <f>IF(L320="",0,VLOOKUP(E320,'Points Allocation'!$B$97:$F$108,2+L320,0))</f>
        <v>0</v>
      </c>
      <c r="Z320" s="23">
        <f t="shared" si="100"/>
        <v>0</v>
      </c>
      <c r="AA320" s="8">
        <f>IF(M320="",0,VLOOKUP(E320,'Points Allocation'!$I$7:$M$18,2+M320,0))</f>
        <v>0</v>
      </c>
      <c r="AB320" s="8">
        <f>IF(N320="",0,VLOOKUP(E320,'Points Allocation'!$I$22:$M$33,2+N320,0))</f>
        <v>0</v>
      </c>
      <c r="AC320" s="8">
        <f>IF(O320="",0,VLOOKUP(E320,'Points Allocation'!$I$37:$M$48,2+O320,0))</f>
        <v>0</v>
      </c>
      <c r="AD320" s="8">
        <f>IF(P320="",0,VLOOKUP(E320,'Points Allocation'!$I$52:$M$63,2+P320,0))</f>
        <v>0</v>
      </c>
      <c r="AE320" s="8">
        <f>IF(Q320="",0,VLOOKUP(E320,'Points Allocation'!$I$67:$M$78,2+Q320,0))</f>
        <v>0</v>
      </c>
      <c r="AF320" s="8">
        <f>IF(R320="",0,VLOOKUP(E320,'Points Allocation'!$I$82:$M$93,2+R320,0))</f>
        <v>0</v>
      </c>
      <c r="AG320" s="23">
        <f t="shared" si="101"/>
        <v>0</v>
      </c>
      <c r="AH320" s="10">
        <f t="shared" si="102"/>
        <v>0</v>
      </c>
      <c r="AI320" s="13">
        <f t="shared" si="92"/>
        <v>1</v>
      </c>
      <c r="AJ320" s="30">
        <f t="shared" si="105"/>
        <v>0</v>
      </c>
      <c r="AK320" s="3" t="str">
        <f t="shared" si="99"/>
        <v>False</v>
      </c>
      <c r="AL320" s="3">
        <f t="shared" si="106"/>
        <v>0</v>
      </c>
    </row>
    <row r="321" spans="1:38" x14ac:dyDescent="0.2">
      <c r="A321" s="9"/>
      <c r="B321" s="9" t="s">
        <v>105</v>
      </c>
      <c r="C321" s="9" t="s">
        <v>69</v>
      </c>
      <c r="D321" s="3"/>
      <c r="E321" s="9">
        <v>64</v>
      </c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8">
        <f>IF(F321="",0,VLOOKUP(E321,'Points Allocation'!$B$7:$F$18,2+F321,0))</f>
        <v>0</v>
      </c>
      <c r="T321" s="8">
        <f>IF(G321="",0,VLOOKUP(E321,'Points Allocation'!$B$22:$F$33,2+G321,0))</f>
        <v>0</v>
      </c>
      <c r="U321" s="8">
        <f>IF(H321="",0,VLOOKUP(E321,'Points Allocation'!$B$37:$F$50,2+H321,0))</f>
        <v>0</v>
      </c>
      <c r="V321" s="8">
        <f>IF(I321="",0,VLOOKUP(E321,'Points Allocation'!$B$52:$F$63,2+I321,0))</f>
        <v>0</v>
      </c>
      <c r="W321" s="8">
        <f>IF(J321="",0,VLOOKUP(E321,'Points Allocation'!$B$67:$F$78,2+J321,0))</f>
        <v>0</v>
      </c>
      <c r="X321" s="8">
        <f>IF(K321="",0,VLOOKUP(E321,'Points Allocation'!$B$82:$F$93,2+K321,0))</f>
        <v>0</v>
      </c>
      <c r="Y321" s="8">
        <f>IF(L321="",0,VLOOKUP(E321,'Points Allocation'!$B$97:$F$108,2+L321,0))</f>
        <v>0</v>
      </c>
      <c r="Z321" s="23">
        <f t="shared" si="100"/>
        <v>0</v>
      </c>
      <c r="AA321" s="8">
        <f>IF(M321="",0,VLOOKUP(E321,'Points Allocation'!$I$7:$M$18,2+M321,0))</f>
        <v>0</v>
      </c>
      <c r="AB321" s="8">
        <f>IF(N321="",0,VLOOKUP(E321,'Points Allocation'!$I$22:$M$33,2+N321,0))</f>
        <v>0</v>
      </c>
      <c r="AC321" s="8">
        <f>IF(O321="",0,VLOOKUP(E321,'Points Allocation'!$I$37:$M$48,2+O321,0))</f>
        <v>0</v>
      </c>
      <c r="AD321" s="8">
        <f>IF(P321="",0,VLOOKUP(E321,'Points Allocation'!$I$52:$M$63,2+P321,0))</f>
        <v>0</v>
      </c>
      <c r="AE321" s="8">
        <f>IF(Q321="",0,VLOOKUP(E321,'Points Allocation'!$I$67:$M$78,2+Q321,0))</f>
        <v>0</v>
      </c>
      <c r="AF321" s="8">
        <f>IF(R321="",0,VLOOKUP(E321,'Points Allocation'!$I$82:$M$93,2+R321,0))</f>
        <v>0</v>
      </c>
      <c r="AG321" s="23">
        <f t="shared" si="101"/>
        <v>0</v>
      </c>
      <c r="AH321" s="10">
        <f t="shared" si="102"/>
        <v>0</v>
      </c>
      <c r="AI321" s="13">
        <f t="shared" si="92"/>
        <v>1</v>
      </c>
      <c r="AJ321" s="30">
        <f t="shared" si="105"/>
        <v>0</v>
      </c>
      <c r="AK321" s="3" t="str">
        <f t="shared" si="99"/>
        <v>False</v>
      </c>
      <c r="AL321" s="3">
        <f t="shared" si="106"/>
        <v>0</v>
      </c>
    </row>
    <row r="322" spans="1:38" x14ac:dyDescent="0.2">
      <c r="A322" s="9"/>
      <c r="B322" s="9" t="s">
        <v>105</v>
      </c>
      <c r="C322" s="9" t="s">
        <v>85</v>
      </c>
      <c r="D322" s="3"/>
      <c r="E322" s="9">
        <v>64</v>
      </c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8">
        <f>IF(F322="",0,VLOOKUP(E322,'Points Allocation'!$B$7:$F$18,2+F322,0))</f>
        <v>0</v>
      </c>
      <c r="T322" s="8">
        <f>IF(G322="",0,VLOOKUP(E322,'Points Allocation'!$B$22:$F$33,2+G322,0))</f>
        <v>0</v>
      </c>
      <c r="U322" s="8">
        <f>IF(H322="",0,VLOOKUP(E322,'Points Allocation'!$B$37:$F$50,2+H322,0))</f>
        <v>0</v>
      </c>
      <c r="V322" s="8">
        <f>IF(I322="",0,VLOOKUP(E322,'Points Allocation'!$B$52:$F$63,2+I322,0))</f>
        <v>0</v>
      </c>
      <c r="W322" s="8">
        <f>IF(J322="",0,VLOOKUP(E322,'Points Allocation'!$B$67:$F$78,2+J322,0))</f>
        <v>0</v>
      </c>
      <c r="X322" s="8">
        <f>IF(K322="",0,VLOOKUP(E322,'Points Allocation'!$B$82:$F$93,2+K322,0))</f>
        <v>0</v>
      </c>
      <c r="Y322" s="8">
        <f>IF(L322="",0,VLOOKUP(E322,'Points Allocation'!$B$97:$F$108,2+L322,0))</f>
        <v>0</v>
      </c>
      <c r="Z322" s="23">
        <f t="shared" si="100"/>
        <v>0</v>
      </c>
      <c r="AA322" s="8">
        <f>IF(M322="",0,VLOOKUP(E322,'Points Allocation'!$I$7:$M$18,2+M322,0))</f>
        <v>0</v>
      </c>
      <c r="AB322" s="8">
        <f>IF(N322="",0,VLOOKUP(E322,'Points Allocation'!$I$22:$M$33,2+N322,0))</f>
        <v>0</v>
      </c>
      <c r="AC322" s="8">
        <f>IF(O322="",0,VLOOKUP(E322,'Points Allocation'!$I$37:$M$48,2+O322,0))</f>
        <v>0</v>
      </c>
      <c r="AD322" s="8">
        <f>IF(P322="",0,VLOOKUP(E322,'Points Allocation'!$I$52:$M$63,2+P322,0))</f>
        <v>0</v>
      </c>
      <c r="AE322" s="8">
        <f>IF(Q322="",0,VLOOKUP(E322,'Points Allocation'!$I$67:$M$78,2+Q322,0))</f>
        <v>0</v>
      </c>
      <c r="AF322" s="8">
        <f>IF(R322="",0,VLOOKUP(E322,'Points Allocation'!$I$82:$M$93,2+R322,0))</f>
        <v>0</v>
      </c>
      <c r="AG322" s="23">
        <f t="shared" si="101"/>
        <v>0</v>
      </c>
      <c r="AH322" s="10">
        <f t="shared" si="102"/>
        <v>0</v>
      </c>
      <c r="AI322" s="13">
        <f t="shared" si="92"/>
        <v>1</v>
      </c>
      <c r="AJ322" s="30">
        <f t="shared" si="105"/>
        <v>0</v>
      </c>
      <c r="AK322" s="3" t="str">
        <f t="shared" si="99"/>
        <v>False</v>
      </c>
      <c r="AL322" s="3">
        <f t="shared" si="106"/>
        <v>0</v>
      </c>
    </row>
    <row r="323" spans="1:38" x14ac:dyDescent="0.2">
      <c r="A323" s="9"/>
      <c r="B323" s="9" t="s">
        <v>105</v>
      </c>
      <c r="C323" s="9" t="s">
        <v>86</v>
      </c>
      <c r="D323" s="3"/>
      <c r="E323" s="9">
        <v>64</v>
      </c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8">
        <f>IF(F323="",0,VLOOKUP(E323,'Points Allocation'!$B$7:$F$18,2+F323,0))</f>
        <v>0</v>
      </c>
      <c r="T323" s="8">
        <f>IF(G323="",0,VLOOKUP(E323,'Points Allocation'!$B$22:$F$33,2+G323,0))</f>
        <v>0</v>
      </c>
      <c r="U323" s="8">
        <f>IF(H323="",0,VLOOKUP(E323,'Points Allocation'!$B$37:$F$50,2+H323,0))</f>
        <v>0</v>
      </c>
      <c r="V323" s="8">
        <f>IF(I323="",0,VLOOKUP(E323,'Points Allocation'!$B$52:$F$63,2+I323,0))</f>
        <v>0</v>
      </c>
      <c r="W323" s="8">
        <f>IF(J323="",0,VLOOKUP(E323,'Points Allocation'!$B$67:$F$78,2+J323,0))</f>
        <v>0</v>
      </c>
      <c r="X323" s="8">
        <f>IF(K323="",0,VLOOKUP(E323,'Points Allocation'!$B$82:$F$93,2+K323,0))</f>
        <v>0</v>
      </c>
      <c r="Y323" s="8">
        <f>IF(L323="",0,VLOOKUP(E323,'Points Allocation'!$B$97:$F$108,2+L323,0))</f>
        <v>0</v>
      </c>
      <c r="Z323" s="23">
        <f t="shared" si="100"/>
        <v>0</v>
      </c>
      <c r="AA323" s="8">
        <f>IF(M323="",0,VLOOKUP(E323,'Points Allocation'!$I$7:$M$18,2+M323,0))</f>
        <v>0</v>
      </c>
      <c r="AB323" s="8">
        <f>IF(N323="",0,VLOOKUP(E323,'Points Allocation'!$I$22:$M$33,2+N323,0))</f>
        <v>0</v>
      </c>
      <c r="AC323" s="8">
        <f>IF(O323="",0,VLOOKUP(E323,'Points Allocation'!$I$37:$M$48,2+O323,0))</f>
        <v>0</v>
      </c>
      <c r="AD323" s="8">
        <f>IF(P323="",0,VLOOKUP(E323,'Points Allocation'!$I$52:$M$63,2+P323,0))</f>
        <v>0</v>
      </c>
      <c r="AE323" s="8">
        <f>IF(Q323="",0,VLOOKUP(E323,'Points Allocation'!$I$67:$M$78,2+Q323,0))</f>
        <v>0</v>
      </c>
      <c r="AF323" s="8">
        <f>IF(R323="",0,VLOOKUP(E323,'Points Allocation'!$I$82:$M$93,2+R323,0))</f>
        <v>0</v>
      </c>
      <c r="AG323" s="23">
        <f t="shared" si="101"/>
        <v>0</v>
      </c>
      <c r="AH323" s="10">
        <f t="shared" si="102"/>
        <v>0</v>
      </c>
      <c r="AI323" s="13">
        <f t="shared" si="92"/>
        <v>1</v>
      </c>
      <c r="AJ323" s="30">
        <f t="shared" si="105"/>
        <v>0</v>
      </c>
      <c r="AK323" s="3" t="str">
        <f t="shared" si="99"/>
        <v>False</v>
      </c>
      <c r="AL323" s="3">
        <f t="shared" si="106"/>
        <v>0</v>
      </c>
    </row>
    <row r="324" spans="1:38" x14ac:dyDescent="0.2">
      <c r="A324" s="9"/>
      <c r="B324" s="9" t="s">
        <v>105</v>
      </c>
      <c r="C324" s="9" t="s">
        <v>87</v>
      </c>
      <c r="D324" s="3"/>
      <c r="E324" s="9">
        <v>64</v>
      </c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8">
        <f>IF(F324="",0,VLOOKUP(E324,'Points Allocation'!$B$7:$F$18,2+F324,0))</f>
        <v>0</v>
      </c>
      <c r="T324" s="8">
        <f>IF(G324="",0,VLOOKUP(E324,'Points Allocation'!$B$22:$F$33,2+G324,0))</f>
        <v>0</v>
      </c>
      <c r="U324" s="8">
        <f>IF(H324="",0,VLOOKUP(E324,'Points Allocation'!$B$37:$F$50,2+H324,0))</f>
        <v>0</v>
      </c>
      <c r="V324" s="8">
        <f>IF(I324="",0,VLOOKUP(E324,'Points Allocation'!$B$52:$F$63,2+I324,0))</f>
        <v>0</v>
      </c>
      <c r="W324" s="8">
        <f>IF(J324="",0,VLOOKUP(E324,'Points Allocation'!$B$67:$F$78,2+J324,0))</f>
        <v>0</v>
      </c>
      <c r="X324" s="8">
        <f>IF(K324="",0,VLOOKUP(E324,'Points Allocation'!$B$82:$F$93,2+K324,0))</f>
        <v>0</v>
      </c>
      <c r="Y324" s="8">
        <f>IF(L324="",0,VLOOKUP(E324,'Points Allocation'!$B$97:$F$108,2+L324,0))</f>
        <v>0</v>
      </c>
      <c r="Z324" s="23">
        <f t="shared" si="100"/>
        <v>0</v>
      </c>
      <c r="AA324" s="8">
        <f>IF(M324="",0,VLOOKUP(E324,'Points Allocation'!$I$7:$M$18,2+M324,0))</f>
        <v>0</v>
      </c>
      <c r="AB324" s="8">
        <f>IF(N324="",0,VLOOKUP(E324,'Points Allocation'!$I$22:$M$33,2+N324,0))</f>
        <v>0</v>
      </c>
      <c r="AC324" s="8">
        <f>IF(O324="",0,VLOOKUP(E324,'Points Allocation'!$I$37:$M$48,2+O324,0))</f>
        <v>0</v>
      </c>
      <c r="AD324" s="8">
        <f>IF(P324="",0,VLOOKUP(E324,'Points Allocation'!$I$52:$M$63,2+P324,0))</f>
        <v>0</v>
      </c>
      <c r="AE324" s="8">
        <f>IF(Q324="",0,VLOOKUP(E324,'Points Allocation'!$I$67:$M$78,2+Q324,0))</f>
        <v>0</v>
      </c>
      <c r="AF324" s="8">
        <f>IF(R324="",0,VLOOKUP(E324,'Points Allocation'!$I$82:$M$93,2+R324,0))</f>
        <v>0</v>
      </c>
      <c r="AG324" s="23">
        <f t="shared" si="101"/>
        <v>0</v>
      </c>
      <c r="AH324" s="10">
        <f t="shared" si="102"/>
        <v>0</v>
      </c>
      <c r="AI324" s="13">
        <f t="shared" si="92"/>
        <v>1</v>
      </c>
      <c r="AJ324" s="30">
        <f t="shared" si="105"/>
        <v>0</v>
      </c>
      <c r="AK324" s="3" t="str">
        <f t="shared" si="99"/>
        <v>False</v>
      </c>
      <c r="AL324" s="3">
        <f t="shared" si="106"/>
        <v>0</v>
      </c>
    </row>
    <row r="325" spans="1:38" x14ac:dyDescent="0.2">
      <c r="A325" s="9"/>
      <c r="B325" s="9" t="s">
        <v>105</v>
      </c>
      <c r="C325" s="9" t="s">
        <v>88</v>
      </c>
      <c r="D325" s="3"/>
      <c r="E325" s="9">
        <v>64</v>
      </c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8">
        <f>IF(F325="",0,VLOOKUP(E325,'Points Allocation'!$B$7:$F$18,2+F325,0))</f>
        <v>0</v>
      </c>
      <c r="T325" s="8">
        <f>IF(G325="",0,VLOOKUP(E325,'Points Allocation'!$B$22:$F$33,2+G325,0))</f>
        <v>0</v>
      </c>
      <c r="U325" s="8">
        <f>IF(H325="",0,VLOOKUP(E325,'Points Allocation'!$B$37:$F$50,2+H325,0))</f>
        <v>0</v>
      </c>
      <c r="V325" s="8">
        <f>IF(I325="",0,VLOOKUP(E325,'Points Allocation'!$B$52:$F$63,2+I325,0))</f>
        <v>0</v>
      </c>
      <c r="W325" s="8">
        <f>IF(J325="",0,VLOOKUP(E325,'Points Allocation'!$B$67:$F$78,2+J325,0))</f>
        <v>0</v>
      </c>
      <c r="X325" s="8">
        <f>IF(K325="",0,VLOOKUP(E325,'Points Allocation'!$B$82:$F$93,2+K325,0))</f>
        <v>0</v>
      </c>
      <c r="Y325" s="8">
        <f>IF(L325="",0,VLOOKUP(E325,'Points Allocation'!$B$97:$F$108,2+L325,0))</f>
        <v>0</v>
      </c>
      <c r="Z325" s="23">
        <f t="shared" si="100"/>
        <v>0</v>
      </c>
      <c r="AA325" s="8">
        <f>IF(M325="",0,VLOOKUP(E325,'Points Allocation'!$I$7:$M$18,2+M325,0))</f>
        <v>0</v>
      </c>
      <c r="AB325" s="8">
        <f>IF(N325="",0,VLOOKUP(E325,'Points Allocation'!$I$22:$M$33,2+N325,0))</f>
        <v>0</v>
      </c>
      <c r="AC325" s="8">
        <f>IF(O325="",0,VLOOKUP(E325,'Points Allocation'!$I$37:$M$48,2+O325,0))</f>
        <v>0</v>
      </c>
      <c r="AD325" s="8">
        <f>IF(P325="",0,VLOOKUP(E325,'Points Allocation'!$I$52:$M$63,2+P325,0))</f>
        <v>0</v>
      </c>
      <c r="AE325" s="8">
        <f>IF(Q325="",0,VLOOKUP(E325,'Points Allocation'!$I$67:$M$78,2+Q325,0))</f>
        <v>0</v>
      </c>
      <c r="AF325" s="8">
        <f>IF(R325="",0,VLOOKUP(E325,'Points Allocation'!$I$82:$M$93,2+R325,0))</f>
        <v>0</v>
      </c>
      <c r="AG325" s="23">
        <f t="shared" si="101"/>
        <v>0</v>
      </c>
      <c r="AH325" s="10">
        <f t="shared" ref="AH325" si="111">IF(AK325="False",0,-AL325)</f>
        <v>0</v>
      </c>
      <c r="AI325" s="13">
        <f t="shared" ref="AI325:AI388" si="112">IF(OR(C325="British nationals",C325="British Open",C325="Nationals"),1.5,1)</f>
        <v>1</v>
      </c>
      <c r="AJ325" s="30">
        <f t="shared" ref="AJ325" si="113">(SUM(Z325,AG325,AH325))*AI325</f>
        <v>0</v>
      </c>
      <c r="AK325" s="3" t="str">
        <f t="shared" si="99"/>
        <v>False</v>
      </c>
      <c r="AL325" s="3">
        <f t="shared" ref="AL325" si="114">IF(AG325&gt;U325,U325,AG325)</f>
        <v>0</v>
      </c>
    </row>
    <row r="326" spans="1:38" x14ac:dyDescent="0.2">
      <c r="A326" s="9"/>
      <c r="B326" s="9" t="s">
        <v>105</v>
      </c>
      <c r="C326" s="9" t="s">
        <v>89</v>
      </c>
      <c r="D326" s="3"/>
      <c r="E326" s="9">
        <v>64</v>
      </c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8">
        <f>IF(F326="",0,VLOOKUP(E326,'Points Allocation'!$B$7:$F$18,2+F326,0))</f>
        <v>0</v>
      </c>
      <c r="T326" s="8">
        <f>IF(G326="",0,VLOOKUP(E326,'Points Allocation'!$B$22:$F$33,2+G326,0))</f>
        <v>0</v>
      </c>
      <c r="U326" s="8">
        <f>IF(H326="",0,VLOOKUP(E326,'Points Allocation'!$B$37:$F$50,2+H326,0))</f>
        <v>0</v>
      </c>
      <c r="V326" s="8">
        <f>IF(I326="",0,VLOOKUP(E326,'Points Allocation'!$B$52:$F$63,2+I326,0))</f>
        <v>0</v>
      </c>
      <c r="W326" s="8">
        <f>IF(J326="",0,VLOOKUP(E326,'Points Allocation'!$B$67:$F$78,2+J326,0))</f>
        <v>0</v>
      </c>
      <c r="X326" s="8">
        <f>IF(K326="",0,VLOOKUP(E326,'Points Allocation'!$B$82:$F$93,2+K326,0))</f>
        <v>0</v>
      </c>
      <c r="Y326" s="8">
        <f>IF(L326="",0,VLOOKUP(E326,'Points Allocation'!$B$97:$F$108,2+L326,0))</f>
        <v>0</v>
      </c>
      <c r="Z326" s="23">
        <f t="shared" si="100"/>
        <v>0</v>
      </c>
      <c r="AA326" s="8">
        <f>IF(M326="",0,VLOOKUP(E326,'Points Allocation'!$I$7:$M$18,2+M326,0))</f>
        <v>0</v>
      </c>
      <c r="AB326" s="8">
        <f>IF(N326="",0,VLOOKUP(E326,'Points Allocation'!$I$22:$M$33,2+N326,0))</f>
        <v>0</v>
      </c>
      <c r="AC326" s="8">
        <f>IF(O326="",0,VLOOKUP(E326,'Points Allocation'!$I$37:$M$48,2+O326,0))</f>
        <v>0</v>
      </c>
      <c r="AD326" s="8">
        <f>IF(P326="",0,VLOOKUP(E326,'Points Allocation'!$I$52:$M$63,2+P326,0))</f>
        <v>0</v>
      </c>
      <c r="AE326" s="8">
        <f>IF(Q326="",0,VLOOKUP(E326,'Points Allocation'!$I$67:$M$78,2+Q326,0))</f>
        <v>0</v>
      </c>
      <c r="AF326" s="8">
        <f>IF(R326="",0,VLOOKUP(E326,'Points Allocation'!$I$82:$M$93,2+R326,0))</f>
        <v>0</v>
      </c>
      <c r="AG326" s="23">
        <f t="shared" si="101"/>
        <v>0</v>
      </c>
      <c r="AH326" s="10">
        <f t="shared" si="102"/>
        <v>0</v>
      </c>
      <c r="AI326" s="13">
        <f t="shared" si="112"/>
        <v>1</v>
      </c>
      <c r="AJ326" s="30">
        <f t="shared" si="105"/>
        <v>0</v>
      </c>
      <c r="AK326" s="3" t="str">
        <f t="shared" si="99"/>
        <v>False</v>
      </c>
      <c r="AL326" s="3">
        <f t="shared" si="106"/>
        <v>0</v>
      </c>
    </row>
    <row r="327" spans="1:38" x14ac:dyDescent="0.2">
      <c r="A327" s="9"/>
      <c r="B327" s="9" t="s">
        <v>105</v>
      </c>
      <c r="C327" s="9" t="s">
        <v>90</v>
      </c>
      <c r="D327" s="3"/>
      <c r="E327" s="9">
        <v>64</v>
      </c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8">
        <f>IF(F327="",0,VLOOKUP(E327,'Points Allocation'!$B$7:$F$18,2+F327,0))</f>
        <v>0</v>
      </c>
      <c r="T327" s="8">
        <f>IF(G327="",0,VLOOKUP(E327,'Points Allocation'!$B$22:$F$33,2+G327,0))</f>
        <v>0</v>
      </c>
      <c r="U327" s="8">
        <f>IF(H327="",0,VLOOKUP(E327,'Points Allocation'!$B$37:$F$50,2+H327,0))</f>
        <v>0</v>
      </c>
      <c r="V327" s="8">
        <f>IF(I327="",0,VLOOKUP(E327,'Points Allocation'!$B$52:$F$63,2+I327,0))</f>
        <v>0</v>
      </c>
      <c r="W327" s="8">
        <f>IF(J327="",0,VLOOKUP(E327,'Points Allocation'!$B$67:$F$78,2+J327,0))</f>
        <v>0</v>
      </c>
      <c r="X327" s="8">
        <f>IF(K327="",0,VLOOKUP(E327,'Points Allocation'!$B$82:$F$93,2+K327,0))</f>
        <v>0</v>
      </c>
      <c r="Y327" s="8">
        <f>IF(L327="",0,VLOOKUP(E327,'Points Allocation'!$B$97:$F$108,2+L327,0))</f>
        <v>0</v>
      </c>
      <c r="Z327" s="23">
        <f t="shared" si="100"/>
        <v>0</v>
      </c>
      <c r="AA327" s="8">
        <f>IF(M327="",0,VLOOKUP(E327,'Points Allocation'!$I$7:$M$18,2+M327,0))</f>
        <v>0</v>
      </c>
      <c r="AB327" s="8">
        <f>IF(N327="",0,VLOOKUP(E327,'Points Allocation'!$I$22:$M$33,2+N327,0))</f>
        <v>0</v>
      </c>
      <c r="AC327" s="8">
        <f>IF(O327="",0,VLOOKUP(E327,'Points Allocation'!$I$37:$M$48,2+O327,0))</f>
        <v>0</v>
      </c>
      <c r="AD327" s="8">
        <f>IF(P327="",0,VLOOKUP(E327,'Points Allocation'!$I$52:$M$63,2+P327,0))</f>
        <v>0</v>
      </c>
      <c r="AE327" s="8">
        <f>IF(Q327="",0,VLOOKUP(E327,'Points Allocation'!$I$67:$M$78,2+Q327,0))</f>
        <v>0</v>
      </c>
      <c r="AF327" s="8">
        <f>IF(R327="",0,VLOOKUP(E327,'Points Allocation'!$I$82:$M$93,2+R327,0))</f>
        <v>0</v>
      </c>
      <c r="AG327" s="23">
        <f t="shared" si="101"/>
        <v>0</v>
      </c>
      <c r="AH327" s="10">
        <f t="shared" si="102"/>
        <v>0</v>
      </c>
      <c r="AI327" s="13">
        <f t="shared" si="112"/>
        <v>1</v>
      </c>
      <c r="AJ327" s="30">
        <f t="shared" si="105"/>
        <v>0</v>
      </c>
      <c r="AK327" s="3" t="str">
        <f t="shared" si="99"/>
        <v>False</v>
      </c>
      <c r="AL327" s="3">
        <f t="shared" si="106"/>
        <v>0</v>
      </c>
    </row>
    <row r="328" spans="1:38" x14ac:dyDescent="0.2">
      <c r="A328" s="9" t="s">
        <v>108</v>
      </c>
      <c r="B328" s="9" t="s">
        <v>97</v>
      </c>
      <c r="C328" s="9" t="s">
        <v>67</v>
      </c>
      <c r="D328" s="3"/>
      <c r="E328" s="9">
        <v>16</v>
      </c>
      <c r="F328" s="9">
        <v>3</v>
      </c>
      <c r="G328" s="9">
        <v>3</v>
      </c>
      <c r="H328" s="9">
        <v>3</v>
      </c>
      <c r="I328" s="9">
        <v>3</v>
      </c>
      <c r="J328" s="26"/>
      <c r="K328" s="26"/>
      <c r="L328" s="26"/>
      <c r="M328" s="26"/>
      <c r="N328" s="26"/>
      <c r="O328" s="26"/>
      <c r="P328" s="26"/>
      <c r="Q328" s="26"/>
      <c r="R328" s="26"/>
      <c r="S328" s="8">
        <f>IF(F328="",0,VLOOKUP(E328,'Points Allocation'!$B$7:$F$18,2+F328,0))</f>
        <v>60</v>
      </c>
      <c r="T328" s="8">
        <f>IF(G328="",0,VLOOKUP(E328,'Points Allocation'!$B$22:$F$33,2+G328,0))</f>
        <v>80</v>
      </c>
      <c r="U328" s="8">
        <f>IF(H328="",0,VLOOKUP(E328,'Points Allocation'!$B$37:$F$50,2+H328,0))</f>
        <v>100</v>
      </c>
      <c r="V328" s="8">
        <f>IF(I328="",0,VLOOKUP(E328,'Points Allocation'!$B$52:$F$63,2+I328,0))</f>
        <v>120</v>
      </c>
      <c r="W328" s="8">
        <f>IF(J328="",0,VLOOKUP(E328,'Points Allocation'!$B$67:$F$78,2+J328,0))</f>
        <v>0</v>
      </c>
      <c r="X328" s="8">
        <f>IF(K328="",0,VLOOKUP(E328,'Points Allocation'!$B$82:$F$93,2+K328,0))</f>
        <v>0</v>
      </c>
      <c r="Y328" s="8">
        <f>IF(L328="",0,VLOOKUP(E328,'Points Allocation'!$B$97:$F$108,2+L328,0))</f>
        <v>0</v>
      </c>
      <c r="Z328" s="23">
        <f t="shared" si="100"/>
        <v>360</v>
      </c>
      <c r="AA328" s="8">
        <f>IF(M328="",0,VLOOKUP(E328,'Points Allocation'!$I$7:$M$18,2+M328,0))</f>
        <v>0</v>
      </c>
      <c r="AB328" s="8">
        <f>IF(N328="",0,VLOOKUP(E328,'Points Allocation'!$I$22:$M$33,2+N328,0))</f>
        <v>0</v>
      </c>
      <c r="AC328" s="8">
        <f>IF(O328="",0,VLOOKUP(E328,'Points Allocation'!$I$37:$M$48,2+O328,0))</f>
        <v>0</v>
      </c>
      <c r="AD328" s="8">
        <f>IF(P328="",0,VLOOKUP(E328,'Points Allocation'!$I$52:$M$63,2+P328,0))</f>
        <v>0</v>
      </c>
      <c r="AE328" s="8">
        <f>IF(Q328="",0,VLOOKUP(E328,'Points Allocation'!$I$67:$M$78,2+Q328,0))</f>
        <v>0</v>
      </c>
      <c r="AF328" s="8">
        <f>IF(R328="",0,VLOOKUP(E328,'Points Allocation'!$I$82:$M$93,2+R328,0))</f>
        <v>0</v>
      </c>
      <c r="AG328" s="23">
        <f t="shared" si="101"/>
        <v>0</v>
      </c>
      <c r="AH328" s="10">
        <f t="shared" ref="AH328:AH330" si="115">IF(AK328="False",0,-AL328)</f>
        <v>0</v>
      </c>
      <c r="AI328" s="13">
        <f t="shared" si="112"/>
        <v>1.5</v>
      </c>
      <c r="AJ328" s="30">
        <f>(SUM(Z328,AG328,AH328))*AI328</f>
        <v>540</v>
      </c>
      <c r="AK328" s="3" t="str">
        <f t="shared" ref="AK328:AK334" si="116">IF(AND(COUNT(M328:R328)&gt;0,COUNT(S328:Y328)&gt;1),"True","False")</f>
        <v>False</v>
      </c>
      <c r="AL328" s="3">
        <f t="shared" ref="AL328:AL334" si="117">IF(AG328&gt;Z328,Z328,AG328)</f>
        <v>0</v>
      </c>
    </row>
    <row r="329" spans="1:38" x14ac:dyDescent="0.2">
      <c r="A329" s="9" t="s">
        <v>132</v>
      </c>
      <c r="B329" s="9" t="s">
        <v>97</v>
      </c>
      <c r="C329" s="9" t="s">
        <v>67</v>
      </c>
      <c r="D329" s="3"/>
      <c r="E329" s="9">
        <v>16</v>
      </c>
      <c r="F329" s="9">
        <v>1</v>
      </c>
      <c r="G329" s="26"/>
      <c r="H329" s="26"/>
      <c r="I329" s="26"/>
      <c r="J329" s="26"/>
      <c r="K329" s="26"/>
      <c r="L329" s="26"/>
      <c r="M329" s="9">
        <v>3</v>
      </c>
      <c r="N329" s="9">
        <v>3</v>
      </c>
      <c r="O329" s="9">
        <v>3</v>
      </c>
      <c r="P329" s="26"/>
      <c r="Q329" s="26"/>
      <c r="R329" s="26"/>
      <c r="S329" s="8">
        <f>IF(F329="",0,VLOOKUP(E329,'Points Allocation'!$B$7:$F$18,2+F329,0))</f>
        <v>30</v>
      </c>
      <c r="T329" s="8">
        <f>IF(G329="",0,VLOOKUP(E329,'Points Allocation'!$B$22:$F$33,2+G329,0))</f>
        <v>0</v>
      </c>
      <c r="U329" s="8">
        <f>IF(H329="",0,VLOOKUP(E329,'Points Allocation'!$B$37:$F$50,2+H329,0))</f>
        <v>0</v>
      </c>
      <c r="V329" s="8">
        <f>IF(I329="",0,VLOOKUP(E329,'Points Allocation'!$B$52:$F$63,2+I329,0))</f>
        <v>0</v>
      </c>
      <c r="W329" s="8">
        <f>IF(J329="",0,VLOOKUP(E329,'Points Allocation'!$B$67:$F$78,2+J329,0))</f>
        <v>0</v>
      </c>
      <c r="X329" s="8">
        <f>IF(K329="",0,VLOOKUP(E329,'Points Allocation'!$B$82:$F$93,2+K329,0))</f>
        <v>0</v>
      </c>
      <c r="Y329" s="8">
        <f>IF(L329="",0,VLOOKUP(E329,'Points Allocation'!$B$97:$F$108,2+L329,0))</f>
        <v>0</v>
      </c>
      <c r="Z329" s="23">
        <f t="shared" si="100"/>
        <v>30</v>
      </c>
      <c r="AA329" s="8">
        <f>IF(M329="",0,VLOOKUP(E329,'Points Allocation'!$I$7:$M$18,2+M329,0))</f>
        <v>25</v>
      </c>
      <c r="AB329" s="8">
        <f>IF(N329="",0,VLOOKUP(E329,'Points Allocation'!$I$22:$M$33,2+N329,0))</f>
        <v>30</v>
      </c>
      <c r="AC329" s="8">
        <f>IF(O329="",0,VLOOKUP(E329,'Points Allocation'!$I$37:$M$48,2+O329,0))</f>
        <v>35</v>
      </c>
      <c r="AD329" s="8">
        <f>IF(P329="",0,VLOOKUP(E329,'Points Allocation'!$I$52:$M$63,2+P329,0))</f>
        <v>0</v>
      </c>
      <c r="AE329" s="8">
        <f>IF(Q329="",0,VLOOKUP(E329,'Points Allocation'!$I$67:$M$78,2+Q329,0))</f>
        <v>0</v>
      </c>
      <c r="AF329" s="8">
        <f>IF(R329="",0,VLOOKUP(E329,'Points Allocation'!$I$82:$M$93,2+R329,0))</f>
        <v>0</v>
      </c>
      <c r="AG329" s="23">
        <f t="shared" si="101"/>
        <v>90</v>
      </c>
      <c r="AH329" s="10">
        <f t="shared" si="115"/>
        <v>-30</v>
      </c>
      <c r="AI329" s="13">
        <f t="shared" si="112"/>
        <v>1.5</v>
      </c>
      <c r="AJ329" s="30">
        <f>(SUM(Z329,AG329,AH329))*AI329</f>
        <v>135</v>
      </c>
      <c r="AK329" s="3" t="str">
        <f t="shared" si="116"/>
        <v>True</v>
      </c>
      <c r="AL329" s="3">
        <f t="shared" si="117"/>
        <v>30</v>
      </c>
    </row>
    <row r="330" spans="1:38" x14ac:dyDescent="0.2">
      <c r="A330" s="9" t="s">
        <v>124</v>
      </c>
      <c r="B330" s="9" t="s">
        <v>98</v>
      </c>
      <c r="C330" s="9" t="s">
        <v>67</v>
      </c>
      <c r="D330" s="3"/>
      <c r="E330" s="9" t="s">
        <v>121</v>
      </c>
      <c r="F330" s="9">
        <v>2</v>
      </c>
      <c r="G330" s="9">
        <v>1</v>
      </c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8">
        <f>IF(F330="",0,VLOOKUP(E330,'Points Allocation'!$B$7:$F$18,2+F330,0))</f>
        <v>50</v>
      </c>
      <c r="T330" s="8">
        <f>IF(G330="",0,VLOOKUP(E330,'Points Allocation'!$B$22:$F$33,2+G330,0))</f>
        <v>35</v>
      </c>
      <c r="U330" s="8">
        <f>IF(H330="",0,VLOOKUP(E330,'Points Allocation'!$B$37:$F$50,2+H330,0))</f>
        <v>0</v>
      </c>
      <c r="V330" s="8">
        <f>IF(I330="",0,VLOOKUP(E330,'Points Allocation'!$B$52:$F$63,2+I330,0))</f>
        <v>0</v>
      </c>
      <c r="W330" s="8">
        <f>IF(J330="",0,VLOOKUP(E330,'Points Allocation'!$B$67:$F$78,2+J330,0))</f>
        <v>0</v>
      </c>
      <c r="X330" s="8">
        <f>IF(K330="",0,VLOOKUP(E330,'Points Allocation'!$B$82:$F$93,2+K330,0))</f>
        <v>0</v>
      </c>
      <c r="Y330" s="8">
        <f>IF(L330="",0,VLOOKUP(E330,'Points Allocation'!$B$97:$F$108,2+L330,0))</f>
        <v>0</v>
      </c>
      <c r="Z330" s="23">
        <f t="shared" si="100"/>
        <v>85</v>
      </c>
      <c r="AA330" s="8">
        <f>IF(M330="",0,VLOOKUP(E330,'Points Allocation'!$I$7:$M$18,2+M330,0))</f>
        <v>0</v>
      </c>
      <c r="AB330" s="8">
        <f>IF(N330="",0,VLOOKUP(E330,'Points Allocation'!$I$22:$M$33,2+N330,0))</f>
        <v>0</v>
      </c>
      <c r="AC330" s="8">
        <f>IF(O330="",0,VLOOKUP(E330,'Points Allocation'!$I$37:$M$48,2+O330,0))</f>
        <v>0</v>
      </c>
      <c r="AD330" s="8">
        <f>IF(P330="",0,VLOOKUP(E330,'Points Allocation'!$I$52:$M$63,2+P330,0))</f>
        <v>0</v>
      </c>
      <c r="AE330" s="8">
        <f>IF(Q330="",0,VLOOKUP(E330,'Points Allocation'!$I$67:$M$78,2+Q330,0))</f>
        <v>0</v>
      </c>
      <c r="AF330" s="8">
        <f>IF(R330="",0,VLOOKUP(E330,'Points Allocation'!$I$82:$M$93,2+R330,0))</f>
        <v>0</v>
      </c>
      <c r="AG330" s="23">
        <f t="shared" si="101"/>
        <v>0</v>
      </c>
      <c r="AH330" s="10">
        <f t="shared" si="115"/>
        <v>0</v>
      </c>
      <c r="AI330" s="13">
        <f t="shared" si="112"/>
        <v>1.5</v>
      </c>
      <c r="AJ330" s="30">
        <f>(SUM(Z330,AG330,AH330))*AI330</f>
        <v>127.5</v>
      </c>
      <c r="AK330" s="3" t="str">
        <f t="shared" si="116"/>
        <v>False</v>
      </c>
      <c r="AL330" s="3">
        <f t="shared" si="117"/>
        <v>0</v>
      </c>
    </row>
    <row r="331" spans="1:38" x14ac:dyDescent="0.2">
      <c r="A331" s="9" t="s">
        <v>123</v>
      </c>
      <c r="B331" s="9" t="s">
        <v>99</v>
      </c>
      <c r="C331" s="9" t="s">
        <v>67</v>
      </c>
      <c r="D331" s="3"/>
      <c r="E331" s="9">
        <v>16</v>
      </c>
      <c r="F331" s="9">
        <v>3</v>
      </c>
      <c r="G331" s="9">
        <v>2</v>
      </c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8">
        <f>IF(F331="",0,VLOOKUP(E331,'Points Allocation'!$B$7:$F$18,2+F331,0))</f>
        <v>60</v>
      </c>
      <c r="T331" s="8">
        <f>IF(G331="",0,VLOOKUP(E331,'Points Allocation'!$B$22:$F$33,2+G331,0))</f>
        <v>60</v>
      </c>
      <c r="U331" s="8">
        <f>IF(H331="",0,VLOOKUP(E331,'Points Allocation'!$B$37:$F$50,2+H331,0))</f>
        <v>0</v>
      </c>
      <c r="V331" s="8">
        <f>IF(I331="",0,VLOOKUP(E331,'Points Allocation'!$B$52:$F$63,2+I331,0))</f>
        <v>0</v>
      </c>
      <c r="W331" s="8">
        <f>IF(J331="",0,VLOOKUP(E331,'Points Allocation'!$B$67:$F$78,2+J331,0))</f>
        <v>0</v>
      </c>
      <c r="X331" s="8">
        <f>IF(K331="",0,VLOOKUP(E331,'Points Allocation'!$B$82:$F$93,2+K331,0))</f>
        <v>0</v>
      </c>
      <c r="Y331" s="8">
        <f>IF(L331="",0,VLOOKUP(E331,'Points Allocation'!$B$97:$F$108,2+L331,0))</f>
        <v>0</v>
      </c>
      <c r="Z331" s="23">
        <f t="shared" si="100"/>
        <v>120</v>
      </c>
      <c r="AA331" s="8">
        <f>IF(M331="",0,VLOOKUP(E331,'Points Allocation'!$I$7:$M$18,2+M331,0))</f>
        <v>0</v>
      </c>
      <c r="AB331" s="8">
        <f>IF(N331="",0,VLOOKUP(E331,'Points Allocation'!$I$22:$M$33,2+N331,0))</f>
        <v>0</v>
      </c>
      <c r="AC331" s="8">
        <f>IF(O331="",0,VLOOKUP(E331,'Points Allocation'!$I$37:$M$48,2+O331,0))</f>
        <v>0</v>
      </c>
      <c r="AD331" s="8">
        <f>IF(P331="",0,VLOOKUP(E331,'Points Allocation'!$I$52:$M$63,2+P331,0))</f>
        <v>0</v>
      </c>
      <c r="AE331" s="8">
        <f>IF(Q331="",0,VLOOKUP(E331,'Points Allocation'!$I$67:$M$78,2+Q331,0))</f>
        <v>0</v>
      </c>
      <c r="AF331" s="8">
        <f>IF(R331="",0,VLOOKUP(E331,'Points Allocation'!$I$82:$M$93,2+R331,0))</f>
        <v>0</v>
      </c>
      <c r="AG331" s="23">
        <f t="shared" si="101"/>
        <v>0</v>
      </c>
      <c r="AH331" s="10">
        <f t="shared" ref="AH331:AH358" si="118">IF(AK331="False",0,-AL331)</f>
        <v>0</v>
      </c>
      <c r="AI331" s="13">
        <f t="shared" si="112"/>
        <v>1.5</v>
      </c>
      <c r="AJ331" s="30">
        <f t="shared" ref="AJ331:AJ358" si="119">(SUM(Z331,AG331,AH331))*AI331</f>
        <v>180</v>
      </c>
      <c r="AK331" s="3" t="str">
        <f t="shared" si="116"/>
        <v>False</v>
      </c>
      <c r="AL331" s="3">
        <f t="shared" si="117"/>
        <v>0</v>
      </c>
    </row>
    <row r="332" spans="1:38" x14ac:dyDescent="0.2">
      <c r="A332" s="9" t="s">
        <v>115</v>
      </c>
      <c r="B332" s="9" t="s">
        <v>103</v>
      </c>
      <c r="C332" s="9" t="s">
        <v>67</v>
      </c>
      <c r="D332" s="3"/>
      <c r="E332" s="9">
        <v>8</v>
      </c>
      <c r="F332" s="9">
        <v>3</v>
      </c>
      <c r="G332" s="9">
        <v>1</v>
      </c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8">
        <f>IF(F332="",0,VLOOKUP(E332,'Points Allocation'!$B$7:$F$18,2+F332,0))</f>
        <v>80</v>
      </c>
      <c r="T332" s="8">
        <f>IF(G332="",0,VLOOKUP(E332,'Points Allocation'!$B$22:$F$33,2+G332,0))</f>
        <v>50</v>
      </c>
      <c r="U332" s="8">
        <f>IF(H332="",0,VLOOKUP(E332,'Points Allocation'!$B$37:$F$50,2+H332,0))</f>
        <v>0</v>
      </c>
      <c r="V332" s="8">
        <f>IF(I332="",0,VLOOKUP(E332,'Points Allocation'!$B$52:$F$63,2+I332,0))</f>
        <v>0</v>
      </c>
      <c r="W332" s="8">
        <f>IF(J332="",0,VLOOKUP(E332,'Points Allocation'!$B$67:$F$78,2+J332,0))</f>
        <v>0</v>
      </c>
      <c r="X332" s="8">
        <f>IF(K332="",0,VLOOKUP(E332,'Points Allocation'!$B$82:$F$93,2+K332,0))</f>
        <v>0</v>
      </c>
      <c r="Y332" s="8">
        <f>IF(L332="",0,VLOOKUP(E332,'Points Allocation'!$B$97:$F$108,2+L332,0))</f>
        <v>0</v>
      </c>
      <c r="Z332" s="23">
        <f t="shared" si="100"/>
        <v>130</v>
      </c>
      <c r="AA332" s="8">
        <f>IF(M332="",0,VLOOKUP(E332,'Points Allocation'!$I$7:$M$18,2+M332,0))</f>
        <v>0</v>
      </c>
      <c r="AB332" s="8">
        <f>IF(N332="",0,VLOOKUP(E332,'Points Allocation'!$I$22:$M$33,2+N332,0))</f>
        <v>0</v>
      </c>
      <c r="AC332" s="8">
        <f>IF(O332="",0,VLOOKUP(E332,'Points Allocation'!$I$37:$M$48,2+O332,0))</f>
        <v>0</v>
      </c>
      <c r="AD332" s="8">
        <f>IF(P332="",0,VLOOKUP(E332,'Points Allocation'!$I$52:$M$63,2+P332,0))</f>
        <v>0</v>
      </c>
      <c r="AE332" s="8">
        <f>IF(Q332="",0,VLOOKUP(E332,'Points Allocation'!$I$67:$M$78,2+Q332,0))</f>
        <v>0</v>
      </c>
      <c r="AF332" s="8">
        <f>IF(R332="",0,VLOOKUP(E332,'Points Allocation'!$I$82:$M$93,2+R332,0))</f>
        <v>0</v>
      </c>
      <c r="AG332" s="23">
        <f t="shared" si="101"/>
        <v>0</v>
      </c>
      <c r="AH332" s="10">
        <f t="shared" si="118"/>
        <v>0</v>
      </c>
      <c r="AI332" s="13">
        <f t="shared" si="112"/>
        <v>1.5</v>
      </c>
      <c r="AJ332" s="30">
        <f t="shared" si="119"/>
        <v>195</v>
      </c>
      <c r="AK332" s="3" t="str">
        <f t="shared" si="116"/>
        <v>False</v>
      </c>
      <c r="AL332" s="3">
        <f t="shared" si="117"/>
        <v>0</v>
      </c>
    </row>
    <row r="333" spans="1:38" x14ac:dyDescent="0.2">
      <c r="A333" s="9" t="s">
        <v>107</v>
      </c>
      <c r="B333" s="9" t="s">
        <v>95</v>
      </c>
      <c r="C333" s="9" t="s">
        <v>68</v>
      </c>
      <c r="D333" s="3"/>
      <c r="E333" s="9">
        <v>64</v>
      </c>
      <c r="F333" s="9">
        <v>3</v>
      </c>
      <c r="G333" s="9">
        <v>3</v>
      </c>
      <c r="H333" s="9">
        <v>3</v>
      </c>
      <c r="I333" s="9">
        <v>0</v>
      </c>
      <c r="J333" s="26"/>
      <c r="K333" s="26"/>
      <c r="L333" s="26"/>
      <c r="M333" s="26"/>
      <c r="N333" s="26"/>
      <c r="O333" s="26"/>
      <c r="P333" s="26"/>
      <c r="Q333" s="26"/>
      <c r="R333" s="26"/>
      <c r="S333" s="8">
        <f>IF(F333="",0,VLOOKUP(E333,'Points Allocation'!$B$7:$F$18,2+F333,0))</f>
        <v>60</v>
      </c>
      <c r="T333" s="8">
        <f>IF(G333="",0,VLOOKUP(E333,'Points Allocation'!$B$22:$F$33,2+G333,0))</f>
        <v>60</v>
      </c>
      <c r="U333" s="8">
        <f>IF(H333="",0,VLOOKUP(E333,'Points Allocation'!$B$37:$F$50,2+H333,0))</f>
        <v>60</v>
      </c>
      <c r="V333" s="8">
        <f>IF(I333="",0,VLOOKUP(E333,'Points Allocation'!$B$52:$F$63,2+I333,0))</f>
        <v>20</v>
      </c>
      <c r="W333" s="8">
        <f>IF(J333="",0,VLOOKUP(E333,'Points Allocation'!$B$67:$F$78,2+J333,0))</f>
        <v>0</v>
      </c>
      <c r="X333" s="8">
        <f>IF(K333="",0,VLOOKUP(E333,'Points Allocation'!$B$82:$F$93,2+K333,0))</f>
        <v>0</v>
      </c>
      <c r="Y333" s="8">
        <f>IF(L333="",0,VLOOKUP(E333,'Points Allocation'!$B$97:$F$108,2+L333,0))</f>
        <v>0</v>
      </c>
      <c r="Z333" s="23">
        <f t="shared" si="100"/>
        <v>200</v>
      </c>
      <c r="AA333" s="8">
        <f>IF(M333="",0,VLOOKUP(E333,'Points Allocation'!$I$7:$M$18,2+M333,0))</f>
        <v>0</v>
      </c>
      <c r="AB333" s="8">
        <f>IF(N333="",0,VLOOKUP(E333,'Points Allocation'!$I$22:$M$33,2+N333,0))</f>
        <v>0</v>
      </c>
      <c r="AC333" s="8">
        <f>IF(O333="",0,VLOOKUP(E333,'Points Allocation'!$I$37:$M$48,2+O333,0))</f>
        <v>0</v>
      </c>
      <c r="AD333" s="8">
        <f>IF(P333="",0,VLOOKUP(E333,'Points Allocation'!$I$52:$M$63,2+P333,0))</f>
        <v>0</v>
      </c>
      <c r="AE333" s="8">
        <f>IF(Q333="",0,VLOOKUP(E333,'Points Allocation'!$I$67:$M$78,2+Q333,0))</f>
        <v>0</v>
      </c>
      <c r="AF333" s="8">
        <f>IF(R333="",0,VLOOKUP(E333,'Points Allocation'!$I$82:$M$93,2+R333,0))</f>
        <v>0</v>
      </c>
      <c r="AG333" s="23">
        <f t="shared" si="101"/>
        <v>0</v>
      </c>
      <c r="AH333" s="10">
        <f t="shared" si="118"/>
        <v>0</v>
      </c>
      <c r="AI333" s="13">
        <f t="shared" si="112"/>
        <v>1</v>
      </c>
      <c r="AJ333" s="30">
        <f t="shared" si="119"/>
        <v>200</v>
      </c>
      <c r="AK333" s="3" t="str">
        <f t="shared" si="116"/>
        <v>False</v>
      </c>
      <c r="AL333" s="3">
        <f t="shared" si="117"/>
        <v>0</v>
      </c>
    </row>
    <row r="334" spans="1:38" x14ac:dyDescent="0.2">
      <c r="A334" s="9" t="s">
        <v>108</v>
      </c>
      <c r="B334" s="9" t="s">
        <v>97</v>
      </c>
      <c r="C334" s="9" t="s">
        <v>68</v>
      </c>
      <c r="D334" s="3"/>
      <c r="E334" s="9">
        <v>16</v>
      </c>
      <c r="F334" s="9">
        <v>3</v>
      </c>
      <c r="G334" s="9">
        <v>3</v>
      </c>
      <c r="H334" s="9">
        <v>3</v>
      </c>
      <c r="I334" s="9">
        <v>3</v>
      </c>
      <c r="J334" s="26"/>
      <c r="K334" s="26"/>
      <c r="L334" s="26"/>
      <c r="M334" s="26"/>
      <c r="N334" s="26"/>
      <c r="O334" s="26"/>
      <c r="P334" s="26"/>
      <c r="Q334" s="26"/>
      <c r="R334" s="26"/>
      <c r="S334" s="8">
        <f>IF(F334="",0,VLOOKUP(E334,'Points Allocation'!$B$7:$F$18,2+F334,0))</f>
        <v>60</v>
      </c>
      <c r="T334" s="8">
        <f>IF(G334="",0,VLOOKUP(E334,'Points Allocation'!$B$22:$F$33,2+G334,0))</f>
        <v>80</v>
      </c>
      <c r="U334" s="8">
        <f>IF(H334="",0,VLOOKUP(E334,'Points Allocation'!$B$37:$F$50,2+H334,0))</f>
        <v>100</v>
      </c>
      <c r="V334" s="8">
        <f>IF(I334="",0,VLOOKUP(E334,'Points Allocation'!$B$52:$F$63,2+I334,0))</f>
        <v>120</v>
      </c>
      <c r="W334" s="8">
        <f>IF(J334="",0,VLOOKUP(E334,'Points Allocation'!$B$67:$F$78,2+J334,0))</f>
        <v>0</v>
      </c>
      <c r="X334" s="8">
        <f>IF(K334="",0,VLOOKUP(E334,'Points Allocation'!$B$82:$F$93,2+K334,0))</f>
        <v>0</v>
      </c>
      <c r="Y334" s="8">
        <f>IF(L334="",0,VLOOKUP(E334,'Points Allocation'!$B$97:$F$108,2+L334,0))</f>
        <v>0</v>
      </c>
      <c r="Z334" s="23">
        <f t="shared" si="100"/>
        <v>360</v>
      </c>
      <c r="AA334" s="8">
        <f>IF(M334="",0,VLOOKUP(E334,'Points Allocation'!$I$7:$M$18,2+M334,0))</f>
        <v>0</v>
      </c>
      <c r="AB334" s="8">
        <f>IF(N334="",0,VLOOKUP(E334,'Points Allocation'!$I$22:$M$33,2+N334,0))</f>
        <v>0</v>
      </c>
      <c r="AC334" s="8">
        <f>IF(O334="",0,VLOOKUP(E334,'Points Allocation'!$I$37:$M$48,2+O334,0))</f>
        <v>0</v>
      </c>
      <c r="AD334" s="8">
        <f>IF(P334="",0,VLOOKUP(E334,'Points Allocation'!$I$52:$M$63,2+P334,0))</f>
        <v>0</v>
      </c>
      <c r="AE334" s="8">
        <f>IF(Q334="",0,VLOOKUP(E334,'Points Allocation'!$I$67:$M$78,2+Q334,0))</f>
        <v>0</v>
      </c>
      <c r="AF334" s="8">
        <f>IF(R334="",0,VLOOKUP(E334,'Points Allocation'!$I$82:$M$93,2+R334,0))</f>
        <v>0</v>
      </c>
      <c r="AG334" s="23">
        <f t="shared" si="101"/>
        <v>0</v>
      </c>
      <c r="AH334" s="10">
        <f t="shared" si="118"/>
        <v>0</v>
      </c>
      <c r="AI334" s="13">
        <f t="shared" si="112"/>
        <v>1</v>
      </c>
      <c r="AJ334" s="30">
        <f t="shared" si="119"/>
        <v>360</v>
      </c>
      <c r="AK334" s="3" t="str">
        <f t="shared" si="116"/>
        <v>False</v>
      </c>
      <c r="AL334" s="3">
        <f t="shared" si="117"/>
        <v>0</v>
      </c>
    </row>
    <row r="335" spans="1:38" x14ac:dyDescent="0.2">
      <c r="A335" s="9" t="s">
        <v>126</v>
      </c>
      <c r="B335" s="9" t="s">
        <v>104</v>
      </c>
      <c r="C335" s="9" t="s">
        <v>68</v>
      </c>
      <c r="D335" s="3"/>
      <c r="E335" s="9" t="s">
        <v>116</v>
      </c>
      <c r="F335" s="9">
        <v>3</v>
      </c>
      <c r="G335" s="9">
        <v>3</v>
      </c>
      <c r="H335" s="9">
        <v>1</v>
      </c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8">
        <f>IF(F335="",0,VLOOKUP(E335,'Points Allocation'!$B$7:$F$18,2+F335,0))</f>
        <v>100</v>
      </c>
      <c r="T335" s="8">
        <f>IF(G335="",0,VLOOKUP(E335,'Points Allocation'!$B$22:$F$33,2+G335,0))</f>
        <v>100</v>
      </c>
      <c r="U335" s="8">
        <f>IF(H335="",0,VLOOKUP(E335,'Points Allocation'!$B$37:$F$50,2+H335,0))</f>
        <v>50</v>
      </c>
      <c r="V335" s="8">
        <f>IF(I335="",0,VLOOKUP(E335,'Points Allocation'!$B$52:$F$63,2+I335,0))</f>
        <v>0</v>
      </c>
      <c r="W335" s="8">
        <f>IF(J335="",0,VLOOKUP(E335,'Points Allocation'!$B$67:$F$78,2+J335,0))</f>
        <v>0</v>
      </c>
      <c r="X335" s="8">
        <f>IF(K335="",0,VLOOKUP(E335,'Points Allocation'!$B$82:$F$93,2+K335,0))</f>
        <v>0</v>
      </c>
      <c r="Y335" s="8">
        <f>IF(L335="",0,VLOOKUP(E335,'Points Allocation'!$B$97:$F$108,2+L335,0))</f>
        <v>0</v>
      </c>
      <c r="Z335" s="23">
        <f t="shared" ref="Z335" si="120">SUM(S335:Y335)</f>
        <v>250</v>
      </c>
      <c r="AA335" s="8">
        <f>IF(M335="",0,VLOOKUP(E335,'Points Allocation'!$I$7:$M$18,2+M335,0))</f>
        <v>0</v>
      </c>
      <c r="AB335" s="8">
        <f>IF(N335="",0,VLOOKUP(E335,'Points Allocation'!$I$22:$M$33,2+N335,0))</f>
        <v>0</v>
      </c>
      <c r="AC335" s="8">
        <f>IF(O335="",0,VLOOKUP(E335,'Points Allocation'!$I$37:$M$48,2+O335,0))</f>
        <v>0</v>
      </c>
      <c r="AD335" s="8">
        <f>IF(P335="",0,VLOOKUP(E335,'Points Allocation'!$I$52:$M$63,2+P335,0))</f>
        <v>0</v>
      </c>
      <c r="AE335" s="8">
        <f>IF(Q335="",0,VLOOKUP(E335,'Points Allocation'!$I$67:$M$78,2+Q335,0))</f>
        <v>0</v>
      </c>
      <c r="AF335" s="8">
        <f>IF(R335="",0,VLOOKUP(E335,'Points Allocation'!$I$82:$M$93,2+R335,0))</f>
        <v>0</v>
      </c>
      <c r="AG335" s="23">
        <f t="shared" ref="AG335" si="121">SUM(AA335:AF335)</f>
        <v>0</v>
      </c>
      <c r="AH335" s="10">
        <f t="shared" ref="AH335" si="122">IF(AK335="False",0,-AL335)</f>
        <v>0</v>
      </c>
      <c r="AI335" s="13">
        <f t="shared" si="112"/>
        <v>1</v>
      </c>
      <c r="AJ335" s="30">
        <f t="shared" ref="AJ335" si="123">(SUM(Z335,AG335,AH335))*AI335</f>
        <v>250</v>
      </c>
      <c r="AK335" s="3" t="str">
        <f t="shared" ref="AK335" si="124">IF(AND(COUNT(M335:R335)&gt;0,COUNT(S335:Y335)&gt;1),"True","False")</f>
        <v>False</v>
      </c>
      <c r="AL335" s="3">
        <f t="shared" ref="AL335" si="125">IF(AG335&gt;Z335,Z335,AG335)</f>
        <v>0</v>
      </c>
    </row>
    <row r="336" spans="1:38" x14ac:dyDescent="0.2">
      <c r="A336" s="9" t="s">
        <v>132</v>
      </c>
      <c r="B336" s="9" t="s">
        <v>97</v>
      </c>
      <c r="C336" s="9" t="s">
        <v>88</v>
      </c>
      <c r="D336" s="3"/>
      <c r="E336" s="9">
        <v>16</v>
      </c>
      <c r="F336" s="9">
        <v>3</v>
      </c>
      <c r="G336" s="9">
        <v>0</v>
      </c>
      <c r="H336" s="26"/>
      <c r="I336" s="26"/>
      <c r="J336" s="26"/>
      <c r="K336" s="26"/>
      <c r="L336" s="26"/>
      <c r="M336" s="9">
        <v>3</v>
      </c>
      <c r="N336" s="9">
        <v>3</v>
      </c>
      <c r="O336" s="9">
        <v>3</v>
      </c>
      <c r="P336" s="26"/>
      <c r="Q336" s="26"/>
      <c r="R336" s="26"/>
      <c r="S336" s="8">
        <f>IF(F336="",0,VLOOKUP(E336,'Points Allocation'!$B$7:$F$18,2+F336,0))</f>
        <v>60</v>
      </c>
      <c r="T336" s="8">
        <f>IF(G336="",0,VLOOKUP(E336,'Points Allocation'!$B$22:$F$33,2+G336,0))</f>
        <v>20</v>
      </c>
      <c r="U336" s="8">
        <f>IF(H336="",0,VLOOKUP(E336,'Points Allocation'!$B$37:$F$50,2+H336,0))</f>
        <v>0</v>
      </c>
      <c r="V336" s="8">
        <f>IF(I336="",0,VLOOKUP(E336,'Points Allocation'!$B$52:$F$63,2+I336,0))</f>
        <v>0</v>
      </c>
      <c r="W336" s="8">
        <f>IF(J336="",0,VLOOKUP(E336,'Points Allocation'!$B$67:$F$78,2+J336,0))</f>
        <v>0</v>
      </c>
      <c r="X336" s="8">
        <f>IF(K336="",0,VLOOKUP(E336,'Points Allocation'!$B$82:$F$93,2+K336,0))</f>
        <v>0</v>
      </c>
      <c r="Y336" s="8">
        <f>IF(L336="",0,VLOOKUP(E336,'Points Allocation'!$B$97:$F$108,2+L336,0))</f>
        <v>0</v>
      </c>
      <c r="Z336" s="23">
        <f t="shared" si="100"/>
        <v>80</v>
      </c>
      <c r="AA336" s="8">
        <f>IF(M336="",0,VLOOKUP(E336,'Points Allocation'!$I$7:$M$18,2+M336,0))</f>
        <v>25</v>
      </c>
      <c r="AB336" s="8">
        <f>IF(N336="",0,VLOOKUP(E336,'Points Allocation'!$I$22:$M$33,2+N336,0))</f>
        <v>30</v>
      </c>
      <c r="AC336" s="8">
        <f>IF(O336="",0,VLOOKUP(E336,'Points Allocation'!$I$37:$M$48,2+O336,0))</f>
        <v>35</v>
      </c>
      <c r="AD336" s="8">
        <f>IF(P336="",0,VLOOKUP(E336,'Points Allocation'!$I$52:$M$63,2+P336,0))</f>
        <v>0</v>
      </c>
      <c r="AE336" s="8">
        <f>IF(Q336="",0,VLOOKUP(E336,'Points Allocation'!$I$67:$M$78,2+Q336,0))</f>
        <v>0</v>
      </c>
      <c r="AF336" s="8">
        <f>IF(R336="",0,VLOOKUP(E336,'Points Allocation'!$I$82:$M$93,2+R336,0))</f>
        <v>0</v>
      </c>
      <c r="AG336" s="23">
        <f t="shared" si="101"/>
        <v>90</v>
      </c>
      <c r="AH336" s="10">
        <f t="shared" si="118"/>
        <v>-80</v>
      </c>
      <c r="AI336" s="13">
        <f t="shared" si="112"/>
        <v>1</v>
      </c>
      <c r="AJ336" s="30">
        <f t="shared" si="119"/>
        <v>90</v>
      </c>
      <c r="AK336" s="3" t="str">
        <f t="shared" ref="AK336:AK399" si="126">IF(AND(COUNT(M336:R336)&gt;0,COUNT(S336:Y336)&gt;1),"True","False")</f>
        <v>True</v>
      </c>
      <c r="AL336" s="3">
        <f t="shared" ref="AL336:AL399" si="127">IF(AG336&gt;Z336,Z336,AG336)</f>
        <v>80</v>
      </c>
    </row>
    <row r="337" spans="1:38" x14ac:dyDescent="0.2">
      <c r="A337" s="9" t="s">
        <v>124</v>
      </c>
      <c r="B337" s="9" t="s">
        <v>122</v>
      </c>
      <c r="C337" s="9" t="s">
        <v>88</v>
      </c>
      <c r="D337" s="3"/>
      <c r="E337" s="9" t="s">
        <v>121</v>
      </c>
      <c r="F337" s="9">
        <v>3</v>
      </c>
      <c r="G337" s="9">
        <v>1</v>
      </c>
      <c r="H337" s="9">
        <v>2</v>
      </c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8">
        <f>IF(F337="",0,VLOOKUP(E337,'Points Allocation'!$B$7:$F$18,2+F337,0))</f>
        <v>70</v>
      </c>
      <c r="T337" s="8">
        <f>IF(G337="",0,VLOOKUP(E337,'Points Allocation'!$B$22:$F$33,2+G337,0))</f>
        <v>35</v>
      </c>
      <c r="U337" s="8">
        <f>IF(H337="",0,VLOOKUP(E337,'Points Allocation'!$B$37:$F$50,2+H337,0))</f>
        <v>75</v>
      </c>
      <c r="V337" s="8">
        <f>IF(I337="",0,VLOOKUP(E337,'Points Allocation'!$B$52:$F$63,2+I337,0))</f>
        <v>0</v>
      </c>
      <c r="W337" s="8">
        <f>IF(J337="",0,VLOOKUP(E337,'Points Allocation'!$B$67:$F$78,2+J337,0))</f>
        <v>0</v>
      </c>
      <c r="X337" s="8">
        <f>IF(K337="",0,VLOOKUP(E337,'Points Allocation'!$B$82:$F$93,2+K337,0))</f>
        <v>0</v>
      </c>
      <c r="Y337" s="8">
        <f>IF(L337="",0,VLOOKUP(E337,'Points Allocation'!$B$97:$F$108,2+L337,0))</f>
        <v>0</v>
      </c>
      <c r="Z337" s="23">
        <f t="shared" si="100"/>
        <v>180</v>
      </c>
      <c r="AA337" s="8">
        <f>IF(M337="",0,VLOOKUP(E337,'Points Allocation'!$I$7:$M$18,2+M337,0))</f>
        <v>0</v>
      </c>
      <c r="AB337" s="8">
        <f>IF(N337="",0,VLOOKUP(E337,'Points Allocation'!$I$22:$M$33,2+N337,0))</f>
        <v>0</v>
      </c>
      <c r="AC337" s="8">
        <f>IF(O337="",0,VLOOKUP(E337,'Points Allocation'!$I$37:$M$48,2+O337,0))</f>
        <v>0</v>
      </c>
      <c r="AD337" s="8">
        <f>IF(P337="",0,VLOOKUP(E337,'Points Allocation'!$I$52:$M$63,2+P337,0))</f>
        <v>0</v>
      </c>
      <c r="AE337" s="8">
        <f>IF(Q337="",0,VLOOKUP(E337,'Points Allocation'!$I$67:$M$78,2+Q337,0))</f>
        <v>0</v>
      </c>
      <c r="AF337" s="8">
        <f>IF(R337="",0,VLOOKUP(E337,'Points Allocation'!$I$82:$M$93,2+R337,0))</f>
        <v>0</v>
      </c>
      <c r="AG337" s="23">
        <f t="shared" si="101"/>
        <v>0</v>
      </c>
      <c r="AH337" s="10">
        <f t="shared" si="118"/>
        <v>0</v>
      </c>
      <c r="AI337" s="13">
        <f t="shared" si="112"/>
        <v>1</v>
      </c>
      <c r="AJ337" s="30">
        <f t="shared" si="119"/>
        <v>180</v>
      </c>
      <c r="AK337" s="3" t="str">
        <f t="shared" si="126"/>
        <v>False</v>
      </c>
      <c r="AL337" s="3">
        <f t="shared" si="127"/>
        <v>0</v>
      </c>
    </row>
    <row r="338" spans="1:38" x14ac:dyDescent="0.2">
      <c r="A338" s="9" t="s">
        <v>124</v>
      </c>
      <c r="B338" s="9" t="s">
        <v>98</v>
      </c>
      <c r="C338" s="9" t="s">
        <v>88</v>
      </c>
      <c r="D338" s="3"/>
      <c r="E338" s="9" t="s">
        <v>121</v>
      </c>
      <c r="F338" s="9">
        <v>3</v>
      </c>
      <c r="G338" s="9">
        <v>1</v>
      </c>
      <c r="H338" s="9">
        <v>2</v>
      </c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8">
        <f>IF(F338="",0,VLOOKUP(E338,'Points Allocation'!$B$7:$F$18,2+F338,0))</f>
        <v>70</v>
      </c>
      <c r="T338" s="8">
        <f>IF(G338="",0,VLOOKUP(E338,'Points Allocation'!$B$22:$F$33,2+G338,0))</f>
        <v>35</v>
      </c>
      <c r="U338" s="8">
        <f>IF(H338="",0,VLOOKUP(E338,'Points Allocation'!$B$37:$F$50,2+H338,0))</f>
        <v>75</v>
      </c>
      <c r="V338" s="8">
        <f>IF(I338="",0,VLOOKUP(E338,'Points Allocation'!$B$52:$F$63,2+I338,0))</f>
        <v>0</v>
      </c>
      <c r="W338" s="8">
        <f>IF(J338="",0,VLOOKUP(E338,'Points Allocation'!$B$67:$F$78,2+J338,0))</f>
        <v>0</v>
      </c>
      <c r="X338" s="8">
        <f>IF(K338="",0,VLOOKUP(E338,'Points Allocation'!$B$82:$F$93,2+K338,0))</f>
        <v>0</v>
      </c>
      <c r="Y338" s="8">
        <f>IF(L338="",0,VLOOKUP(E338,'Points Allocation'!$B$97:$F$108,2+L338,0))</f>
        <v>0</v>
      </c>
      <c r="Z338" s="23">
        <f t="shared" si="100"/>
        <v>180</v>
      </c>
      <c r="AA338" s="8">
        <f>IF(M338="",0,VLOOKUP(E338,'Points Allocation'!$I$7:$M$18,2+M338,0))</f>
        <v>0</v>
      </c>
      <c r="AB338" s="8">
        <f>IF(N338="",0,VLOOKUP(E338,'Points Allocation'!$I$22:$M$33,2+N338,0))</f>
        <v>0</v>
      </c>
      <c r="AC338" s="8">
        <f>IF(O338="",0,VLOOKUP(E338,'Points Allocation'!$I$37:$M$48,2+O338,0))</f>
        <v>0</v>
      </c>
      <c r="AD338" s="8">
        <f>IF(P338="",0,VLOOKUP(E338,'Points Allocation'!$I$52:$M$63,2+P338,0))</f>
        <v>0</v>
      </c>
      <c r="AE338" s="8">
        <f>IF(Q338="",0,VLOOKUP(E338,'Points Allocation'!$I$67:$M$78,2+Q338,0))</f>
        <v>0</v>
      </c>
      <c r="AF338" s="8">
        <f>IF(R338="",0,VLOOKUP(E338,'Points Allocation'!$I$82:$M$93,2+R338,0))</f>
        <v>0</v>
      </c>
      <c r="AG338" s="23">
        <f t="shared" si="101"/>
        <v>0</v>
      </c>
      <c r="AH338" s="10">
        <f t="shared" si="118"/>
        <v>0</v>
      </c>
      <c r="AI338" s="13">
        <f t="shared" si="112"/>
        <v>1</v>
      </c>
      <c r="AJ338" s="30">
        <f t="shared" si="119"/>
        <v>180</v>
      </c>
      <c r="AK338" s="3" t="str">
        <f t="shared" si="126"/>
        <v>False</v>
      </c>
      <c r="AL338" s="3">
        <f t="shared" si="127"/>
        <v>0</v>
      </c>
    </row>
    <row r="339" spans="1:38" x14ac:dyDescent="0.2">
      <c r="A339" s="9" t="s">
        <v>133</v>
      </c>
      <c r="B339" s="9" t="s">
        <v>80</v>
      </c>
      <c r="C339" s="9" t="s">
        <v>61</v>
      </c>
      <c r="D339" s="3"/>
      <c r="E339" s="9" t="s">
        <v>136</v>
      </c>
      <c r="F339" s="9">
        <v>3</v>
      </c>
      <c r="G339" s="9">
        <v>3</v>
      </c>
      <c r="H339" s="9">
        <v>3</v>
      </c>
      <c r="I339" s="9">
        <v>3</v>
      </c>
      <c r="J339" s="26"/>
      <c r="K339" s="26"/>
      <c r="L339" s="26"/>
      <c r="M339" s="26"/>
      <c r="N339" s="26"/>
      <c r="O339" s="26"/>
      <c r="P339" s="26"/>
      <c r="Q339" s="26"/>
      <c r="R339" s="26"/>
      <c r="S339" s="8">
        <f>IF(F339="",0,VLOOKUP(E339,'Points Allocation'!$B$7:$F$18,2+F339,0))</f>
        <v>90</v>
      </c>
      <c r="T339" s="8">
        <f>IF(G339="",0,VLOOKUP(E339,'Points Allocation'!$B$22:$F$33,2+G339,0))</f>
        <v>90</v>
      </c>
      <c r="U339" s="8">
        <f>IF(H339="",0,VLOOKUP(E339,'Points Allocation'!$B$37:$F$50,2+H339,0))</f>
        <v>90</v>
      </c>
      <c r="V339" s="8">
        <f>IF(I339="",0,VLOOKUP(E339,'Points Allocation'!$B$52:$F$63,2+I339,0))</f>
        <v>90</v>
      </c>
      <c r="W339" s="8">
        <f>IF(J339="",0,VLOOKUP(E339,'Points Allocation'!$B$67:$F$78,2+J339,0))</f>
        <v>0</v>
      </c>
      <c r="X339" s="8">
        <f>IF(K339="",0,VLOOKUP(E339,'Points Allocation'!$B$82:$F$93,2+K339,0))</f>
        <v>0</v>
      </c>
      <c r="Y339" s="8">
        <f>IF(L339="",0,VLOOKUP(E339,'Points Allocation'!$B$97:$F$108,2+L339,0))</f>
        <v>0</v>
      </c>
      <c r="Z339" s="23">
        <f t="shared" si="100"/>
        <v>360</v>
      </c>
      <c r="AA339" s="8">
        <f>IF(M339="",0,VLOOKUP(E339,'Points Allocation'!$I$7:$M$18,2+M339,0))</f>
        <v>0</v>
      </c>
      <c r="AB339" s="8">
        <f>IF(N339="",0,VLOOKUP(E339,'Points Allocation'!$I$22:$M$33,2+N339,0))</f>
        <v>0</v>
      </c>
      <c r="AC339" s="8">
        <f>IF(O339="",0,VLOOKUP(E339,'Points Allocation'!$I$37:$M$48,2+O339,0))</f>
        <v>0</v>
      </c>
      <c r="AD339" s="8">
        <f>IF(P339="",0,VLOOKUP(E339,'Points Allocation'!$I$52:$M$63,2+P339,0))</f>
        <v>0</v>
      </c>
      <c r="AE339" s="8">
        <f>IF(Q339="",0,VLOOKUP(E339,'Points Allocation'!$I$67:$M$78,2+Q339,0))</f>
        <v>0</v>
      </c>
      <c r="AF339" s="8">
        <f>IF(R339="",0,VLOOKUP(E339,'Points Allocation'!$I$82:$M$93,2+R339,0))</f>
        <v>0</v>
      </c>
      <c r="AG339" s="23">
        <f t="shared" si="101"/>
        <v>0</v>
      </c>
      <c r="AH339" s="10">
        <f t="shared" si="118"/>
        <v>0</v>
      </c>
      <c r="AI339" s="13">
        <f t="shared" si="112"/>
        <v>1</v>
      </c>
      <c r="AJ339" s="30">
        <f t="shared" si="119"/>
        <v>360</v>
      </c>
      <c r="AK339" s="3" t="str">
        <f t="shared" si="126"/>
        <v>False</v>
      </c>
      <c r="AL339" s="3">
        <f t="shared" si="127"/>
        <v>0</v>
      </c>
    </row>
    <row r="340" spans="1:38" x14ac:dyDescent="0.2">
      <c r="A340" s="9" t="s">
        <v>218</v>
      </c>
      <c r="B340" s="9" t="s">
        <v>80</v>
      </c>
      <c r="C340" s="9" t="s">
        <v>61</v>
      </c>
      <c r="D340" s="3"/>
      <c r="E340" s="9" t="s">
        <v>136</v>
      </c>
      <c r="F340" s="9">
        <v>3</v>
      </c>
      <c r="G340" s="9">
        <v>3</v>
      </c>
      <c r="H340" s="9">
        <v>3</v>
      </c>
      <c r="I340" s="9">
        <v>1</v>
      </c>
      <c r="J340" s="26"/>
      <c r="K340" s="26"/>
      <c r="L340" s="26"/>
      <c r="M340" s="26"/>
      <c r="N340" s="26"/>
      <c r="O340" s="26"/>
      <c r="P340" s="26"/>
      <c r="Q340" s="26"/>
      <c r="R340" s="26"/>
      <c r="S340" s="8">
        <f>IF(F340="",0,VLOOKUP(E340,'Points Allocation'!$B$7:$F$18,2+F340,0))</f>
        <v>90</v>
      </c>
      <c r="T340" s="8">
        <f>IF(G340="",0,VLOOKUP(E340,'Points Allocation'!$B$22:$F$33,2+G340,0))</f>
        <v>90</v>
      </c>
      <c r="U340" s="8">
        <f>IF(H340="",0,VLOOKUP(E340,'Points Allocation'!$B$37:$F$50,2+H340,0))</f>
        <v>90</v>
      </c>
      <c r="V340" s="8">
        <f>IF(I340="",0,VLOOKUP(E340,'Points Allocation'!$B$52:$F$63,2+I340,0))</f>
        <v>45</v>
      </c>
      <c r="W340" s="8">
        <f>IF(J340="",0,VLOOKUP(E340,'Points Allocation'!$B$67:$F$78,2+J340,0))</f>
        <v>0</v>
      </c>
      <c r="X340" s="8">
        <f>IF(K340="",0,VLOOKUP(E340,'Points Allocation'!$B$82:$F$93,2+K340,0))</f>
        <v>0</v>
      </c>
      <c r="Y340" s="8">
        <f>IF(L340="",0,VLOOKUP(E340,'Points Allocation'!$B$97:$F$108,2+L340,0))</f>
        <v>0</v>
      </c>
      <c r="Z340" s="23">
        <f t="shared" si="100"/>
        <v>315</v>
      </c>
      <c r="AA340" s="8">
        <f>IF(M340="",0,VLOOKUP(E340,'Points Allocation'!$I$7:$M$18,2+M340,0))</f>
        <v>0</v>
      </c>
      <c r="AB340" s="8">
        <f>IF(N340="",0,VLOOKUP(E340,'Points Allocation'!$I$22:$M$33,2+N340,0))</f>
        <v>0</v>
      </c>
      <c r="AC340" s="8">
        <f>IF(O340="",0,VLOOKUP(E340,'Points Allocation'!$I$37:$M$48,2+O340,0))</f>
        <v>0</v>
      </c>
      <c r="AD340" s="8">
        <f>IF(P340="",0,VLOOKUP(E340,'Points Allocation'!$I$52:$M$63,2+P340,0))</f>
        <v>0</v>
      </c>
      <c r="AE340" s="8">
        <f>IF(Q340="",0,VLOOKUP(E340,'Points Allocation'!$I$67:$M$78,2+Q340,0))</f>
        <v>0</v>
      </c>
      <c r="AF340" s="8">
        <f>IF(R340="",0,VLOOKUP(E340,'Points Allocation'!$I$82:$M$93,2+R340,0))</f>
        <v>0</v>
      </c>
      <c r="AG340" s="23">
        <f t="shared" si="101"/>
        <v>0</v>
      </c>
      <c r="AH340" s="10">
        <f t="shared" si="118"/>
        <v>0</v>
      </c>
      <c r="AI340" s="13">
        <f t="shared" si="112"/>
        <v>1</v>
      </c>
      <c r="AJ340" s="30">
        <f t="shared" si="119"/>
        <v>315</v>
      </c>
      <c r="AK340" s="3" t="str">
        <f t="shared" si="126"/>
        <v>False</v>
      </c>
      <c r="AL340" s="3">
        <f t="shared" si="127"/>
        <v>0</v>
      </c>
    </row>
    <row r="341" spans="1:38" x14ac:dyDescent="0.2">
      <c r="A341" s="9" t="s">
        <v>260</v>
      </c>
      <c r="B341" s="9" t="s">
        <v>80</v>
      </c>
      <c r="C341" s="9" t="s">
        <v>61</v>
      </c>
      <c r="D341" s="3"/>
      <c r="E341" s="9" t="s">
        <v>136</v>
      </c>
      <c r="F341" s="9">
        <v>3</v>
      </c>
      <c r="G341" s="9">
        <v>0</v>
      </c>
      <c r="H341" s="9">
        <v>0</v>
      </c>
      <c r="I341" s="9">
        <v>0</v>
      </c>
      <c r="J341" s="26"/>
      <c r="K341" s="26"/>
      <c r="L341" s="26"/>
      <c r="M341" s="26"/>
      <c r="N341" s="26"/>
      <c r="O341" s="26"/>
      <c r="P341" s="26"/>
      <c r="Q341" s="26"/>
      <c r="R341" s="26"/>
      <c r="S341" s="8">
        <f>IF(F341="",0,VLOOKUP(E341,'Points Allocation'!$B$7:$F$18,2+F341,0))</f>
        <v>90</v>
      </c>
      <c r="T341" s="8">
        <f>IF(G341="",0,VLOOKUP(E341,'Points Allocation'!$B$22:$F$33,2+G341,0))</f>
        <v>20</v>
      </c>
      <c r="U341" s="8">
        <f>IF(H341="",0,VLOOKUP(E341,'Points Allocation'!$B$37:$F$50,2+H341,0))</f>
        <v>20</v>
      </c>
      <c r="V341" s="8">
        <f>IF(I341="",0,VLOOKUP(E341,'Points Allocation'!$B$52:$F$63,2+I341,0))</f>
        <v>20</v>
      </c>
      <c r="W341" s="8">
        <f>IF(J341="",0,VLOOKUP(E341,'Points Allocation'!$B$67:$F$78,2+J341,0))</f>
        <v>0</v>
      </c>
      <c r="X341" s="8">
        <f>IF(K341="",0,VLOOKUP(E341,'Points Allocation'!$B$82:$F$93,2+K341,0))</f>
        <v>0</v>
      </c>
      <c r="Y341" s="8">
        <f>IF(L341="",0,VLOOKUP(E341,'Points Allocation'!$B$97:$F$108,2+L341,0))</f>
        <v>0</v>
      </c>
      <c r="Z341" s="23">
        <f t="shared" ref="Z341" si="128">SUM(S341:Y341)</f>
        <v>150</v>
      </c>
      <c r="AA341" s="8">
        <f>IF(M341="",0,VLOOKUP(E341,'Points Allocation'!$I$7:$M$18,2+M341,0))</f>
        <v>0</v>
      </c>
      <c r="AB341" s="8">
        <f>IF(N341="",0,VLOOKUP(E341,'Points Allocation'!$I$22:$M$33,2+N341,0))</f>
        <v>0</v>
      </c>
      <c r="AC341" s="8">
        <f>IF(O341="",0,VLOOKUP(E341,'Points Allocation'!$I$37:$M$48,2+O341,0))</f>
        <v>0</v>
      </c>
      <c r="AD341" s="8">
        <f>IF(P341="",0,VLOOKUP(E341,'Points Allocation'!$I$52:$M$63,2+P341,0))</f>
        <v>0</v>
      </c>
      <c r="AE341" s="8">
        <f>IF(Q341="",0,VLOOKUP(E341,'Points Allocation'!$I$67:$M$78,2+Q341,0))</f>
        <v>0</v>
      </c>
      <c r="AF341" s="8">
        <f>IF(R341="",0,VLOOKUP(E341,'Points Allocation'!$I$82:$M$93,2+R341,0))</f>
        <v>0</v>
      </c>
      <c r="AG341" s="23">
        <f t="shared" ref="AG341" si="129">SUM(AA341:AF341)</f>
        <v>0</v>
      </c>
      <c r="AH341" s="10">
        <f t="shared" ref="AH341" si="130">IF(AK341="False",0,-AL341)</f>
        <v>0</v>
      </c>
      <c r="AI341" s="13">
        <f t="shared" si="112"/>
        <v>1</v>
      </c>
      <c r="AJ341" s="30">
        <f t="shared" ref="AJ341" si="131">(SUM(Z341,AG341,AH341))*AI341</f>
        <v>150</v>
      </c>
      <c r="AK341" s="3" t="str">
        <f t="shared" si="126"/>
        <v>False</v>
      </c>
      <c r="AL341" s="3">
        <f t="shared" si="127"/>
        <v>0</v>
      </c>
    </row>
    <row r="342" spans="1:38" x14ac:dyDescent="0.2">
      <c r="A342" s="9" t="s">
        <v>134</v>
      </c>
      <c r="B342" s="9" t="s">
        <v>80</v>
      </c>
      <c r="C342" s="9" t="s">
        <v>61</v>
      </c>
      <c r="D342" s="3"/>
      <c r="E342" s="9" t="s">
        <v>136</v>
      </c>
      <c r="F342" s="9">
        <v>3</v>
      </c>
      <c r="G342" s="9">
        <v>3</v>
      </c>
      <c r="H342" s="9">
        <v>0</v>
      </c>
      <c r="I342" s="9">
        <v>0</v>
      </c>
      <c r="J342" s="26"/>
      <c r="K342" s="26"/>
      <c r="L342" s="26"/>
      <c r="M342" s="26"/>
      <c r="N342" s="26"/>
      <c r="O342" s="26"/>
      <c r="P342" s="26"/>
      <c r="Q342" s="26"/>
      <c r="R342" s="26"/>
      <c r="S342" s="8">
        <f>IF(F342="",0,VLOOKUP(E342,'Points Allocation'!$B$7:$F$18,2+F342,0))</f>
        <v>90</v>
      </c>
      <c r="T342" s="8">
        <f>IF(G342="",0,VLOOKUP(E342,'Points Allocation'!$B$22:$F$33,2+G342,0))</f>
        <v>90</v>
      </c>
      <c r="U342" s="8">
        <f>IF(H342="",0,VLOOKUP(E342,'Points Allocation'!$B$37:$F$50,2+H342,0))</f>
        <v>20</v>
      </c>
      <c r="V342" s="8">
        <f>IF(I342="",0,VLOOKUP(E342,'Points Allocation'!$B$52:$F$63,2+I342,0))</f>
        <v>20</v>
      </c>
      <c r="W342" s="8">
        <f>IF(J342="",0,VLOOKUP(E342,'Points Allocation'!$B$67:$F$78,2+J342,0))</f>
        <v>0</v>
      </c>
      <c r="X342" s="8">
        <f>IF(K342="",0,VLOOKUP(E342,'Points Allocation'!$B$82:$F$93,2+K342,0))</f>
        <v>0</v>
      </c>
      <c r="Y342" s="8">
        <f>IF(L342="",0,VLOOKUP(E342,'Points Allocation'!$B$97:$F$108,2+L342,0))</f>
        <v>0</v>
      </c>
      <c r="Z342" s="23">
        <f t="shared" si="100"/>
        <v>220</v>
      </c>
      <c r="AA342" s="8">
        <f>IF(M342="",0,VLOOKUP(E342,'Points Allocation'!$I$7:$M$18,2+M342,0))</f>
        <v>0</v>
      </c>
      <c r="AB342" s="8">
        <f>IF(N342="",0,VLOOKUP(E342,'Points Allocation'!$I$22:$M$33,2+N342,0))</f>
        <v>0</v>
      </c>
      <c r="AC342" s="8">
        <f>IF(O342="",0,VLOOKUP(E342,'Points Allocation'!$I$37:$M$48,2+O342,0))</f>
        <v>0</v>
      </c>
      <c r="AD342" s="8">
        <f>IF(P342="",0,VLOOKUP(E342,'Points Allocation'!$I$52:$M$63,2+P342,0))</f>
        <v>0</v>
      </c>
      <c r="AE342" s="8">
        <f>IF(Q342="",0,VLOOKUP(E342,'Points Allocation'!$I$67:$M$78,2+Q342,0))</f>
        <v>0</v>
      </c>
      <c r="AF342" s="8">
        <f>IF(R342="",0,VLOOKUP(E342,'Points Allocation'!$I$82:$M$93,2+R342,0))</f>
        <v>0</v>
      </c>
      <c r="AG342" s="23">
        <f t="shared" si="101"/>
        <v>0</v>
      </c>
      <c r="AH342" s="10">
        <f t="shared" si="118"/>
        <v>0</v>
      </c>
      <c r="AI342" s="13">
        <f t="shared" si="112"/>
        <v>1</v>
      </c>
      <c r="AJ342" s="30">
        <f t="shared" si="119"/>
        <v>220</v>
      </c>
      <c r="AK342" s="3" t="str">
        <f t="shared" si="126"/>
        <v>False</v>
      </c>
      <c r="AL342" s="3">
        <f t="shared" si="127"/>
        <v>0</v>
      </c>
    </row>
    <row r="343" spans="1:38" x14ac:dyDescent="0.2">
      <c r="A343" s="9" t="s">
        <v>135</v>
      </c>
      <c r="B343" s="9" t="s">
        <v>80</v>
      </c>
      <c r="C343" s="9" t="s">
        <v>61</v>
      </c>
      <c r="D343" s="3"/>
      <c r="E343" s="9" t="s">
        <v>136</v>
      </c>
      <c r="F343" s="9">
        <v>0</v>
      </c>
      <c r="G343" s="9">
        <v>0</v>
      </c>
      <c r="H343" s="9">
        <v>0</v>
      </c>
      <c r="I343" s="9">
        <v>0</v>
      </c>
      <c r="J343" s="26"/>
      <c r="K343" s="26"/>
      <c r="L343" s="26"/>
      <c r="M343" s="26"/>
      <c r="N343" s="26"/>
      <c r="O343" s="26"/>
      <c r="P343" s="26"/>
      <c r="Q343" s="26"/>
      <c r="R343" s="26"/>
      <c r="S343" s="8">
        <f>IF(F343="",0,VLOOKUP(E343,'Points Allocation'!$B$7:$F$18,2+F343,0))</f>
        <v>20</v>
      </c>
      <c r="T343" s="8">
        <f>IF(G343="",0,VLOOKUP(E343,'Points Allocation'!$B$22:$F$33,2+G343,0))</f>
        <v>20</v>
      </c>
      <c r="U343" s="8">
        <f>IF(H343="",0,VLOOKUP(E343,'Points Allocation'!$B$37:$F$50,2+H343,0))</f>
        <v>20</v>
      </c>
      <c r="V343" s="8">
        <f>IF(I343="",0,VLOOKUP(E343,'Points Allocation'!$B$52:$F$63,2+I343,0))</f>
        <v>20</v>
      </c>
      <c r="W343" s="8">
        <f>IF(J343="",0,VLOOKUP(E343,'Points Allocation'!$B$67:$F$78,2+J343,0))</f>
        <v>0</v>
      </c>
      <c r="X343" s="8">
        <f>IF(K343="",0,VLOOKUP(E343,'Points Allocation'!$B$82:$F$93,2+K343,0))</f>
        <v>0</v>
      </c>
      <c r="Y343" s="8">
        <f>IF(L343="",0,VLOOKUP(E343,'Points Allocation'!$B$97:$F$108,2+L343,0))</f>
        <v>0</v>
      </c>
      <c r="Z343" s="23">
        <f t="shared" si="100"/>
        <v>80</v>
      </c>
      <c r="AA343" s="8">
        <f>IF(M343="",0,VLOOKUP(E343,'Points Allocation'!$I$7:$M$18,2+M343,0))</f>
        <v>0</v>
      </c>
      <c r="AB343" s="8">
        <f>IF(N343="",0,VLOOKUP(E343,'Points Allocation'!$I$22:$M$33,2+N343,0))</f>
        <v>0</v>
      </c>
      <c r="AC343" s="8">
        <f>IF(O343="",0,VLOOKUP(E343,'Points Allocation'!$I$37:$M$48,2+O343,0))</f>
        <v>0</v>
      </c>
      <c r="AD343" s="8">
        <f>IF(P343="",0,VLOOKUP(E343,'Points Allocation'!$I$52:$M$63,2+P343,0))</f>
        <v>0</v>
      </c>
      <c r="AE343" s="8">
        <f>IF(Q343="",0,VLOOKUP(E343,'Points Allocation'!$I$67:$M$78,2+Q343,0))</f>
        <v>0</v>
      </c>
      <c r="AF343" s="8">
        <f>IF(R343="",0,VLOOKUP(E343,'Points Allocation'!$I$82:$M$93,2+R343,0))</f>
        <v>0</v>
      </c>
      <c r="AG343" s="23">
        <f t="shared" si="101"/>
        <v>0</v>
      </c>
      <c r="AH343" s="10">
        <f t="shared" si="118"/>
        <v>0</v>
      </c>
      <c r="AI343" s="13">
        <f t="shared" si="112"/>
        <v>1</v>
      </c>
      <c r="AJ343" s="30">
        <f t="shared" si="119"/>
        <v>80</v>
      </c>
      <c r="AK343" s="3" t="str">
        <f t="shared" si="126"/>
        <v>False</v>
      </c>
      <c r="AL343" s="3">
        <f t="shared" si="127"/>
        <v>0</v>
      </c>
    </row>
    <row r="344" spans="1:38" x14ac:dyDescent="0.2">
      <c r="A344" s="9" t="s">
        <v>137</v>
      </c>
      <c r="B344" s="9" t="s">
        <v>81</v>
      </c>
      <c r="C344" s="9" t="s">
        <v>61</v>
      </c>
      <c r="D344" s="3"/>
      <c r="E344" s="9" t="s">
        <v>136</v>
      </c>
      <c r="F344" s="9">
        <v>3</v>
      </c>
      <c r="G344" s="9">
        <v>3</v>
      </c>
      <c r="H344" s="9">
        <v>3</v>
      </c>
      <c r="I344" s="9">
        <v>3</v>
      </c>
      <c r="J344" s="26"/>
      <c r="K344" s="26"/>
      <c r="L344" s="26"/>
      <c r="M344" s="26"/>
      <c r="N344" s="26"/>
      <c r="O344" s="26"/>
      <c r="P344" s="26"/>
      <c r="Q344" s="26"/>
      <c r="R344" s="26"/>
      <c r="S344" s="8">
        <f>IF(F344="",0,VLOOKUP(E344,'Points Allocation'!$B$7:$F$18,2+F344,0))</f>
        <v>90</v>
      </c>
      <c r="T344" s="8">
        <f>IF(G344="",0,VLOOKUP(E344,'Points Allocation'!$B$22:$F$33,2+G344,0))</f>
        <v>90</v>
      </c>
      <c r="U344" s="8">
        <f>IF(H344="",0,VLOOKUP(E344,'Points Allocation'!$B$37:$F$50,2+H344,0))</f>
        <v>90</v>
      </c>
      <c r="V344" s="8">
        <f>IF(I344="",0,VLOOKUP(E344,'Points Allocation'!$B$52:$F$63,2+I344,0))</f>
        <v>90</v>
      </c>
      <c r="W344" s="8">
        <f>IF(J344="",0,VLOOKUP(E344,'Points Allocation'!$B$67:$F$78,2+J344,0))</f>
        <v>0</v>
      </c>
      <c r="X344" s="8">
        <f>IF(K344="",0,VLOOKUP(E344,'Points Allocation'!$B$82:$F$93,2+K344,0))</f>
        <v>0</v>
      </c>
      <c r="Y344" s="8">
        <f>IF(L344="",0,VLOOKUP(E344,'Points Allocation'!$B$97:$F$108,2+L344,0))</f>
        <v>0</v>
      </c>
      <c r="Z344" s="23">
        <f t="shared" si="100"/>
        <v>360</v>
      </c>
      <c r="AA344" s="8">
        <f>IF(M344="",0,VLOOKUP(E344,'Points Allocation'!$I$7:$M$18,2+M344,0))</f>
        <v>0</v>
      </c>
      <c r="AB344" s="8">
        <f>IF(N344="",0,VLOOKUP(E344,'Points Allocation'!$I$22:$M$33,2+N344,0))</f>
        <v>0</v>
      </c>
      <c r="AC344" s="8">
        <f>IF(O344="",0,VLOOKUP(E344,'Points Allocation'!$I$37:$M$48,2+O344,0))</f>
        <v>0</v>
      </c>
      <c r="AD344" s="8">
        <f>IF(P344="",0,VLOOKUP(E344,'Points Allocation'!$I$52:$M$63,2+P344,0))</f>
        <v>0</v>
      </c>
      <c r="AE344" s="8">
        <f>IF(Q344="",0,VLOOKUP(E344,'Points Allocation'!$I$67:$M$78,2+Q344,0))</f>
        <v>0</v>
      </c>
      <c r="AF344" s="8">
        <f>IF(R344="",0,VLOOKUP(E344,'Points Allocation'!$I$82:$M$93,2+R344,0))</f>
        <v>0</v>
      </c>
      <c r="AG344" s="23">
        <f t="shared" si="101"/>
        <v>0</v>
      </c>
      <c r="AH344" s="10">
        <f t="shared" si="118"/>
        <v>0</v>
      </c>
      <c r="AI344" s="13">
        <f t="shared" si="112"/>
        <v>1</v>
      </c>
      <c r="AJ344" s="30">
        <f t="shared" si="119"/>
        <v>360</v>
      </c>
      <c r="AK344" s="3" t="str">
        <f t="shared" si="126"/>
        <v>False</v>
      </c>
      <c r="AL344" s="3">
        <f t="shared" si="127"/>
        <v>0</v>
      </c>
    </row>
    <row r="345" spans="1:38" x14ac:dyDescent="0.2">
      <c r="A345" s="9" t="s">
        <v>138</v>
      </c>
      <c r="B345" s="9" t="s">
        <v>81</v>
      </c>
      <c r="C345" s="9" t="s">
        <v>61</v>
      </c>
      <c r="D345" s="3"/>
      <c r="E345" s="9" t="s">
        <v>136</v>
      </c>
      <c r="F345" s="9">
        <v>3</v>
      </c>
      <c r="G345" s="9">
        <v>3</v>
      </c>
      <c r="H345" s="9">
        <v>3</v>
      </c>
      <c r="I345" s="9">
        <v>0</v>
      </c>
      <c r="J345" s="26"/>
      <c r="K345" s="26"/>
      <c r="L345" s="26"/>
      <c r="M345" s="26"/>
      <c r="N345" s="26"/>
      <c r="O345" s="26"/>
      <c r="P345" s="26"/>
      <c r="Q345" s="26"/>
      <c r="R345" s="26"/>
      <c r="S345" s="8">
        <f>IF(F345="",0,VLOOKUP(E345,'Points Allocation'!$B$7:$F$18,2+F345,0))</f>
        <v>90</v>
      </c>
      <c r="T345" s="8">
        <f>IF(G345="",0,VLOOKUP(E345,'Points Allocation'!$B$22:$F$33,2+G345,0))</f>
        <v>90</v>
      </c>
      <c r="U345" s="8">
        <f>IF(H345="",0,VLOOKUP(E345,'Points Allocation'!$B$37:$F$50,2+H345,0))</f>
        <v>90</v>
      </c>
      <c r="V345" s="8">
        <f>IF(I345="",0,VLOOKUP(E345,'Points Allocation'!$B$52:$F$63,2+I345,0))</f>
        <v>20</v>
      </c>
      <c r="W345" s="8">
        <f>IF(J345="",0,VLOOKUP(E345,'Points Allocation'!$B$67:$F$78,2+J345,0))</f>
        <v>0</v>
      </c>
      <c r="X345" s="8">
        <f>IF(K345="",0,VLOOKUP(E345,'Points Allocation'!$B$82:$F$93,2+K345,0))</f>
        <v>0</v>
      </c>
      <c r="Y345" s="8">
        <f>IF(L345="",0,VLOOKUP(E345,'Points Allocation'!$B$97:$F$108,2+L345,0))</f>
        <v>0</v>
      </c>
      <c r="Z345" s="23">
        <f t="shared" si="100"/>
        <v>290</v>
      </c>
      <c r="AA345" s="8">
        <f>IF(M345="",0,VLOOKUP(E345,'Points Allocation'!$I$7:$M$18,2+M345,0))</f>
        <v>0</v>
      </c>
      <c r="AB345" s="8">
        <f>IF(N345="",0,VLOOKUP(E345,'Points Allocation'!$I$22:$M$33,2+N345,0))</f>
        <v>0</v>
      </c>
      <c r="AC345" s="8">
        <f>IF(O345="",0,VLOOKUP(E345,'Points Allocation'!$I$37:$M$48,2+O345,0))</f>
        <v>0</v>
      </c>
      <c r="AD345" s="8">
        <f>IF(P345="",0,VLOOKUP(E345,'Points Allocation'!$I$52:$M$63,2+P345,0))</f>
        <v>0</v>
      </c>
      <c r="AE345" s="8">
        <f>IF(Q345="",0,VLOOKUP(E345,'Points Allocation'!$I$67:$M$78,2+Q345,0))</f>
        <v>0</v>
      </c>
      <c r="AF345" s="8">
        <f>IF(R345="",0,VLOOKUP(E345,'Points Allocation'!$I$82:$M$93,2+R345,0))</f>
        <v>0</v>
      </c>
      <c r="AG345" s="23">
        <f t="shared" si="101"/>
        <v>0</v>
      </c>
      <c r="AH345" s="10">
        <f t="shared" si="118"/>
        <v>0</v>
      </c>
      <c r="AI345" s="13">
        <f t="shared" si="112"/>
        <v>1</v>
      </c>
      <c r="AJ345" s="30">
        <f t="shared" si="119"/>
        <v>290</v>
      </c>
      <c r="AK345" s="3" t="str">
        <f t="shared" si="126"/>
        <v>False</v>
      </c>
      <c r="AL345" s="3">
        <f t="shared" si="127"/>
        <v>0</v>
      </c>
    </row>
    <row r="346" spans="1:38" x14ac:dyDescent="0.2">
      <c r="A346" s="9" t="s">
        <v>139</v>
      </c>
      <c r="B346" s="9" t="s">
        <v>81</v>
      </c>
      <c r="C346" s="9" t="s">
        <v>61</v>
      </c>
      <c r="D346" s="3"/>
      <c r="E346" s="9" t="s">
        <v>136</v>
      </c>
      <c r="F346" s="9">
        <v>1</v>
      </c>
      <c r="G346" s="9">
        <v>0</v>
      </c>
      <c r="H346" s="9">
        <v>0</v>
      </c>
      <c r="I346" s="9">
        <v>0</v>
      </c>
      <c r="J346" s="26"/>
      <c r="K346" s="26"/>
      <c r="L346" s="26"/>
      <c r="M346" s="26"/>
      <c r="N346" s="26"/>
      <c r="O346" s="26"/>
      <c r="P346" s="26"/>
      <c r="Q346" s="26"/>
      <c r="R346" s="26"/>
      <c r="S346" s="8">
        <f>IF(F346="",0,VLOOKUP(E346,'Points Allocation'!$B$7:$F$18,2+F346,0))</f>
        <v>45</v>
      </c>
      <c r="T346" s="8">
        <f>IF(G346="",0,VLOOKUP(E346,'Points Allocation'!$B$22:$F$33,2+G346,0))</f>
        <v>20</v>
      </c>
      <c r="U346" s="8">
        <f>IF(H346="",0,VLOOKUP(E346,'Points Allocation'!$B$37:$F$50,2+H346,0))</f>
        <v>20</v>
      </c>
      <c r="V346" s="8">
        <f>IF(I346="",0,VLOOKUP(E346,'Points Allocation'!$B$52:$F$63,2+I346,0))</f>
        <v>20</v>
      </c>
      <c r="W346" s="8">
        <f>IF(J346="",0,VLOOKUP(E346,'Points Allocation'!$B$67:$F$78,2+J346,0))</f>
        <v>0</v>
      </c>
      <c r="X346" s="8">
        <f>IF(K346="",0,VLOOKUP(E346,'Points Allocation'!$B$82:$F$93,2+K346,0))</f>
        <v>0</v>
      </c>
      <c r="Y346" s="8">
        <f>IF(L346="",0,VLOOKUP(E346,'Points Allocation'!$B$97:$F$108,2+L346,0))</f>
        <v>0</v>
      </c>
      <c r="Z346" s="23">
        <f t="shared" si="100"/>
        <v>105</v>
      </c>
      <c r="AA346" s="8">
        <f>IF(M346="",0,VLOOKUP(E346,'Points Allocation'!$I$7:$M$18,2+M346,0))</f>
        <v>0</v>
      </c>
      <c r="AB346" s="8">
        <f>IF(N346="",0,VLOOKUP(E346,'Points Allocation'!$I$22:$M$33,2+N346,0))</f>
        <v>0</v>
      </c>
      <c r="AC346" s="8">
        <f>IF(O346="",0,VLOOKUP(E346,'Points Allocation'!$I$37:$M$48,2+O346,0))</f>
        <v>0</v>
      </c>
      <c r="AD346" s="8">
        <f>IF(P346="",0,VLOOKUP(E346,'Points Allocation'!$I$52:$M$63,2+P346,0))</f>
        <v>0</v>
      </c>
      <c r="AE346" s="8">
        <f>IF(Q346="",0,VLOOKUP(E346,'Points Allocation'!$I$67:$M$78,2+Q346,0))</f>
        <v>0</v>
      </c>
      <c r="AF346" s="8">
        <f>IF(R346="",0,VLOOKUP(E346,'Points Allocation'!$I$82:$M$93,2+R346,0))</f>
        <v>0</v>
      </c>
      <c r="AG346" s="23">
        <f t="shared" si="101"/>
        <v>0</v>
      </c>
      <c r="AH346" s="10">
        <f t="shared" si="118"/>
        <v>0</v>
      </c>
      <c r="AI346" s="13">
        <f t="shared" si="112"/>
        <v>1</v>
      </c>
      <c r="AJ346" s="30">
        <f t="shared" si="119"/>
        <v>105</v>
      </c>
      <c r="AK346" s="3" t="str">
        <f t="shared" si="126"/>
        <v>False</v>
      </c>
      <c r="AL346" s="3">
        <f t="shared" si="127"/>
        <v>0</v>
      </c>
    </row>
    <row r="347" spans="1:38" x14ac:dyDescent="0.2">
      <c r="A347" s="9" t="s">
        <v>140</v>
      </c>
      <c r="B347" s="9" t="s">
        <v>81</v>
      </c>
      <c r="C347" s="9" t="s">
        <v>61</v>
      </c>
      <c r="D347" s="3"/>
      <c r="E347" s="9" t="s">
        <v>136</v>
      </c>
      <c r="F347" s="9">
        <v>3</v>
      </c>
      <c r="G347" s="9">
        <v>3</v>
      </c>
      <c r="H347" s="9">
        <v>0</v>
      </c>
      <c r="I347" s="9">
        <v>0</v>
      </c>
      <c r="J347" s="26"/>
      <c r="K347" s="26"/>
      <c r="L347" s="26"/>
      <c r="M347" s="26"/>
      <c r="N347" s="26"/>
      <c r="O347" s="26"/>
      <c r="P347" s="26"/>
      <c r="Q347" s="26"/>
      <c r="R347" s="26"/>
      <c r="S347" s="8">
        <f>IF(F347="",0,VLOOKUP(E347,'Points Allocation'!$B$7:$F$18,2+F347,0))</f>
        <v>90</v>
      </c>
      <c r="T347" s="8">
        <f>IF(G347="",0,VLOOKUP(E347,'Points Allocation'!$B$22:$F$33,2+G347,0))</f>
        <v>90</v>
      </c>
      <c r="U347" s="8">
        <f>IF(H347="",0,VLOOKUP(E347,'Points Allocation'!$B$37:$F$50,2+H347,0))</f>
        <v>20</v>
      </c>
      <c r="V347" s="8">
        <f>IF(I347="",0,VLOOKUP(E347,'Points Allocation'!$B$52:$F$63,2+I347,0))</f>
        <v>20</v>
      </c>
      <c r="W347" s="8">
        <f>IF(J347="",0,VLOOKUP(E347,'Points Allocation'!$B$67:$F$78,2+J347,0))</f>
        <v>0</v>
      </c>
      <c r="X347" s="8">
        <f>IF(K347="",0,VLOOKUP(E347,'Points Allocation'!$B$82:$F$93,2+K347,0))</f>
        <v>0</v>
      </c>
      <c r="Y347" s="8">
        <f>IF(L347="",0,VLOOKUP(E347,'Points Allocation'!$B$97:$F$108,2+L347,0))</f>
        <v>0</v>
      </c>
      <c r="Z347" s="23">
        <f t="shared" si="100"/>
        <v>220</v>
      </c>
      <c r="AA347" s="8">
        <f>IF(M347="",0,VLOOKUP(E347,'Points Allocation'!$I$7:$M$18,2+M347,0))</f>
        <v>0</v>
      </c>
      <c r="AB347" s="8">
        <f>IF(N347="",0,VLOOKUP(E347,'Points Allocation'!$I$22:$M$33,2+N347,0))</f>
        <v>0</v>
      </c>
      <c r="AC347" s="8">
        <f>IF(O347="",0,VLOOKUP(E347,'Points Allocation'!$I$37:$M$48,2+O347,0))</f>
        <v>0</v>
      </c>
      <c r="AD347" s="8">
        <f>IF(P347="",0,VLOOKUP(E347,'Points Allocation'!$I$52:$M$63,2+P347,0))</f>
        <v>0</v>
      </c>
      <c r="AE347" s="8">
        <f>IF(Q347="",0,VLOOKUP(E347,'Points Allocation'!$I$67:$M$78,2+Q347,0))</f>
        <v>0</v>
      </c>
      <c r="AF347" s="8">
        <f>IF(R347="",0,VLOOKUP(E347,'Points Allocation'!$I$82:$M$93,2+R347,0))</f>
        <v>0</v>
      </c>
      <c r="AG347" s="23">
        <f t="shared" si="101"/>
        <v>0</v>
      </c>
      <c r="AH347" s="10">
        <f t="shared" si="118"/>
        <v>0</v>
      </c>
      <c r="AI347" s="13">
        <f t="shared" si="112"/>
        <v>1</v>
      </c>
      <c r="AJ347" s="30">
        <f t="shared" si="119"/>
        <v>220</v>
      </c>
      <c r="AK347" s="3" t="str">
        <f t="shared" si="126"/>
        <v>False</v>
      </c>
      <c r="AL347" s="3">
        <f t="shared" si="127"/>
        <v>0</v>
      </c>
    </row>
    <row r="348" spans="1:38" x14ac:dyDescent="0.2">
      <c r="A348" s="9" t="s">
        <v>141</v>
      </c>
      <c r="B348" s="9" t="s">
        <v>81</v>
      </c>
      <c r="C348" s="9" t="s">
        <v>61</v>
      </c>
      <c r="D348" s="3"/>
      <c r="E348" s="9" t="s">
        <v>136</v>
      </c>
      <c r="F348" s="9">
        <v>3</v>
      </c>
      <c r="G348" s="9">
        <v>0</v>
      </c>
      <c r="H348" s="9">
        <v>0</v>
      </c>
      <c r="I348" s="9">
        <v>0</v>
      </c>
      <c r="J348" s="26"/>
      <c r="K348" s="26"/>
      <c r="L348" s="26"/>
      <c r="M348" s="26"/>
      <c r="N348" s="26"/>
      <c r="O348" s="26"/>
      <c r="P348" s="26"/>
      <c r="Q348" s="26"/>
      <c r="R348" s="26"/>
      <c r="S348" s="8">
        <f>IF(F348="",0,VLOOKUP(E348,'Points Allocation'!$B$7:$F$18,2+F348,0))</f>
        <v>90</v>
      </c>
      <c r="T348" s="8">
        <f>IF(G348="",0,VLOOKUP(E348,'Points Allocation'!$B$22:$F$33,2+G348,0))</f>
        <v>20</v>
      </c>
      <c r="U348" s="8">
        <f>IF(H348="",0,VLOOKUP(E348,'Points Allocation'!$B$37:$F$50,2+H348,0))</f>
        <v>20</v>
      </c>
      <c r="V348" s="8">
        <f>IF(I348="",0,VLOOKUP(E348,'Points Allocation'!$B$52:$F$63,2+I348,0))</f>
        <v>20</v>
      </c>
      <c r="W348" s="8">
        <f>IF(J348="",0,VLOOKUP(E348,'Points Allocation'!$B$67:$F$78,2+J348,0))</f>
        <v>0</v>
      </c>
      <c r="X348" s="8">
        <f>IF(K348="",0,VLOOKUP(E348,'Points Allocation'!$B$82:$F$93,2+K348,0))</f>
        <v>0</v>
      </c>
      <c r="Y348" s="8">
        <f>IF(L348="",0,VLOOKUP(E348,'Points Allocation'!$B$97:$F$108,2+L348,0))</f>
        <v>0</v>
      </c>
      <c r="Z348" s="23">
        <f t="shared" si="100"/>
        <v>150</v>
      </c>
      <c r="AA348" s="8">
        <f>IF(M348="",0,VLOOKUP(E348,'Points Allocation'!$I$7:$M$18,2+M348,0))</f>
        <v>0</v>
      </c>
      <c r="AB348" s="8">
        <f>IF(N348="",0,VLOOKUP(E348,'Points Allocation'!$I$22:$M$33,2+N348,0))</f>
        <v>0</v>
      </c>
      <c r="AC348" s="8">
        <f>IF(O348="",0,VLOOKUP(E348,'Points Allocation'!$I$37:$M$48,2+O348,0))</f>
        <v>0</v>
      </c>
      <c r="AD348" s="8">
        <f>IF(P348="",0,VLOOKUP(E348,'Points Allocation'!$I$52:$M$63,2+P348,0))</f>
        <v>0</v>
      </c>
      <c r="AE348" s="8">
        <f>IF(Q348="",0,VLOOKUP(E348,'Points Allocation'!$I$67:$M$78,2+Q348,0))</f>
        <v>0</v>
      </c>
      <c r="AF348" s="8">
        <f>IF(R348="",0,VLOOKUP(E348,'Points Allocation'!$I$82:$M$93,2+R348,0))</f>
        <v>0</v>
      </c>
      <c r="AG348" s="23">
        <f t="shared" si="101"/>
        <v>0</v>
      </c>
      <c r="AH348" s="10">
        <f t="shared" si="118"/>
        <v>0</v>
      </c>
      <c r="AI348" s="13">
        <f t="shared" si="112"/>
        <v>1</v>
      </c>
      <c r="AJ348" s="30">
        <f t="shared" si="119"/>
        <v>150</v>
      </c>
      <c r="AK348" s="3" t="str">
        <f t="shared" si="126"/>
        <v>False</v>
      </c>
      <c r="AL348" s="3">
        <f t="shared" si="127"/>
        <v>0</v>
      </c>
    </row>
    <row r="349" spans="1:38" x14ac:dyDescent="0.2">
      <c r="A349" s="9" t="s">
        <v>142</v>
      </c>
      <c r="B349" s="9" t="s">
        <v>91</v>
      </c>
      <c r="C349" s="9" t="s">
        <v>61</v>
      </c>
      <c r="D349" s="3"/>
      <c r="E349" s="9">
        <v>8</v>
      </c>
      <c r="F349" s="9">
        <v>3</v>
      </c>
      <c r="G349" s="9">
        <v>0</v>
      </c>
      <c r="H349" s="26"/>
      <c r="I349" s="26"/>
      <c r="J349" s="26"/>
      <c r="K349" s="26"/>
      <c r="L349" s="26"/>
      <c r="M349" s="9">
        <v>0</v>
      </c>
      <c r="N349" s="26"/>
      <c r="O349" s="26"/>
      <c r="P349" s="26"/>
      <c r="Q349" s="26"/>
      <c r="R349" s="26"/>
      <c r="S349" s="8">
        <f>IF(F349="",0,VLOOKUP(E349,'Points Allocation'!$B$7:$F$18,2+F349,0))</f>
        <v>80</v>
      </c>
      <c r="T349" s="8">
        <f>IF(G349="",0,VLOOKUP(E349,'Points Allocation'!$B$22:$F$33,2+G349,0))</f>
        <v>25</v>
      </c>
      <c r="U349" s="8">
        <f>IF(H349="",0,VLOOKUP(E349,'Points Allocation'!$B$37:$F$50,2+H349,0))</f>
        <v>0</v>
      </c>
      <c r="V349" s="8">
        <f>IF(I349="",0,VLOOKUP(E349,'Points Allocation'!$B$52:$F$63,2+I349,0))</f>
        <v>0</v>
      </c>
      <c r="W349" s="8">
        <f>IF(J349="",0,VLOOKUP(E349,'Points Allocation'!$B$67:$F$78,2+J349,0))</f>
        <v>0</v>
      </c>
      <c r="X349" s="8">
        <f>IF(K349="",0,VLOOKUP(E349,'Points Allocation'!$B$82:$F$93,2+K349,0))</f>
        <v>0</v>
      </c>
      <c r="Y349" s="8">
        <f>IF(L349="",0,VLOOKUP(E349,'Points Allocation'!$B$97:$F$108,2+L349,0))</f>
        <v>0</v>
      </c>
      <c r="Z349" s="23">
        <f t="shared" si="100"/>
        <v>105</v>
      </c>
      <c r="AA349" s="8">
        <f>IF(M349="",0,VLOOKUP(E349,'Points Allocation'!$I$7:$M$18,2+M349,0))</f>
        <v>15</v>
      </c>
      <c r="AB349" s="8">
        <f>IF(N349="",0,VLOOKUP(E349,'Points Allocation'!$I$22:$M$33,2+N349,0))</f>
        <v>0</v>
      </c>
      <c r="AC349" s="8">
        <f>IF(O349="",0,VLOOKUP(E349,'Points Allocation'!$I$37:$M$48,2+O349,0))</f>
        <v>0</v>
      </c>
      <c r="AD349" s="8">
        <f>IF(P349="",0,VLOOKUP(E349,'Points Allocation'!$I$52:$M$63,2+P349,0))</f>
        <v>0</v>
      </c>
      <c r="AE349" s="8">
        <f>IF(Q349="",0,VLOOKUP(E349,'Points Allocation'!$I$67:$M$78,2+Q349,0))</f>
        <v>0</v>
      </c>
      <c r="AF349" s="8">
        <f>IF(R349="",0,VLOOKUP(E349,'Points Allocation'!$I$82:$M$93,2+R349,0))</f>
        <v>0</v>
      </c>
      <c r="AG349" s="23">
        <f t="shared" si="101"/>
        <v>15</v>
      </c>
      <c r="AH349" s="10">
        <f t="shared" si="118"/>
        <v>-15</v>
      </c>
      <c r="AI349" s="13">
        <f t="shared" si="112"/>
        <v>1</v>
      </c>
      <c r="AJ349" s="30">
        <f t="shared" si="119"/>
        <v>105</v>
      </c>
      <c r="AK349" s="3" t="str">
        <f t="shared" si="126"/>
        <v>True</v>
      </c>
      <c r="AL349" s="3">
        <f t="shared" si="127"/>
        <v>15</v>
      </c>
    </row>
    <row r="350" spans="1:38" x14ac:dyDescent="0.2">
      <c r="A350" s="9" t="s">
        <v>143</v>
      </c>
      <c r="B350" s="9" t="s">
        <v>91</v>
      </c>
      <c r="C350" s="9" t="s">
        <v>61</v>
      </c>
      <c r="D350" s="3"/>
      <c r="E350" s="9">
        <v>8</v>
      </c>
      <c r="F350" s="9">
        <v>0</v>
      </c>
      <c r="G350" s="26"/>
      <c r="H350" s="26"/>
      <c r="I350" s="26"/>
      <c r="J350" s="26"/>
      <c r="K350" s="26"/>
      <c r="L350" s="26"/>
      <c r="M350" s="9">
        <v>3</v>
      </c>
      <c r="N350" s="9">
        <v>3</v>
      </c>
      <c r="O350" s="26"/>
      <c r="P350" s="26"/>
      <c r="Q350" s="26"/>
      <c r="R350" s="26"/>
      <c r="S350" s="8">
        <f>IF(F350="",0,VLOOKUP(E350,'Points Allocation'!$B$7:$F$18,2+F350,0))</f>
        <v>20</v>
      </c>
      <c r="T350" s="8">
        <f>IF(G350="",0,VLOOKUP(E350,'Points Allocation'!$B$22:$F$33,2+G350,0))</f>
        <v>0</v>
      </c>
      <c r="U350" s="8">
        <f>IF(H350="",0,VLOOKUP(E350,'Points Allocation'!$B$37:$F$50,2+H350,0))</f>
        <v>0</v>
      </c>
      <c r="V350" s="8">
        <f>IF(I350="",0,VLOOKUP(E350,'Points Allocation'!$B$52:$F$63,2+I350,0))</f>
        <v>0</v>
      </c>
      <c r="W350" s="8">
        <f>IF(J350="",0,VLOOKUP(E350,'Points Allocation'!$B$67:$F$78,2+J350,0))</f>
        <v>0</v>
      </c>
      <c r="X350" s="8">
        <f>IF(K350="",0,VLOOKUP(E350,'Points Allocation'!$B$82:$F$93,2+K350,0))</f>
        <v>0</v>
      </c>
      <c r="Y350" s="8">
        <f>IF(L350="",0,VLOOKUP(E350,'Points Allocation'!$B$97:$F$108,2+L350,0))</f>
        <v>0</v>
      </c>
      <c r="Z350" s="23">
        <f t="shared" si="100"/>
        <v>20</v>
      </c>
      <c r="AA350" s="8">
        <f>IF(M350="",0,VLOOKUP(E350,'Points Allocation'!$I$7:$M$18,2+M350,0))</f>
        <v>30</v>
      </c>
      <c r="AB350" s="8">
        <f>IF(N350="",0,VLOOKUP(E350,'Points Allocation'!$I$22:$M$33,2+N350,0))</f>
        <v>35</v>
      </c>
      <c r="AC350" s="8">
        <f>IF(O350="",0,VLOOKUP(E350,'Points Allocation'!$I$37:$M$48,2+O350,0))</f>
        <v>0</v>
      </c>
      <c r="AD350" s="8">
        <f>IF(P350="",0,VLOOKUP(E350,'Points Allocation'!$I$52:$M$63,2+P350,0))</f>
        <v>0</v>
      </c>
      <c r="AE350" s="8">
        <f>IF(Q350="",0,VLOOKUP(E350,'Points Allocation'!$I$67:$M$78,2+Q350,0))</f>
        <v>0</v>
      </c>
      <c r="AF350" s="8">
        <f>IF(R350="",0,VLOOKUP(E350,'Points Allocation'!$I$82:$M$93,2+R350,0))</f>
        <v>0</v>
      </c>
      <c r="AG350" s="23">
        <f t="shared" si="101"/>
        <v>65</v>
      </c>
      <c r="AH350" s="10">
        <f t="shared" si="118"/>
        <v>-20</v>
      </c>
      <c r="AI350" s="13">
        <f t="shared" si="112"/>
        <v>1</v>
      </c>
      <c r="AJ350" s="30">
        <f t="shared" si="119"/>
        <v>65</v>
      </c>
      <c r="AK350" s="3" t="str">
        <f t="shared" si="126"/>
        <v>True</v>
      </c>
      <c r="AL350" s="3">
        <f t="shared" si="127"/>
        <v>20</v>
      </c>
    </row>
    <row r="351" spans="1:38" x14ac:dyDescent="0.2">
      <c r="A351" s="9" t="s">
        <v>144</v>
      </c>
      <c r="B351" s="9" t="s">
        <v>91</v>
      </c>
      <c r="C351" s="9" t="s">
        <v>61</v>
      </c>
      <c r="D351" s="3"/>
      <c r="E351" s="9">
        <v>8</v>
      </c>
      <c r="F351" s="9">
        <v>3</v>
      </c>
      <c r="G351" s="9">
        <v>3</v>
      </c>
      <c r="H351" s="9">
        <v>3</v>
      </c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8">
        <f>IF(F351="",0,VLOOKUP(E351,'Points Allocation'!$B$7:$F$18,2+F351,0))</f>
        <v>80</v>
      </c>
      <c r="T351" s="8">
        <f>IF(G351="",0,VLOOKUP(E351,'Points Allocation'!$B$22:$F$33,2+G351,0))</f>
        <v>100</v>
      </c>
      <c r="U351" s="8">
        <f>IF(H351="",0,VLOOKUP(E351,'Points Allocation'!$B$37:$F$50,2+H351,0))</f>
        <v>120</v>
      </c>
      <c r="V351" s="8">
        <f>IF(I351="",0,VLOOKUP(E351,'Points Allocation'!$B$52:$F$63,2+I351,0))</f>
        <v>0</v>
      </c>
      <c r="W351" s="8">
        <f>IF(J351="",0,VLOOKUP(E351,'Points Allocation'!$B$67:$F$78,2+J351,0))</f>
        <v>0</v>
      </c>
      <c r="X351" s="8">
        <f>IF(K351="",0,VLOOKUP(E351,'Points Allocation'!$B$82:$F$93,2+K351,0))</f>
        <v>0</v>
      </c>
      <c r="Y351" s="8">
        <f>IF(L351="",0,VLOOKUP(E351,'Points Allocation'!$B$97:$F$108,2+L351,0))</f>
        <v>0</v>
      </c>
      <c r="Z351" s="23">
        <f t="shared" si="100"/>
        <v>300</v>
      </c>
      <c r="AA351" s="8">
        <f>IF(M351="",0,VLOOKUP(E351,'Points Allocation'!$I$7:$M$18,2+M351,0))</f>
        <v>0</v>
      </c>
      <c r="AB351" s="8">
        <f>IF(N351="",0,VLOOKUP(E351,'Points Allocation'!$I$22:$M$33,2+N351,0))</f>
        <v>0</v>
      </c>
      <c r="AC351" s="8">
        <f>IF(O351="",0,VLOOKUP(E351,'Points Allocation'!$I$37:$M$48,2+O351,0))</f>
        <v>0</v>
      </c>
      <c r="AD351" s="8">
        <f>IF(P351="",0,VLOOKUP(E351,'Points Allocation'!$I$52:$M$63,2+P351,0))</f>
        <v>0</v>
      </c>
      <c r="AE351" s="8">
        <f>IF(Q351="",0,VLOOKUP(E351,'Points Allocation'!$I$67:$M$78,2+Q351,0))</f>
        <v>0</v>
      </c>
      <c r="AF351" s="8">
        <f>IF(R351="",0,VLOOKUP(E351,'Points Allocation'!$I$82:$M$93,2+R351,0))</f>
        <v>0</v>
      </c>
      <c r="AG351" s="23">
        <f t="shared" si="101"/>
        <v>0</v>
      </c>
      <c r="AH351" s="10">
        <f t="shared" si="118"/>
        <v>0</v>
      </c>
      <c r="AI351" s="13">
        <f t="shared" si="112"/>
        <v>1</v>
      </c>
      <c r="AJ351" s="30">
        <f t="shared" si="119"/>
        <v>300</v>
      </c>
      <c r="AK351" s="3" t="str">
        <f t="shared" si="126"/>
        <v>False</v>
      </c>
      <c r="AL351" s="3">
        <f t="shared" si="127"/>
        <v>0</v>
      </c>
    </row>
    <row r="352" spans="1:38" x14ac:dyDescent="0.2">
      <c r="A352" s="9" t="s">
        <v>145</v>
      </c>
      <c r="B352" s="9" t="s">
        <v>91</v>
      </c>
      <c r="C352" s="9" t="s">
        <v>61</v>
      </c>
      <c r="D352" s="3"/>
      <c r="E352" s="9">
        <v>8</v>
      </c>
      <c r="F352" s="9">
        <v>3</v>
      </c>
      <c r="G352" s="9">
        <v>2</v>
      </c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8">
        <f>IF(F352="",0,VLOOKUP(E352,'Points Allocation'!$B$7:$F$18,2+F352,0))</f>
        <v>80</v>
      </c>
      <c r="T352" s="8">
        <f>IF(G352="",0,VLOOKUP(E352,'Points Allocation'!$B$22:$F$33,2+G352,0))</f>
        <v>75</v>
      </c>
      <c r="U352" s="8">
        <f>IF(H352="",0,VLOOKUP(E352,'Points Allocation'!$B$37:$F$50,2+H352,0))</f>
        <v>0</v>
      </c>
      <c r="V352" s="8">
        <f>IF(I352="",0,VLOOKUP(E352,'Points Allocation'!$B$52:$F$63,2+I352,0))</f>
        <v>0</v>
      </c>
      <c r="W352" s="8">
        <f>IF(J352="",0,VLOOKUP(E352,'Points Allocation'!$B$67:$F$78,2+J352,0))</f>
        <v>0</v>
      </c>
      <c r="X352" s="8">
        <f>IF(K352="",0,VLOOKUP(E352,'Points Allocation'!$B$82:$F$93,2+K352,0))</f>
        <v>0</v>
      </c>
      <c r="Y352" s="8">
        <f>IF(L352="",0,VLOOKUP(E352,'Points Allocation'!$B$97:$F$108,2+L352,0))</f>
        <v>0</v>
      </c>
      <c r="Z352" s="23">
        <f t="shared" si="100"/>
        <v>155</v>
      </c>
      <c r="AA352" s="8">
        <f>IF(M352="",0,VLOOKUP(E352,'Points Allocation'!$I$7:$M$18,2+M352,0))</f>
        <v>0</v>
      </c>
      <c r="AB352" s="8">
        <f>IF(N352="",0,VLOOKUP(E352,'Points Allocation'!$I$22:$M$33,2+N352,0))</f>
        <v>0</v>
      </c>
      <c r="AC352" s="8">
        <f>IF(O352="",0,VLOOKUP(E352,'Points Allocation'!$I$37:$M$48,2+O352,0))</f>
        <v>0</v>
      </c>
      <c r="AD352" s="8">
        <f>IF(P352="",0,VLOOKUP(E352,'Points Allocation'!$I$52:$M$63,2+P352,0))</f>
        <v>0</v>
      </c>
      <c r="AE352" s="8">
        <f>IF(Q352="",0,VLOOKUP(E352,'Points Allocation'!$I$67:$M$78,2+Q352,0))</f>
        <v>0</v>
      </c>
      <c r="AF352" s="8">
        <f>IF(R352="",0,VLOOKUP(E352,'Points Allocation'!$I$82:$M$93,2+R352,0))</f>
        <v>0</v>
      </c>
      <c r="AG352" s="23">
        <f t="shared" si="101"/>
        <v>0</v>
      </c>
      <c r="AH352" s="10">
        <f t="shared" si="118"/>
        <v>0</v>
      </c>
      <c r="AI352" s="13">
        <f t="shared" si="112"/>
        <v>1</v>
      </c>
      <c r="AJ352" s="30">
        <f t="shared" si="119"/>
        <v>155</v>
      </c>
      <c r="AK352" s="3" t="str">
        <f t="shared" si="126"/>
        <v>False</v>
      </c>
      <c r="AL352" s="3">
        <f t="shared" si="127"/>
        <v>0</v>
      </c>
    </row>
    <row r="353" spans="1:38" x14ac:dyDescent="0.2">
      <c r="A353" s="9" t="s">
        <v>140</v>
      </c>
      <c r="B353" s="9" t="s">
        <v>91</v>
      </c>
      <c r="C353" s="9" t="s">
        <v>61</v>
      </c>
      <c r="D353" s="3"/>
      <c r="E353" s="9">
        <v>8</v>
      </c>
      <c r="F353" s="9">
        <v>0</v>
      </c>
      <c r="G353" s="26"/>
      <c r="H353" s="26"/>
      <c r="I353" s="26"/>
      <c r="J353" s="26"/>
      <c r="K353" s="26"/>
      <c r="L353" s="26"/>
      <c r="M353" s="9">
        <v>3</v>
      </c>
      <c r="N353" s="9">
        <v>0</v>
      </c>
      <c r="O353" s="26"/>
      <c r="P353" s="26"/>
      <c r="Q353" s="26"/>
      <c r="R353" s="26"/>
      <c r="S353" s="8">
        <f>IF(F353="",0,VLOOKUP(E353,'Points Allocation'!$B$7:$F$18,2+F353,0))</f>
        <v>20</v>
      </c>
      <c r="T353" s="8">
        <f>IF(G353="",0,VLOOKUP(E353,'Points Allocation'!$B$22:$F$33,2+G353,0))</f>
        <v>0</v>
      </c>
      <c r="U353" s="8">
        <f>IF(H353="",0,VLOOKUP(E353,'Points Allocation'!$B$37:$F$50,2+H353,0))</f>
        <v>0</v>
      </c>
      <c r="V353" s="8">
        <f>IF(I353="",0,VLOOKUP(E353,'Points Allocation'!$B$52:$F$63,2+I353,0))</f>
        <v>0</v>
      </c>
      <c r="W353" s="8">
        <f>IF(J353="",0,VLOOKUP(E353,'Points Allocation'!$B$67:$F$78,2+J353,0))</f>
        <v>0</v>
      </c>
      <c r="X353" s="8">
        <f>IF(K353="",0,VLOOKUP(E353,'Points Allocation'!$B$82:$F$93,2+K353,0))</f>
        <v>0</v>
      </c>
      <c r="Y353" s="8">
        <f>IF(L353="",0,VLOOKUP(E353,'Points Allocation'!$B$97:$F$108,2+L353,0))</f>
        <v>0</v>
      </c>
      <c r="Z353" s="23">
        <f t="shared" si="100"/>
        <v>20</v>
      </c>
      <c r="AA353" s="8">
        <f>IF(M353="",0,VLOOKUP(E353,'Points Allocation'!$I$7:$M$18,2+M353,0))</f>
        <v>30</v>
      </c>
      <c r="AB353" s="8">
        <f>IF(N353="",0,VLOOKUP(E353,'Points Allocation'!$I$22:$M$33,2+N353,0))</f>
        <v>20</v>
      </c>
      <c r="AC353" s="8">
        <f>IF(O353="",0,VLOOKUP(E353,'Points Allocation'!$I$37:$M$48,2+O353,0))</f>
        <v>0</v>
      </c>
      <c r="AD353" s="8">
        <f>IF(P353="",0,VLOOKUP(E353,'Points Allocation'!$I$52:$M$63,2+P353,0))</f>
        <v>0</v>
      </c>
      <c r="AE353" s="8">
        <f>IF(Q353="",0,VLOOKUP(E353,'Points Allocation'!$I$67:$M$78,2+Q353,0))</f>
        <v>0</v>
      </c>
      <c r="AF353" s="8">
        <f>IF(R353="",0,VLOOKUP(E353,'Points Allocation'!$I$82:$M$93,2+R353,0))</f>
        <v>0</v>
      </c>
      <c r="AG353" s="23">
        <f t="shared" si="101"/>
        <v>50</v>
      </c>
      <c r="AH353" s="10">
        <f t="shared" si="118"/>
        <v>-20</v>
      </c>
      <c r="AI353" s="13">
        <f t="shared" si="112"/>
        <v>1</v>
      </c>
      <c r="AJ353" s="30">
        <f t="shared" si="119"/>
        <v>50</v>
      </c>
      <c r="AK353" s="3" t="str">
        <f t="shared" si="126"/>
        <v>True</v>
      </c>
      <c r="AL353" s="3">
        <f t="shared" si="127"/>
        <v>20</v>
      </c>
    </row>
    <row r="354" spans="1:38" x14ac:dyDescent="0.2">
      <c r="A354" s="9" t="s">
        <v>141</v>
      </c>
      <c r="B354" s="9" t="s">
        <v>91</v>
      </c>
      <c r="C354" s="9" t="s">
        <v>61</v>
      </c>
      <c r="D354" s="3"/>
      <c r="E354" s="9">
        <v>8</v>
      </c>
      <c r="F354" s="9">
        <v>0</v>
      </c>
      <c r="G354" s="26"/>
      <c r="H354" s="26"/>
      <c r="I354" s="26"/>
      <c r="J354" s="26"/>
      <c r="K354" s="26"/>
      <c r="L354" s="26"/>
      <c r="M354" s="9">
        <v>0</v>
      </c>
      <c r="N354" s="26"/>
      <c r="O354" s="26"/>
      <c r="P354" s="26"/>
      <c r="Q354" s="26"/>
      <c r="R354" s="26"/>
      <c r="S354" s="8">
        <f>IF(F354="",0,VLOOKUP(E354,'Points Allocation'!$B$7:$F$18,2+F354,0))</f>
        <v>20</v>
      </c>
      <c r="T354" s="8">
        <f>IF(G354="",0,VLOOKUP(E354,'Points Allocation'!$B$22:$F$33,2+G354,0))</f>
        <v>0</v>
      </c>
      <c r="U354" s="8">
        <f>IF(H354="",0,VLOOKUP(E354,'Points Allocation'!$B$37:$F$50,2+H354,0))</f>
        <v>0</v>
      </c>
      <c r="V354" s="8">
        <f>IF(I354="",0,VLOOKUP(E354,'Points Allocation'!$B$52:$F$63,2+I354,0))</f>
        <v>0</v>
      </c>
      <c r="W354" s="8">
        <f>IF(J354="",0,VLOOKUP(E354,'Points Allocation'!$B$67:$F$78,2+J354,0))</f>
        <v>0</v>
      </c>
      <c r="X354" s="8">
        <f>IF(K354="",0,VLOOKUP(E354,'Points Allocation'!$B$82:$F$93,2+K354,0))</f>
        <v>0</v>
      </c>
      <c r="Y354" s="8">
        <f>IF(L354="",0,VLOOKUP(E354,'Points Allocation'!$B$97:$F$108,2+L354,0))</f>
        <v>0</v>
      </c>
      <c r="Z354" s="23">
        <f t="shared" si="100"/>
        <v>20</v>
      </c>
      <c r="AA354" s="8">
        <f>IF(M354="",0,VLOOKUP(E354,'Points Allocation'!$I$7:$M$18,2+M354,0))</f>
        <v>15</v>
      </c>
      <c r="AB354" s="8">
        <f>IF(N354="",0,VLOOKUP(E354,'Points Allocation'!$I$22:$M$33,2+N354,0))</f>
        <v>0</v>
      </c>
      <c r="AC354" s="8">
        <f>IF(O354="",0,VLOOKUP(E354,'Points Allocation'!$I$37:$M$48,2+O354,0))</f>
        <v>0</v>
      </c>
      <c r="AD354" s="8">
        <f>IF(P354="",0,VLOOKUP(E354,'Points Allocation'!$I$52:$M$63,2+P354,0))</f>
        <v>0</v>
      </c>
      <c r="AE354" s="8">
        <f>IF(Q354="",0,VLOOKUP(E354,'Points Allocation'!$I$67:$M$78,2+Q354,0))</f>
        <v>0</v>
      </c>
      <c r="AF354" s="8">
        <f>IF(R354="",0,VLOOKUP(E354,'Points Allocation'!$I$82:$M$93,2+R354,0))</f>
        <v>0</v>
      </c>
      <c r="AG354" s="23">
        <f t="shared" si="101"/>
        <v>15</v>
      </c>
      <c r="AH354" s="10">
        <f t="shared" si="118"/>
        <v>-15</v>
      </c>
      <c r="AI354" s="13">
        <f t="shared" si="112"/>
        <v>1</v>
      </c>
      <c r="AJ354" s="30">
        <f t="shared" si="119"/>
        <v>20</v>
      </c>
      <c r="AK354" s="3" t="str">
        <f t="shared" si="126"/>
        <v>True</v>
      </c>
      <c r="AL354" s="3">
        <f t="shared" si="127"/>
        <v>15</v>
      </c>
    </row>
    <row r="355" spans="1:38" x14ac:dyDescent="0.2">
      <c r="A355" s="9" t="s">
        <v>146</v>
      </c>
      <c r="B355" s="9" t="s">
        <v>91</v>
      </c>
      <c r="C355" s="9" t="s">
        <v>61</v>
      </c>
      <c r="D355" s="3"/>
      <c r="E355" s="9">
        <v>8</v>
      </c>
      <c r="F355" s="9">
        <v>3</v>
      </c>
      <c r="G355" s="9">
        <v>3</v>
      </c>
      <c r="H355" s="9">
        <v>1</v>
      </c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8">
        <f>IF(F355="",0,VLOOKUP(E355,'Points Allocation'!$B$7:$F$18,2+F355,0))</f>
        <v>80</v>
      </c>
      <c r="T355" s="8">
        <f>IF(G355="",0,VLOOKUP(E355,'Points Allocation'!$B$22:$F$33,2+G355,0))</f>
        <v>100</v>
      </c>
      <c r="U355" s="8">
        <f>IF(H355="",0,VLOOKUP(E355,'Points Allocation'!$B$37:$F$50,2+H355,0))</f>
        <v>60</v>
      </c>
      <c r="V355" s="8">
        <f>IF(I355="",0,VLOOKUP(E355,'Points Allocation'!$B$52:$F$63,2+I355,0))</f>
        <v>0</v>
      </c>
      <c r="W355" s="8">
        <f>IF(J355="",0,VLOOKUP(E355,'Points Allocation'!$B$67:$F$78,2+J355,0))</f>
        <v>0</v>
      </c>
      <c r="X355" s="8">
        <f>IF(K355="",0,VLOOKUP(E355,'Points Allocation'!$B$82:$F$93,2+K355,0))</f>
        <v>0</v>
      </c>
      <c r="Y355" s="8">
        <f>IF(L355="",0,VLOOKUP(E355,'Points Allocation'!$B$97:$F$108,2+L355,0))</f>
        <v>0</v>
      </c>
      <c r="Z355" s="23">
        <f t="shared" si="100"/>
        <v>240</v>
      </c>
      <c r="AA355" s="8">
        <f>IF(M355="",0,VLOOKUP(E355,'Points Allocation'!$I$7:$M$18,2+M355,0))</f>
        <v>0</v>
      </c>
      <c r="AB355" s="8">
        <f>IF(N355="",0,VLOOKUP(E355,'Points Allocation'!$I$22:$M$33,2+N355,0))</f>
        <v>0</v>
      </c>
      <c r="AC355" s="8">
        <f>IF(O355="",0,VLOOKUP(E355,'Points Allocation'!$I$37:$M$48,2+O355,0))</f>
        <v>0</v>
      </c>
      <c r="AD355" s="8">
        <f>IF(P355="",0,VLOOKUP(E355,'Points Allocation'!$I$52:$M$63,2+P355,0))</f>
        <v>0</v>
      </c>
      <c r="AE355" s="8">
        <f>IF(Q355="",0,VLOOKUP(E355,'Points Allocation'!$I$67:$M$78,2+Q355,0))</f>
        <v>0</v>
      </c>
      <c r="AF355" s="8">
        <f>IF(R355="",0,VLOOKUP(E355,'Points Allocation'!$I$82:$M$93,2+R355,0))</f>
        <v>0</v>
      </c>
      <c r="AG355" s="23">
        <f t="shared" si="101"/>
        <v>0</v>
      </c>
      <c r="AH355" s="10">
        <f t="shared" si="118"/>
        <v>0</v>
      </c>
      <c r="AI355" s="13">
        <f t="shared" si="112"/>
        <v>1</v>
      </c>
      <c r="AJ355" s="30">
        <f t="shared" si="119"/>
        <v>240</v>
      </c>
      <c r="AK355" s="3" t="str">
        <f t="shared" si="126"/>
        <v>False</v>
      </c>
      <c r="AL355" s="3">
        <f t="shared" si="127"/>
        <v>0</v>
      </c>
    </row>
    <row r="356" spans="1:38" x14ac:dyDescent="0.2">
      <c r="A356" s="9" t="s">
        <v>147</v>
      </c>
      <c r="B356" s="9" t="s">
        <v>92</v>
      </c>
      <c r="C356" s="9" t="s">
        <v>61</v>
      </c>
      <c r="D356" s="3"/>
      <c r="E356" s="9">
        <v>8</v>
      </c>
      <c r="F356" s="9">
        <v>3</v>
      </c>
      <c r="G356" s="9">
        <v>3</v>
      </c>
      <c r="H356" s="9">
        <v>3</v>
      </c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8">
        <f>IF(F356="",0,VLOOKUP(E356,'Points Allocation'!$B$7:$F$18,2+F356,0))</f>
        <v>80</v>
      </c>
      <c r="T356" s="8">
        <f>IF(G356="",0,VLOOKUP(E356,'Points Allocation'!$B$22:$F$33,2+G356,0))</f>
        <v>100</v>
      </c>
      <c r="U356" s="8">
        <f>IF(H356="",0,VLOOKUP(E356,'Points Allocation'!$B$37:$F$50,2+H356,0))</f>
        <v>120</v>
      </c>
      <c r="V356" s="8">
        <f>IF(I356="",0,VLOOKUP(E356,'Points Allocation'!$B$52:$F$63,2+I356,0))</f>
        <v>0</v>
      </c>
      <c r="W356" s="8">
        <f>IF(J356="",0,VLOOKUP(E356,'Points Allocation'!$B$67:$F$78,2+J356,0))</f>
        <v>0</v>
      </c>
      <c r="X356" s="8">
        <f>IF(K356="",0,VLOOKUP(E356,'Points Allocation'!$B$82:$F$93,2+K356,0))</f>
        <v>0</v>
      </c>
      <c r="Y356" s="8">
        <f>IF(L356="",0,VLOOKUP(E356,'Points Allocation'!$B$97:$F$108,2+L356,0))</f>
        <v>0</v>
      </c>
      <c r="Z356" s="23">
        <f t="shared" si="100"/>
        <v>300</v>
      </c>
      <c r="AA356" s="8">
        <f>IF(M356="",0,VLOOKUP(E356,'Points Allocation'!$I$7:$M$18,2+M356,0))</f>
        <v>0</v>
      </c>
      <c r="AB356" s="8">
        <f>IF(N356="",0,VLOOKUP(E356,'Points Allocation'!$I$22:$M$33,2+N356,0))</f>
        <v>0</v>
      </c>
      <c r="AC356" s="8">
        <f>IF(O356="",0,VLOOKUP(E356,'Points Allocation'!$I$37:$M$48,2+O356,0))</f>
        <v>0</v>
      </c>
      <c r="AD356" s="8">
        <f>IF(P356="",0,VLOOKUP(E356,'Points Allocation'!$I$52:$M$63,2+P356,0))</f>
        <v>0</v>
      </c>
      <c r="AE356" s="8">
        <f>IF(Q356="",0,VLOOKUP(E356,'Points Allocation'!$I$67:$M$78,2+Q356,0))</f>
        <v>0</v>
      </c>
      <c r="AF356" s="8">
        <f>IF(R356="",0,VLOOKUP(E356,'Points Allocation'!$I$82:$M$93,2+R356,0))</f>
        <v>0</v>
      </c>
      <c r="AG356" s="23">
        <f t="shared" si="101"/>
        <v>0</v>
      </c>
      <c r="AH356" s="10">
        <f t="shared" si="118"/>
        <v>0</v>
      </c>
      <c r="AI356" s="13">
        <f t="shared" si="112"/>
        <v>1</v>
      </c>
      <c r="AJ356" s="30">
        <f t="shared" si="119"/>
        <v>300</v>
      </c>
      <c r="AK356" s="3" t="str">
        <f t="shared" si="126"/>
        <v>False</v>
      </c>
      <c r="AL356" s="3">
        <f t="shared" si="127"/>
        <v>0</v>
      </c>
    </row>
    <row r="357" spans="1:38" x14ac:dyDescent="0.2">
      <c r="A357" s="9" t="s">
        <v>148</v>
      </c>
      <c r="B357" s="9" t="s">
        <v>92</v>
      </c>
      <c r="C357" s="9" t="s">
        <v>61</v>
      </c>
      <c r="D357" s="3"/>
      <c r="E357" s="9">
        <v>8</v>
      </c>
      <c r="F357" s="9">
        <v>0</v>
      </c>
      <c r="G357" s="26"/>
      <c r="H357" s="26"/>
      <c r="I357" s="26"/>
      <c r="J357" s="26"/>
      <c r="K357" s="26"/>
      <c r="L357" s="26"/>
      <c r="M357" s="9">
        <v>1</v>
      </c>
      <c r="N357" s="26"/>
      <c r="O357" s="26"/>
      <c r="P357" s="26"/>
      <c r="Q357" s="26"/>
      <c r="R357" s="26"/>
      <c r="S357" s="8">
        <f>IF(F357="",0,VLOOKUP(E357,'Points Allocation'!$B$7:$F$18,2+F357,0))</f>
        <v>20</v>
      </c>
      <c r="T357" s="8">
        <f>IF(G357="",0,VLOOKUP(E357,'Points Allocation'!$B$22:$F$33,2+G357,0))</f>
        <v>0</v>
      </c>
      <c r="U357" s="8">
        <f>IF(H357="",0,VLOOKUP(E357,'Points Allocation'!$B$37:$F$50,2+H357,0))</f>
        <v>0</v>
      </c>
      <c r="V357" s="8">
        <f>IF(I357="",0,VLOOKUP(E357,'Points Allocation'!$B$52:$F$63,2+I357,0))</f>
        <v>0</v>
      </c>
      <c r="W357" s="8">
        <f>IF(J357="",0,VLOOKUP(E357,'Points Allocation'!$B$67:$F$78,2+J357,0))</f>
        <v>0</v>
      </c>
      <c r="X357" s="8">
        <f>IF(K357="",0,VLOOKUP(E357,'Points Allocation'!$B$82:$F$93,2+K357,0))</f>
        <v>0</v>
      </c>
      <c r="Y357" s="8">
        <f>IF(L357="",0,VLOOKUP(E357,'Points Allocation'!$B$97:$F$108,2+L357,0))</f>
        <v>0</v>
      </c>
      <c r="Z357" s="23">
        <f t="shared" si="100"/>
        <v>20</v>
      </c>
      <c r="AA357" s="8">
        <f>IF(M357="",0,VLOOKUP(E357,'Points Allocation'!$I$7:$M$18,2+M357,0))</f>
        <v>20</v>
      </c>
      <c r="AB357" s="8">
        <f>IF(N357="",0,VLOOKUP(E357,'Points Allocation'!$I$22:$M$33,2+N357,0))</f>
        <v>0</v>
      </c>
      <c r="AC357" s="8">
        <f>IF(O357="",0,VLOOKUP(E357,'Points Allocation'!$I$37:$M$48,2+O357,0))</f>
        <v>0</v>
      </c>
      <c r="AD357" s="8">
        <f>IF(P357="",0,VLOOKUP(E357,'Points Allocation'!$I$52:$M$63,2+P357,0))</f>
        <v>0</v>
      </c>
      <c r="AE357" s="8">
        <f>IF(Q357="",0,VLOOKUP(E357,'Points Allocation'!$I$67:$M$78,2+Q357,0))</f>
        <v>0</v>
      </c>
      <c r="AF357" s="8">
        <f>IF(R357="",0,VLOOKUP(E357,'Points Allocation'!$I$82:$M$93,2+R357,0))</f>
        <v>0</v>
      </c>
      <c r="AG357" s="23">
        <f t="shared" si="101"/>
        <v>20</v>
      </c>
      <c r="AH357" s="10">
        <f t="shared" si="118"/>
        <v>-20</v>
      </c>
      <c r="AI357" s="13">
        <f t="shared" si="112"/>
        <v>1</v>
      </c>
      <c r="AJ357" s="30">
        <f t="shared" si="119"/>
        <v>20</v>
      </c>
      <c r="AK357" s="3" t="str">
        <f t="shared" si="126"/>
        <v>True</v>
      </c>
      <c r="AL357" s="3">
        <f t="shared" si="127"/>
        <v>20</v>
      </c>
    </row>
    <row r="358" spans="1:38" x14ac:dyDescent="0.2">
      <c r="A358" s="9" t="s">
        <v>149</v>
      </c>
      <c r="B358" s="9" t="s">
        <v>92</v>
      </c>
      <c r="C358" s="9" t="s">
        <v>61</v>
      </c>
      <c r="D358" s="3"/>
      <c r="E358" s="9">
        <v>8</v>
      </c>
      <c r="F358" s="9">
        <v>3</v>
      </c>
      <c r="G358" s="9">
        <v>0</v>
      </c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8">
        <f>IF(F358="",0,VLOOKUP(E358,'Points Allocation'!$B$7:$F$18,2+F358,0))</f>
        <v>80</v>
      </c>
      <c r="T358" s="8">
        <f>IF(G358="",0,VLOOKUP(E358,'Points Allocation'!$B$22:$F$33,2+G358,0))</f>
        <v>25</v>
      </c>
      <c r="U358" s="8">
        <f>IF(H358="",0,VLOOKUP(E358,'Points Allocation'!$B$37:$F$50,2+H358,0))</f>
        <v>0</v>
      </c>
      <c r="V358" s="8">
        <f>IF(I358="",0,VLOOKUP(E358,'Points Allocation'!$B$52:$F$63,2+I358,0))</f>
        <v>0</v>
      </c>
      <c r="W358" s="8">
        <f>IF(J358="",0,VLOOKUP(E358,'Points Allocation'!$B$67:$F$78,2+J358,0))</f>
        <v>0</v>
      </c>
      <c r="X358" s="8">
        <f>IF(K358="",0,VLOOKUP(E358,'Points Allocation'!$B$82:$F$93,2+K358,0))</f>
        <v>0</v>
      </c>
      <c r="Y358" s="8">
        <f>IF(L358="",0,VLOOKUP(E358,'Points Allocation'!$B$97:$F$108,2+L358,0))</f>
        <v>0</v>
      </c>
      <c r="Z358" s="23">
        <f t="shared" si="100"/>
        <v>105</v>
      </c>
      <c r="AA358" s="8">
        <f>IF(M358="",0,VLOOKUP(E358,'Points Allocation'!$I$7:$M$18,2+M358,0))</f>
        <v>0</v>
      </c>
      <c r="AB358" s="8">
        <f>IF(N358="",0,VLOOKUP(E358,'Points Allocation'!$I$22:$M$33,2+N358,0))</f>
        <v>0</v>
      </c>
      <c r="AC358" s="8">
        <f>IF(O358="",0,VLOOKUP(E358,'Points Allocation'!$I$37:$M$48,2+O358,0))</f>
        <v>0</v>
      </c>
      <c r="AD358" s="8">
        <f>IF(P358="",0,VLOOKUP(E358,'Points Allocation'!$I$52:$M$63,2+P358,0))</f>
        <v>0</v>
      </c>
      <c r="AE358" s="8">
        <f>IF(Q358="",0,VLOOKUP(E358,'Points Allocation'!$I$67:$M$78,2+Q358,0))</f>
        <v>0</v>
      </c>
      <c r="AF358" s="8">
        <f>IF(R358="",0,VLOOKUP(E358,'Points Allocation'!$I$82:$M$93,2+R358,0))</f>
        <v>0</v>
      </c>
      <c r="AG358" s="23">
        <f t="shared" si="101"/>
        <v>0</v>
      </c>
      <c r="AH358" s="10">
        <f t="shared" si="118"/>
        <v>0</v>
      </c>
      <c r="AI358" s="13">
        <f t="shared" si="112"/>
        <v>1</v>
      </c>
      <c r="AJ358" s="30">
        <f t="shared" si="119"/>
        <v>105</v>
      </c>
      <c r="AK358" s="3" t="str">
        <f t="shared" si="126"/>
        <v>False</v>
      </c>
      <c r="AL358" s="3">
        <f t="shared" si="127"/>
        <v>0</v>
      </c>
    </row>
    <row r="359" spans="1:38" x14ac:dyDescent="0.2">
      <c r="A359" s="9" t="s">
        <v>150</v>
      </c>
      <c r="B359" s="9" t="s">
        <v>92</v>
      </c>
      <c r="C359" s="9" t="s">
        <v>61</v>
      </c>
      <c r="D359" s="3"/>
      <c r="E359" s="9">
        <v>8</v>
      </c>
      <c r="F359" s="9">
        <v>0</v>
      </c>
      <c r="G359" s="26"/>
      <c r="H359" s="26"/>
      <c r="I359" s="26"/>
      <c r="J359" s="26"/>
      <c r="K359" s="26"/>
      <c r="L359" s="26"/>
      <c r="M359" s="9">
        <v>3</v>
      </c>
      <c r="N359" s="9">
        <v>3</v>
      </c>
      <c r="O359" s="26"/>
      <c r="P359" s="26"/>
      <c r="Q359" s="26"/>
      <c r="R359" s="26"/>
      <c r="S359" s="8">
        <f>IF(F359="",0,VLOOKUP(E359,'Points Allocation'!$B$7:$F$18,2+F359,0))</f>
        <v>20</v>
      </c>
      <c r="T359" s="8">
        <f>IF(G359="",0,VLOOKUP(E359,'Points Allocation'!$B$22:$F$33,2+G359,0))</f>
        <v>0</v>
      </c>
      <c r="U359" s="8">
        <f>IF(H359="",0,VLOOKUP(E359,'Points Allocation'!$B$37:$F$50,2+H359,0))</f>
        <v>0</v>
      </c>
      <c r="V359" s="8">
        <f>IF(I359="",0,VLOOKUP(E359,'Points Allocation'!$B$52:$F$63,2+I359,0))</f>
        <v>0</v>
      </c>
      <c r="W359" s="8">
        <f>IF(J359="",0,VLOOKUP(E359,'Points Allocation'!$B$67:$F$78,2+J359,0))</f>
        <v>0</v>
      </c>
      <c r="X359" s="8">
        <f>IF(K359="",0,VLOOKUP(E359,'Points Allocation'!$B$82:$F$93,2+K359,0))</f>
        <v>0</v>
      </c>
      <c r="Y359" s="8">
        <f>IF(L359="",0,VLOOKUP(E359,'Points Allocation'!$B$97:$F$108,2+L359,0))</f>
        <v>0</v>
      </c>
      <c r="Z359" s="23">
        <f t="shared" ref="Z359" si="132">SUM(S359:Y359)</f>
        <v>20</v>
      </c>
      <c r="AA359" s="8">
        <f>IF(M359="",0,VLOOKUP(E359,'Points Allocation'!$I$7:$M$18,2+M359,0))</f>
        <v>30</v>
      </c>
      <c r="AB359" s="8">
        <f>IF(N359="",0,VLOOKUP(E359,'Points Allocation'!$I$22:$M$33,2+N359,0))</f>
        <v>35</v>
      </c>
      <c r="AC359" s="8">
        <f>IF(O359="",0,VLOOKUP(E359,'Points Allocation'!$I$37:$M$48,2+O359,0))</f>
        <v>0</v>
      </c>
      <c r="AD359" s="8">
        <f>IF(P359="",0,VLOOKUP(E359,'Points Allocation'!$I$52:$M$63,2+P359,0))</f>
        <v>0</v>
      </c>
      <c r="AE359" s="8">
        <f>IF(Q359="",0,VLOOKUP(E359,'Points Allocation'!$I$67:$M$78,2+Q359,0))</f>
        <v>0</v>
      </c>
      <c r="AF359" s="8">
        <f>IF(R359="",0,VLOOKUP(E359,'Points Allocation'!$I$82:$M$93,2+R359,0))</f>
        <v>0</v>
      </c>
      <c r="AG359" s="23">
        <f t="shared" ref="AG359" si="133">SUM(AA359:AF359)</f>
        <v>65</v>
      </c>
      <c r="AH359" s="10">
        <f t="shared" ref="AH359" si="134">IF(AK359="False",0,-AL359)</f>
        <v>-20</v>
      </c>
      <c r="AI359" s="13">
        <f t="shared" si="112"/>
        <v>1</v>
      </c>
      <c r="AJ359" s="30">
        <f t="shared" ref="AJ359" si="135">(SUM(Z359,AG359,AH359))*AI359</f>
        <v>65</v>
      </c>
      <c r="AK359" s="3" t="str">
        <f t="shared" si="126"/>
        <v>True</v>
      </c>
      <c r="AL359" s="3">
        <f t="shared" si="127"/>
        <v>20</v>
      </c>
    </row>
    <row r="360" spans="1:38" x14ac:dyDescent="0.2">
      <c r="A360" s="9" t="s">
        <v>151</v>
      </c>
      <c r="B360" s="9" t="s">
        <v>92</v>
      </c>
      <c r="C360" s="9" t="s">
        <v>61</v>
      </c>
      <c r="D360" s="3"/>
      <c r="E360" s="9">
        <v>8</v>
      </c>
      <c r="F360" s="9">
        <v>3</v>
      </c>
      <c r="G360" s="9">
        <v>0</v>
      </c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8">
        <f>IF(F360="",0,VLOOKUP(E360,'Points Allocation'!$B$7:$F$18,2+F360,0))</f>
        <v>80</v>
      </c>
      <c r="T360" s="8">
        <f>IF(G360="",0,VLOOKUP(E360,'Points Allocation'!$B$22:$F$33,2+G360,0))</f>
        <v>25</v>
      </c>
      <c r="U360" s="8">
        <f>IF(H360="",0,VLOOKUP(E360,'Points Allocation'!$B$37:$F$50,2+H360,0))</f>
        <v>0</v>
      </c>
      <c r="V360" s="8">
        <f>IF(I360="",0,VLOOKUP(E360,'Points Allocation'!$B$52:$F$63,2+I360,0))</f>
        <v>0</v>
      </c>
      <c r="W360" s="8">
        <f>IF(J360="",0,VLOOKUP(E360,'Points Allocation'!$B$67:$F$78,2+J360,0))</f>
        <v>0</v>
      </c>
      <c r="X360" s="8">
        <f>IF(K360="",0,VLOOKUP(E360,'Points Allocation'!$B$82:$F$93,2+K360,0))</f>
        <v>0</v>
      </c>
      <c r="Y360" s="8">
        <f>IF(L360="",0,VLOOKUP(E360,'Points Allocation'!$B$97:$F$108,2+L360,0))</f>
        <v>0</v>
      </c>
      <c r="Z360" s="23">
        <f t="shared" ref="Z360" si="136">SUM(S360:Y360)</f>
        <v>105</v>
      </c>
      <c r="AA360" s="8">
        <f>IF(M360="",0,VLOOKUP(E360,'Points Allocation'!$I$7:$M$18,2+M360,0))</f>
        <v>0</v>
      </c>
      <c r="AB360" s="8">
        <f>IF(N360="",0,VLOOKUP(E360,'Points Allocation'!$I$22:$M$33,2+N360,0))</f>
        <v>0</v>
      </c>
      <c r="AC360" s="8">
        <f>IF(O360="",0,VLOOKUP(E360,'Points Allocation'!$I$37:$M$48,2+O360,0))</f>
        <v>0</v>
      </c>
      <c r="AD360" s="8">
        <f>IF(P360="",0,VLOOKUP(E360,'Points Allocation'!$I$52:$M$63,2+P360,0))</f>
        <v>0</v>
      </c>
      <c r="AE360" s="8">
        <f>IF(Q360="",0,VLOOKUP(E360,'Points Allocation'!$I$67:$M$78,2+Q360,0))</f>
        <v>0</v>
      </c>
      <c r="AF360" s="8">
        <f>IF(R360="",0,VLOOKUP(E360,'Points Allocation'!$I$82:$M$93,2+R360,0))</f>
        <v>0</v>
      </c>
      <c r="AG360" s="23">
        <f t="shared" ref="AG360" si="137">SUM(AA360:AF360)</f>
        <v>0</v>
      </c>
      <c r="AH360" s="10">
        <f t="shared" ref="AH360" si="138">IF(AK360="False",0,-AL360)</f>
        <v>0</v>
      </c>
      <c r="AI360" s="13">
        <f t="shared" si="112"/>
        <v>1</v>
      </c>
      <c r="AJ360" s="30">
        <f t="shared" ref="AJ360" si="139">(SUM(Z360,AG360,AH360))*AI360</f>
        <v>105</v>
      </c>
      <c r="AK360" s="3" t="str">
        <f t="shared" si="126"/>
        <v>False</v>
      </c>
      <c r="AL360" s="3">
        <f t="shared" si="127"/>
        <v>0</v>
      </c>
    </row>
    <row r="361" spans="1:38" x14ac:dyDescent="0.2">
      <c r="A361" s="9" t="s">
        <v>152</v>
      </c>
      <c r="B361" s="9" t="s">
        <v>92</v>
      </c>
      <c r="C361" s="9" t="s">
        <v>61</v>
      </c>
      <c r="D361" s="3"/>
      <c r="E361" s="9">
        <v>8</v>
      </c>
      <c r="F361" s="9">
        <v>0</v>
      </c>
      <c r="G361" s="26"/>
      <c r="H361" s="26"/>
      <c r="I361" s="26"/>
      <c r="J361" s="26"/>
      <c r="K361" s="26"/>
      <c r="L361" s="26"/>
      <c r="M361" s="9">
        <v>3</v>
      </c>
      <c r="N361" s="9">
        <v>2</v>
      </c>
      <c r="O361" s="26"/>
      <c r="P361" s="26"/>
      <c r="Q361" s="26"/>
      <c r="R361" s="26"/>
      <c r="S361" s="8">
        <f>IF(F361="",0,VLOOKUP(E361,'Points Allocation'!$B$7:$F$18,2+F361,0))</f>
        <v>20</v>
      </c>
      <c r="T361" s="8">
        <f>IF(G361="",0,VLOOKUP(E361,'Points Allocation'!$B$22:$F$33,2+G361,0))</f>
        <v>0</v>
      </c>
      <c r="U361" s="8">
        <f>IF(H361="",0,VLOOKUP(E361,'Points Allocation'!$B$37:$F$50,2+H361,0))</f>
        <v>0</v>
      </c>
      <c r="V361" s="8">
        <f>IF(I361="",0,VLOOKUP(E361,'Points Allocation'!$B$52:$F$63,2+I361,0))</f>
        <v>0</v>
      </c>
      <c r="W361" s="8">
        <f>IF(J361="",0,VLOOKUP(E361,'Points Allocation'!$B$67:$F$78,2+J361,0))</f>
        <v>0</v>
      </c>
      <c r="X361" s="8">
        <f>IF(K361="",0,VLOOKUP(E361,'Points Allocation'!$B$82:$F$93,2+K361,0))</f>
        <v>0</v>
      </c>
      <c r="Y361" s="8">
        <f>IF(L361="",0,VLOOKUP(E361,'Points Allocation'!$B$97:$F$108,2+L361,0))</f>
        <v>0</v>
      </c>
      <c r="Z361" s="23">
        <f t="shared" ref="Z361:Z373" si="140">SUM(S361:Y361)</f>
        <v>20</v>
      </c>
      <c r="AA361" s="8">
        <f>IF(M361="",0,VLOOKUP(E361,'Points Allocation'!$I$7:$M$18,2+M361,0))</f>
        <v>30</v>
      </c>
      <c r="AB361" s="8">
        <f>IF(N361="",0,VLOOKUP(E361,'Points Allocation'!$I$22:$M$33,2+N361,0))</f>
        <v>30</v>
      </c>
      <c r="AC361" s="8">
        <f>IF(O361="",0,VLOOKUP(E361,'Points Allocation'!$I$37:$M$48,2+O361,0))</f>
        <v>0</v>
      </c>
      <c r="AD361" s="8">
        <f>IF(P361="",0,VLOOKUP(E361,'Points Allocation'!$I$52:$M$63,2+P361,0))</f>
        <v>0</v>
      </c>
      <c r="AE361" s="8">
        <f>IF(Q361="",0,VLOOKUP(E361,'Points Allocation'!$I$67:$M$78,2+Q361,0))</f>
        <v>0</v>
      </c>
      <c r="AF361" s="8">
        <f>IF(R361="",0,VLOOKUP(E361,'Points Allocation'!$I$82:$M$93,2+R361,0))</f>
        <v>0</v>
      </c>
      <c r="AG361" s="23">
        <f t="shared" ref="AG361:AG373" si="141">SUM(AA361:AF361)</f>
        <v>60</v>
      </c>
      <c r="AH361" s="10">
        <f t="shared" ref="AH361:AH373" si="142">IF(AK361="False",0,-AL361)</f>
        <v>-20</v>
      </c>
      <c r="AI361" s="13">
        <f t="shared" si="112"/>
        <v>1</v>
      </c>
      <c r="AJ361" s="30">
        <f t="shared" ref="AJ361:AJ373" si="143">(SUM(Z361,AG361,AH361))*AI361</f>
        <v>60</v>
      </c>
      <c r="AK361" s="3" t="str">
        <f t="shared" si="126"/>
        <v>True</v>
      </c>
      <c r="AL361" s="3">
        <f t="shared" si="127"/>
        <v>20</v>
      </c>
    </row>
    <row r="362" spans="1:38" x14ac:dyDescent="0.2">
      <c r="A362" s="9" t="s">
        <v>153</v>
      </c>
      <c r="B362" s="9" t="s">
        <v>92</v>
      </c>
      <c r="C362" s="9" t="s">
        <v>61</v>
      </c>
      <c r="D362" s="3"/>
      <c r="E362" s="9">
        <v>8</v>
      </c>
      <c r="F362" s="9">
        <v>0</v>
      </c>
      <c r="G362" s="26"/>
      <c r="H362" s="26"/>
      <c r="I362" s="26"/>
      <c r="J362" s="26"/>
      <c r="K362" s="26"/>
      <c r="L362" s="26"/>
      <c r="M362" s="9">
        <v>2</v>
      </c>
      <c r="N362" s="26"/>
      <c r="O362" s="26"/>
      <c r="P362" s="26"/>
      <c r="Q362" s="26"/>
      <c r="R362" s="26"/>
      <c r="S362" s="8">
        <f>IF(F362="",0,VLOOKUP(E362,'Points Allocation'!$B$7:$F$18,2+F362,0))</f>
        <v>20</v>
      </c>
      <c r="T362" s="8">
        <f>IF(G362="",0,VLOOKUP(E362,'Points Allocation'!$B$22:$F$33,2+G362,0))</f>
        <v>0</v>
      </c>
      <c r="U362" s="8">
        <f>IF(H362="",0,VLOOKUP(E362,'Points Allocation'!$B$37:$F$50,2+H362,0))</f>
        <v>0</v>
      </c>
      <c r="V362" s="8">
        <f>IF(I362="",0,VLOOKUP(E362,'Points Allocation'!$B$52:$F$63,2+I362,0))</f>
        <v>0</v>
      </c>
      <c r="W362" s="8">
        <f>IF(J362="",0,VLOOKUP(E362,'Points Allocation'!$B$67:$F$78,2+J362,0))</f>
        <v>0</v>
      </c>
      <c r="X362" s="8">
        <f>IF(K362="",0,VLOOKUP(E362,'Points Allocation'!$B$82:$F$93,2+K362,0))</f>
        <v>0</v>
      </c>
      <c r="Y362" s="8">
        <f>IF(L362="",0,VLOOKUP(E362,'Points Allocation'!$B$97:$F$108,2+L362,0))</f>
        <v>0</v>
      </c>
      <c r="Z362" s="23">
        <f t="shared" si="140"/>
        <v>20</v>
      </c>
      <c r="AA362" s="8">
        <f>IF(M362="",0,VLOOKUP(E362,'Points Allocation'!$I$7:$M$18,2+M362,0))</f>
        <v>25</v>
      </c>
      <c r="AB362" s="8">
        <f>IF(N362="",0,VLOOKUP(E362,'Points Allocation'!$I$22:$M$33,2+N362,0))</f>
        <v>0</v>
      </c>
      <c r="AC362" s="8">
        <f>IF(O362="",0,VLOOKUP(E362,'Points Allocation'!$I$37:$M$48,2+O362,0))</f>
        <v>0</v>
      </c>
      <c r="AD362" s="8">
        <f>IF(P362="",0,VLOOKUP(E362,'Points Allocation'!$I$52:$M$63,2+P362,0))</f>
        <v>0</v>
      </c>
      <c r="AE362" s="8">
        <f>IF(Q362="",0,VLOOKUP(E362,'Points Allocation'!$I$67:$M$78,2+Q362,0))</f>
        <v>0</v>
      </c>
      <c r="AF362" s="8">
        <f>IF(R362="",0,VLOOKUP(E362,'Points Allocation'!$I$82:$M$93,2+R362,0))</f>
        <v>0</v>
      </c>
      <c r="AG362" s="23">
        <f t="shared" si="141"/>
        <v>25</v>
      </c>
      <c r="AH362" s="10">
        <f t="shared" si="142"/>
        <v>-20</v>
      </c>
      <c r="AI362" s="13">
        <f t="shared" si="112"/>
        <v>1</v>
      </c>
      <c r="AJ362" s="30">
        <f t="shared" si="143"/>
        <v>25</v>
      </c>
      <c r="AK362" s="3" t="str">
        <f t="shared" si="126"/>
        <v>True</v>
      </c>
      <c r="AL362" s="3">
        <f t="shared" si="127"/>
        <v>20</v>
      </c>
    </row>
    <row r="363" spans="1:38" x14ac:dyDescent="0.2">
      <c r="A363" s="9" t="s">
        <v>154</v>
      </c>
      <c r="B363" s="9" t="s">
        <v>92</v>
      </c>
      <c r="C363" s="9" t="s">
        <v>61</v>
      </c>
      <c r="D363" s="3"/>
      <c r="E363" s="9">
        <v>8</v>
      </c>
      <c r="F363" s="9">
        <v>3</v>
      </c>
      <c r="G363" s="9">
        <v>3</v>
      </c>
      <c r="H363" s="9">
        <v>0</v>
      </c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8">
        <f>IF(F363="",0,VLOOKUP(E363,'Points Allocation'!$B$7:$F$18,2+F363,0))</f>
        <v>80</v>
      </c>
      <c r="T363" s="8">
        <f>IF(G363="",0,VLOOKUP(E363,'Points Allocation'!$B$22:$F$33,2+G363,0))</f>
        <v>100</v>
      </c>
      <c r="U363" s="8">
        <f>IF(H363="",0,VLOOKUP(E363,'Points Allocation'!$B$37:$F$50,2+H363,0))</f>
        <v>30</v>
      </c>
      <c r="V363" s="8">
        <f>IF(I363="",0,VLOOKUP(E363,'Points Allocation'!$B$52:$F$63,2+I363,0))</f>
        <v>0</v>
      </c>
      <c r="W363" s="8">
        <f>IF(J363="",0,VLOOKUP(E363,'Points Allocation'!$B$67:$F$78,2+J363,0))</f>
        <v>0</v>
      </c>
      <c r="X363" s="8">
        <f>IF(K363="",0,VLOOKUP(E363,'Points Allocation'!$B$82:$F$93,2+K363,0))</f>
        <v>0</v>
      </c>
      <c r="Y363" s="8">
        <f>IF(L363="",0,VLOOKUP(E363,'Points Allocation'!$B$97:$F$108,2+L363,0))</f>
        <v>0</v>
      </c>
      <c r="Z363" s="23">
        <f t="shared" ref="Z363" si="144">SUM(S363:Y363)</f>
        <v>210</v>
      </c>
      <c r="AA363" s="8">
        <f>IF(M363="",0,VLOOKUP(E363,'Points Allocation'!$I$7:$M$18,2+M363,0))</f>
        <v>0</v>
      </c>
      <c r="AB363" s="8">
        <f>IF(N363="",0,VLOOKUP(E363,'Points Allocation'!$I$22:$M$33,2+N363,0))</f>
        <v>0</v>
      </c>
      <c r="AC363" s="8">
        <f>IF(O363="",0,VLOOKUP(E363,'Points Allocation'!$I$37:$M$48,2+O363,0))</f>
        <v>0</v>
      </c>
      <c r="AD363" s="8">
        <f>IF(P363="",0,VLOOKUP(E363,'Points Allocation'!$I$52:$M$63,2+P363,0))</f>
        <v>0</v>
      </c>
      <c r="AE363" s="8">
        <f>IF(Q363="",0,VLOOKUP(E363,'Points Allocation'!$I$67:$M$78,2+Q363,0))</f>
        <v>0</v>
      </c>
      <c r="AF363" s="8">
        <f>IF(R363="",0,VLOOKUP(E363,'Points Allocation'!$I$82:$M$93,2+R363,0))</f>
        <v>0</v>
      </c>
      <c r="AG363" s="23">
        <f t="shared" ref="AG363" si="145">SUM(AA363:AF363)</f>
        <v>0</v>
      </c>
      <c r="AH363" s="10">
        <f t="shared" ref="AH363" si="146">IF(AK363="False",0,-AL363)</f>
        <v>0</v>
      </c>
      <c r="AI363" s="13">
        <f t="shared" si="112"/>
        <v>1</v>
      </c>
      <c r="AJ363" s="30">
        <f t="shared" ref="AJ363" si="147">(SUM(Z363,AG363,AH363))*AI363</f>
        <v>210</v>
      </c>
      <c r="AK363" s="3" t="str">
        <f t="shared" si="126"/>
        <v>False</v>
      </c>
      <c r="AL363" s="3">
        <f t="shared" si="127"/>
        <v>0</v>
      </c>
    </row>
    <row r="364" spans="1:38" x14ac:dyDescent="0.2">
      <c r="A364" s="9" t="s">
        <v>155</v>
      </c>
      <c r="B364" s="9" t="s">
        <v>93</v>
      </c>
      <c r="C364" s="9" t="s">
        <v>61</v>
      </c>
      <c r="D364" s="3"/>
      <c r="E364" s="9">
        <v>16</v>
      </c>
      <c r="F364" s="9">
        <v>3</v>
      </c>
      <c r="G364" s="9">
        <v>3</v>
      </c>
      <c r="H364" s="9">
        <v>3</v>
      </c>
      <c r="I364" s="9">
        <v>3</v>
      </c>
      <c r="J364" s="26"/>
      <c r="K364" s="26"/>
      <c r="L364" s="26"/>
      <c r="M364" s="26"/>
      <c r="N364" s="26"/>
      <c r="O364" s="26"/>
      <c r="P364" s="26"/>
      <c r="Q364" s="26"/>
      <c r="R364" s="26"/>
      <c r="S364" s="8">
        <f>IF(F364="",0,VLOOKUP(E364,'Points Allocation'!$B$7:$F$18,2+F364,0))</f>
        <v>60</v>
      </c>
      <c r="T364" s="8">
        <f>IF(G364="",0,VLOOKUP(E364,'Points Allocation'!$B$22:$F$33,2+G364,0))</f>
        <v>80</v>
      </c>
      <c r="U364" s="8">
        <f>IF(H364="",0,VLOOKUP(E364,'Points Allocation'!$B$37:$F$50,2+H364,0))</f>
        <v>100</v>
      </c>
      <c r="V364" s="8">
        <f>IF(I364="",0,VLOOKUP(E364,'Points Allocation'!$B$52:$F$63,2+I364,0))</f>
        <v>120</v>
      </c>
      <c r="W364" s="8">
        <f>IF(J364="",0,VLOOKUP(E364,'Points Allocation'!$B$67:$F$78,2+J364,0))</f>
        <v>0</v>
      </c>
      <c r="X364" s="8">
        <f>IF(K364="",0,VLOOKUP(E364,'Points Allocation'!$B$82:$F$93,2+K364,0))</f>
        <v>0</v>
      </c>
      <c r="Y364" s="8">
        <f>IF(L364="",0,VLOOKUP(E364,'Points Allocation'!$B$97:$F$108,2+L364,0))</f>
        <v>0</v>
      </c>
      <c r="Z364" s="23">
        <f t="shared" si="140"/>
        <v>360</v>
      </c>
      <c r="AA364" s="8">
        <f>IF(M364="",0,VLOOKUP(E364,'Points Allocation'!$I$7:$M$18,2+M364,0))</f>
        <v>0</v>
      </c>
      <c r="AB364" s="8">
        <f>IF(N364="",0,VLOOKUP(E364,'Points Allocation'!$I$22:$M$33,2+N364,0))</f>
        <v>0</v>
      </c>
      <c r="AC364" s="8">
        <f>IF(O364="",0,VLOOKUP(E364,'Points Allocation'!$I$37:$M$48,2+O364,0))</f>
        <v>0</v>
      </c>
      <c r="AD364" s="8">
        <f>IF(P364="",0,VLOOKUP(E364,'Points Allocation'!$I$52:$M$63,2+P364,0))</f>
        <v>0</v>
      </c>
      <c r="AE364" s="8">
        <f>IF(Q364="",0,VLOOKUP(E364,'Points Allocation'!$I$67:$M$78,2+Q364,0))</f>
        <v>0</v>
      </c>
      <c r="AF364" s="8">
        <f>IF(R364="",0,VLOOKUP(E364,'Points Allocation'!$I$82:$M$93,2+R364,0))</f>
        <v>0</v>
      </c>
      <c r="AG364" s="23">
        <f t="shared" si="141"/>
        <v>0</v>
      </c>
      <c r="AH364" s="10">
        <f t="shared" si="142"/>
        <v>0</v>
      </c>
      <c r="AI364" s="13">
        <f t="shared" si="112"/>
        <v>1</v>
      </c>
      <c r="AJ364" s="30">
        <f t="shared" si="143"/>
        <v>360</v>
      </c>
      <c r="AK364" s="3" t="str">
        <f t="shared" si="126"/>
        <v>False</v>
      </c>
      <c r="AL364" s="3">
        <f t="shared" si="127"/>
        <v>0</v>
      </c>
    </row>
    <row r="365" spans="1:38" x14ac:dyDescent="0.2">
      <c r="A365" s="9" t="s">
        <v>156</v>
      </c>
      <c r="B365" s="9" t="s">
        <v>93</v>
      </c>
      <c r="C365" s="9" t="s">
        <v>61</v>
      </c>
      <c r="D365" s="3"/>
      <c r="E365" s="9">
        <v>16</v>
      </c>
      <c r="F365" s="9">
        <v>0</v>
      </c>
      <c r="G365" s="26"/>
      <c r="H365" s="26"/>
      <c r="I365" s="26"/>
      <c r="J365" s="26"/>
      <c r="K365" s="26"/>
      <c r="L365" s="26"/>
      <c r="M365" s="9">
        <v>3</v>
      </c>
      <c r="N365" s="9">
        <v>0</v>
      </c>
      <c r="O365" s="26"/>
      <c r="P365" s="26"/>
      <c r="Q365" s="26"/>
      <c r="R365" s="26"/>
      <c r="S365" s="8">
        <f>IF(F365="",0,VLOOKUP(E365,'Points Allocation'!$B$7:$F$18,2+F365,0))</f>
        <v>15</v>
      </c>
      <c r="T365" s="8">
        <f>IF(G365="",0,VLOOKUP(E365,'Points Allocation'!$B$22:$F$33,2+G365,0))</f>
        <v>0</v>
      </c>
      <c r="U365" s="8">
        <f>IF(H365="",0,VLOOKUP(E365,'Points Allocation'!$B$37:$F$50,2+H365,0))</f>
        <v>0</v>
      </c>
      <c r="V365" s="8">
        <f>IF(I365="",0,VLOOKUP(E365,'Points Allocation'!$B$52:$F$63,2+I365,0))</f>
        <v>0</v>
      </c>
      <c r="W365" s="8">
        <f>IF(J365="",0,VLOOKUP(E365,'Points Allocation'!$B$67:$F$78,2+J365,0))</f>
        <v>0</v>
      </c>
      <c r="X365" s="8">
        <f>IF(K365="",0,VLOOKUP(E365,'Points Allocation'!$B$82:$F$93,2+K365,0))</f>
        <v>0</v>
      </c>
      <c r="Y365" s="8">
        <f>IF(L365="",0,VLOOKUP(E365,'Points Allocation'!$B$97:$F$108,2+L365,0))</f>
        <v>0</v>
      </c>
      <c r="Z365" s="23">
        <f t="shared" ref="Z365" si="148">SUM(S365:Y365)</f>
        <v>15</v>
      </c>
      <c r="AA365" s="8">
        <f>IF(M365="",0,VLOOKUP(E365,'Points Allocation'!$I$7:$M$18,2+M365,0))</f>
        <v>25</v>
      </c>
      <c r="AB365" s="8">
        <f>IF(N365="",0,VLOOKUP(E365,'Points Allocation'!$I$22:$M$33,2+N365,0))</f>
        <v>15</v>
      </c>
      <c r="AC365" s="8">
        <f>IF(O365="",0,VLOOKUP(E365,'Points Allocation'!$I$37:$M$48,2+O365,0))</f>
        <v>0</v>
      </c>
      <c r="AD365" s="8">
        <f>IF(P365="",0,VLOOKUP(E365,'Points Allocation'!$I$52:$M$63,2+P365,0))</f>
        <v>0</v>
      </c>
      <c r="AE365" s="8">
        <f>IF(Q365="",0,VLOOKUP(E365,'Points Allocation'!$I$67:$M$78,2+Q365,0))</f>
        <v>0</v>
      </c>
      <c r="AF365" s="8">
        <f>IF(R365="",0,VLOOKUP(E365,'Points Allocation'!$I$82:$M$93,2+R365,0))</f>
        <v>0</v>
      </c>
      <c r="AG365" s="23">
        <f t="shared" ref="AG365" si="149">SUM(AA365:AF365)</f>
        <v>40</v>
      </c>
      <c r="AH365" s="10">
        <f t="shared" ref="AH365" si="150">IF(AK365="False",0,-AL365)</f>
        <v>-15</v>
      </c>
      <c r="AI365" s="13">
        <f t="shared" si="112"/>
        <v>1</v>
      </c>
      <c r="AJ365" s="30">
        <f t="shared" ref="AJ365" si="151">(SUM(Z365,AG365,AH365))*AI365</f>
        <v>40</v>
      </c>
      <c r="AK365" s="3" t="str">
        <f t="shared" si="126"/>
        <v>True</v>
      </c>
      <c r="AL365" s="3">
        <f t="shared" si="127"/>
        <v>15</v>
      </c>
    </row>
    <row r="366" spans="1:38" x14ac:dyDescent="0.2">
      <c r="A366" s="9" t="s">
        <v>157</v>
      </c>
      <c r="B366" s="9" t="s">
        <v>93</v>
      </c>
      <c r="C366" s="9" t="s">
        <v>61</v>
      </c>
      <c r="D366" s="3"/>
      <c r="E366" s="9">
        <v>16</v>
      </c>
      <c r="F366" s="9">
        <v>3</v>
      </c>
      <c r="G366" s="9">
        <v>0</v>
      </c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8">
        <f>IF(F366="",0,VLOOKUP(E366,'Points Allocation'!$B$7:$F$18,2+F366,0))</f>
        <v>60</v>
      </c>
      <c r="T366" s="8">
        <f>IF(G366="",0,VLOOKUP(E366,'Points Allocation'!$B$22:$F$33,2+G366,0))</f>
        <v>20</v>
      </c>
      <c r="U366" s="8">
        <f>IF(H366="",0,VLOOKUP(E366,'Points Allocation'!$B$37:$F$50,2+H366,0))</f>
        <v>0</v>
      </c>
      <c r="V366" s="8">
        <f>IF(I366="",0,VLOOKUP(E366,'Points Allocation'!$B$52:$F$63,2+I366,0))</f>
        <v>0</v>
      </c>
      <c r="W366" s="8">
        <f>IF(J366="",0,VLOOKUP(E366,'Points Allocation'!$B$67:$F$78,2+J366,0))</f>
        <v>0</v>
      </c>
      <c r="X366" s="8">
        <f>IF(K366="",0,VLOOKUP(E366,'Points Allocation'!$B$82:$F$93,2+K366,0))</f>
        <v>0</v>
      </c>
      <c r="Y366" s="8">
        <f>IF(L366="",0,VLOOKUP(E366,'Points Allocation'!$B$97:$F$108,2+L366,0))</f>
        <v>0</v>
      </c>
      <c r="Z366" s="23">
        <f t="shared" si="140"/>
        <v>80</v>
      </c>
      <c r="AA366" s="8">
        <f>IF(M366="",0,VLOOKUP(E366,'Points Allocation'!$I$7:$M$18,2+M366,0))</f>
        <v>0</v>
      </c>
      <c r="AB366" s="8">
        <f>IF(N366="",0,VLOOKUP(E366,'Points Allocation'!$I$22:$M$33,2+N366,0))</f>
        <v>0</v>
      </c>
      <c r="AC366" s="8">
        <f>IF(O366="",0,VLOOKUP(E366,'Points Allocation'!$I$37:$M$48,2+O366,0))</f>
        <v>0</v>
      </c>
      <c r="AD366" s="8">
        <f>IF(P366="",0,VLOOKUP(E366,'Points Allocation'!$I$52:$M$63,2+P366,0))</f>
        <v>0</v>
      </c>
      <c r="AE366" s="8">
        <f>IF(Q366="",0,VLOOKUP(E366,'Points Allocation'!$I$67:$M$78,2+Q366,0))</f>
        <v>0</v>
      </c>
      <c r="AF366" s="8">
        <f>IF(R366="",0,VLOOKUP(E366,'Points Allocation'!$I$82:$M$93,2+R366,0))</f>
        <v>0</v>
      </c>
      <c r="AG366" s="23">
        <f t="shared" si="141"/>
        <v>0</v>
      </c>
      <c r="AH366" s="10">
        <f t="shared" si="142"/>
        <v>0</v>
      </c>
      <c r="AI366" s="13">
        <f t="shared" si="112"/>
        <v>1</v>
      </c>
      <c r="AJ366" s="30">
        <f t="shared" si="143"/>
        <v>80</v>
      </c>
      <c r="AK366" s="3" t="str">
        <f t="shared" si="126"/>
        <v>False</v>
      </c>
      <c r="AL366" s="3">
        <f t="shared" si="127"/>
        <v>0</v>
      </c>
    </row>
    <row r="367" spans="1:38" x14ac:dyDescent="0.2">
      <c r="A367" s="9" t="s">
        <v>158</v>
      </c>
      <c r="B367" s="9" t="s">
        <v>93</v>
      </c>
      <c r="C367" s="9" t="s">
        <v>61</v>
      </c>
      <c r="D367" s="3"/>
      <c r="E367" s="9">
        <v>16</v>
      </c>
      <c r="F367" s="9">
        <v>3</v>
      </c>
      <c r="G367" s="9">
        <v>3</v>
      </c>
      <c r="H367" s="9">
        <v>0</v>
      </c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8">
        <f>IF(F367="",0,VLOOKUP(E367,'Points Allocation'!$B$7:$F$18,2+F367,0))</f>
        <v>60</v>
      </c>
      <c r="T367" s="8">
        <f>IF(G367="",0,VLOOKUP(E367,'Points Allocation'!$B$22:$F$33,2+G367,0))</f>
        <v>80</v>
      </c>
      <c r="U367" s="8">
        <f>IF(H367="",0,VLOOKUP(E367,'Points Allocation'!$B$37:$F$50,2+H367,0))</f>
        <v>25</v>
      </c>
      <c r="V367" s="8">
        <f>IF(I367="",0,VLOOKUP(E367,'Points Allocation'!$B$52:$F$63,2+I367,0))</f>
        <v>0</v>
      </c>
      <c r="W367" s="8">
        <f>IF(J367="",0,VLOOKUP(E367,'Points Allocation'!$B$67:$F$78,2+J367,0))</f>
        <v>0</v>
      </c>
      <c r="X367" s="8">
        <f>IF(K367="",0,VLOOKUP(E367,'Points Allocation'!$B$82:$F$93,2+K367,0))</f>
        <v>0</v>
      </c>
      <c r="Y367" s="8">
        <f>IF(L367="",0,VLOOKUP(E367,'Points Allocation'!$B$97:$F$108,2+L367,0))</f>
        <v>0</v>
      </c>
      <c r="Z367" s="23">
        <f t="shared" ref="Z367" si="152">SUM(S367:Y367)</f>
        <v>165</v>
      </c>
      <c r="AA367" s="8">
        <f>IF(M367="",0,VLOOKUP(E367,'Points Allocation'!$I$7:$M$18,2+M367,0))</f>
        <v>0</v>
      </c>
      <c r="AB367" s="8">
        <f>IF(N367="",0,VLOOKUP(E367,'Points Allocation'!$I$22:$M$33,2+N367,0))</f>
        <v>0</v>
      </c>
      <c r="AC367" s="8">
        <f>IF(O367="",0,VLOOKUP(E367,'Points Allocation'!$I$37:$M$48,2+O367,0))</f>
        <v>0</v>
      </c>
      <c r="AD367" s="8">
        <f>IF(P367="",0,VLOOKUP(E367,'Points Allocation'!$I$52:$M$63,2+P367,0))</f>
        <v>0</v>
      </c>
      <c r="AE367" s="8">
        <f>IF(Q367="",0,VLOOKUP(E367,'Points Allocation'!$I$67:$M$78,2+Q367,0))</f>
        <v>0</v>
      </c>
      <c r="AF367" s="8">
        <f>IF(R367="",0,VLOOKUP(E367,'Points Allocation'!$I$82:$M$93,2+R367,0))</f>
        <v>0</v>
      </c>
      <c r="AG367" s="23">
        <f t="shared" ref="AG367" si="153">SUM(AA367:AF367)</f>
        <v>0</v>
      </c>
      <c r="AH367" s="10">
        <f t="shared" ref="AH367" si="154">IF(AK367="False",0,-AL367)</f>
        <v>0</v>
      </c>
      <c r="AI367" s="13">
        <f t="shared" si="112"/>
        <v>1</v>
      </c>
      <c r="AJ367" s="30">
        <f t="shared" ref="AJ367" si="155">(SUM(Z367,AG367,AH367))*AI367</f>
        <v>165</v>
      </c>
      <c r="AK367" s="3" t="str">
        <f t="shared" si="126"/>
        <v>False</v>
      </c>
      <c r="AL367" s="3">
        <f t="shared" si="127"/>
        <v>0</v>
      </c>
    </row>
    <row r="368" spans="1:38" x14ac:dyDescent="0.2">
      <c r="A368" s="9" t="s">
        <v>159</v>
      </c>
      <c r="B368" s="9" t="s">
        <v>93</v>
      </c>
      <c r="C368" s="9" t="s">
        <v>61</v>
      </c>
      <c r="D368" s="3"/>
      <c r="E368" s="9">
        <v>16</v>
      </c>
      <c r="F368" s="9">
        <v>3</v>
      </c>
      <c r="G368" s="9">
        <v>2</v>
      </c>
      <c r="H368" s="26"/>
      <c r="I368" s="26"/>
      <c r="J368" s="26"/>
      <c r="K368" s="26"/>
      <c r="L368" s="26"/>
      <c r="M368" s="9">
        <v>3</v>
      </c>
      <c r="N368" s="9">
        <v>3</v>
      </c>
      <c r="O368" s="9">
        <v>2</v>
      </c>
      <c r="P368" s="26"/>
      <c r="Q368" s="26"/>
      <c r="R368" s="26"/>
      <c r="S368" s="8">
        <f>IF(F368="",0,VLOOKUP(E368,'Points Allocation'!$B$7:$F$18,2+F368,0))</f>
        <v>60</v>
      </c>
      <c r="T368" s="8">
        <f>IF(G368="",0,VLOOKUP(E368,'Points Allocation'!$B$22:$F$33,2+G368,0))</f>
        <v>60</v>
      </c>
      <c r="U368" s="8">
        <f>IF(H368="",0,VLOOKUP(E368,'Points Allocation'!$B$37:$F$50,2+H368,0))</f>
        <v>0</v>
      </c>
      <c r="V368" s="8">
        <f>IF(I368="",0,VLOOKUP(E368,'Points Allocation'!$B$52:$F$63,2+I368,0))</f>
        <v>0</v>
      </c>
      <c r="W368" s="8">
        <f>IF(J368="",0,VLOOKUP(E368,'Points Allocation'!$B$67:$F$78,2+J368,0))</f>
        <v>0</v>
      </c>
      <c r="X368" s="8">
        <f>IF(K368="",0,VLOOKUP(E368,'Points Allocation'!$B$82:$F$93,2+K368,0))</f>
        <v>0</v>
      </c>
      <c r="Y368" s="8">
        <f>IF(L368="",0,VLOOKUP(E368,'Points Allocation'!$B$97:$F$108,2+L368,0))</f>
        <v>0</v>
      </c>
      <c r="Z368" s="23">
        <f t="shared" si="140"/>
        <v>120</v>
      </c>
      <c r="AA368" s="8">
        <f>IF(M368="",0,VLOOKUP(E368,'Points Allocation'!$I$7:$M$18,2+M368,0))</f>
        <v>25</v>
      </c>
      <c r="AB368" s="8">
        <f>IF(N368="",0,VLOOKUP(E368,'Points Allocation'!$I$22:$M$33,2+N368,0))</f>
        <v>30</v>
      </c>
      <c r="AC368" s="8">
        <f>IF(O368="",0,VLOOKUP(E368,'Points Allocation'!$I$37:$M$48,2+O368,0))</f>
        <v>30</v>
      </c>
      <c r="AD368" s="8">
        <f>IF(P368="",0,VLOOKUP(E368,'Points Allocation'!$I$52:$M$63,2+P368,0))</f>
        <v>0</v>
      </c>
      <c r="AE368" s="8">
        <f>IF(Q368="",0,VLOOKUP(E368,'Points Allocation'!$I$67:$M$78,2+Q368,0))</f>
        <v>0</v>
      </c>
      <c r="AF368" s="8">
        <f>IF(R368="",0,VLOOKUP(E368,'Points Allocation'!$I$82:$M$93,2+R368,0))</f>
        <v>0</v>
      </c>
      <c r="AG368" s="23">
        <f t="shared" si="141"/>
        <v>85</v>
      </c>
      <c r="AH368" s="10">
        <f t="shared" si="142"/>
        <v>-85</v>
      </c>
      <c r="AI368" s="13">
        <f t="shared" si="112"/>
        <v>1</v>
      </c>
      <c r="AJ368" s="30">
        <f t="shared" si="143"/>
        <v>120</v>
      </c>
      <c r="AK368" s="3" t="str">
        <f t="shared" si="126"/>
        <v>True</v>
      </c>
      <c r="AL368" s="3">
        <f t="shared" si="127"/>
        <v>85</v>
      </c>
    </row>
    <row r="369" spans="1:38" x14ac:dyDescent="0.2">
      <c r="A369" s="9" t="s">
        <v>160</v>
      </c>
      <c r="B369" s="9" t="s">
        <v>93</v>
      </c>
      <c r="C369" s="9" t="s">
        <v>61</v>
      </c>
      <c r="D369" s="3"/>
      <c r="E369" s="9">
        <v>16</v>
      </c>
      <c r="F369" s="9">
        <v>3</v>
      </c>
      <c r="G369" s="9">
        <v>3</v>
      </c>
      <c r="H369" s="9">
        <v>1</v>
      </c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8">
        <f>IF(F369="",0,VLOOKUP(E369,'Points Allocation'!$B$7:$F$18,2+F369,0))</f>
        <v>60</v>
      </c>
      <c r="T369" s="8">
        <f>IF(G369="",0,VLOOKUP(E369,'Points Allocation'!$B$22:$F$33,2+G369,0))</f>
        <v>80</v>
      </c>
      <c r="U369" s="8">
        <f>IF(H369="",0,VLOOKUP(E369,'Points Allocation'!$B$37:$F$50,2+H369,0))</f>
        <v>50</v>
      </c>
      <c r="V369" s="8">
        <f>IF(I369="",0,VLOOKUP(E369,'Points Allocation'!$B$52:$F$63,2+I369,0))</f>
        <v>0</v>
      </c>
      <c r="W369" s="8">
        <f>IF(J369="",0,VLOOKUP(E369,'Points Allocation'!$B$67:$F$78,2+J369,0))</f>
        <v>0</v>
      </c>
      <c r="X369" s="8">
        <f>IF(K369="",0,VLOOKUP(E369,'Points Allocation'!$B$82:$F$93,2+K369,0))</f>
        <v>0</v>
      </c>
      <c r="Y369" s="8">
        <f>IF(L369="",0,VLOOKUP(E369,'Points Allocation'!$B$97:$F$108,2+L369,0))</f>
        <v>0</v>
      </c>
      <c r="Z369" s="23">
        <f t="shared" ref="Z369" si="156">SUM(S369:Y369)</f>
        <v>190</v>
      </c>
      <c r="AA369" s="8">
        <f>IF(M369="",0,VLOOKUP(E369,'Points Allocation'!$I$7:$M$18,2+M369,0))</f>
        <v>0</v>
      </c>
      <c r="AB369" s="8">
        <f>IF(N369="",0,VLOOKUP(E369,'Points Allocation'!$I$22:$M$33,2+N369,0))</f>
        <v>0</v>
      </c>
      <c r="AC369" s="8">
        <f>IF(O369="",0,VLOOKUP(E369,'Points Allocation'!$I$37:$M$48,2+O369,0))</f>
        <v>0</v>
      </c>
      <c r="AD369" s="8">
        <f>IF(P369="",0,VLOOKUP(E369,'Points Allocation'!$I$52:$M$63,2+P369,0))</f>
        <v>0</v>
      </c>
      <c r="AE369" s="8">
        <f>IF(Q369="",0,VLOOKUP(E369,'Points Allocation'!$I$67:$M$78,2+Q369,0))</f>
        <v>0</v>
      </c>
      <c r="AF369" s="8">
        <f>IF(R369="",0,VLOOKUP(E369,'Points Allocation'!$I$82:$M$93,2+R369,0))</f>
        <v>0</v>
      </c>
      <c r="AG369" s="23">
        <f t="shared" ref="AG369" si="157">SUM(AA369:AF369)</f>
        <v>0</v>
      </c>
      <c r="AH369" s="10">
        <f t="shared" ref="AH369" si="158">IF(AK369="False",0,-AL369)</f>
        <v>0</v>
      </c>
      <c r="AI369" s="13">
        <f t="shared" si="112"/>
        <v>1</v>
      </c>
      <c r="AJ369" s="30">
        <f t="shared" ref="AJ369" si="159">(SUM(Z369,AG369,AH369))*AI369</f>
        <v>190</v>
      </c>
      <c r="AK369" s="3" t="str">
        <f t="shared" si="126"/>
        <v>False</v>
      </c>
      <c r="AL369" s="3">
        <f t="shared" si="127"/>
        <v>0</v>
      </c>
    </row>
    <row r="370" spans="1:38" x14ac:dyDescent="0.2">
      <c r="A370" s="9" t="s">
        <v>161</v>
      </c>
      <c r="B370" s="9" t="s">
        <v>93</v>
      </c>
      <c r="C370" s="9" t="s">
        <v>61</v>
      </c>
      <c r="D370" s="3"/>
      <c r="E370" s="9">
        <v>16</v>
      </c>
      <c r="F370" s="9">
        <v>3</v>
      </c>
      <c r="G370" s="9">
        <v>0</v>
      </c>
      <c r="H370" s="26"/>
      <c r="I370" s="26"/>
      <c r="J370" s="26"/>
      <c r="K370" s="26"/>
      <c r="L370" s="26"/>
      <c r="M370" s="9">
        <v>3</v>
      </c>
      <c r="N370" s="9">
        <v>3</v>
      </c>
      <c r="O370" s="9">
        <v>3</v>
      </c>
      <c r="P370" s="26"/>
      <c r="Q370" s="26"/>
      <c r="R370" s="26"/>
      <c r="S370" s="8">
        <f>IF(F370="",0,VLOOKUP(E370,'Points Allocation'!$B$7:$F$18,2+F370,0))</f>
        <v>60</v>
      </c>
      <c r="T370" s="8">
        <f>IF(G370="",0,VLOOKUP(E370,'Points Allocation'!$B$22:$F$33,2+G370,0))</f>
        <v>20</v>
      </c>
      <c r="U370" s="8">
        <f>IF(H370="",0,VLOOKUP(E370,'Points Allocation'!$B$37:$F$50,2+H370,0))</f>
        <v>0</v>
      </c>
      <c r="V370" s="8">
        <f>IF(I370="",0,VLOOKUP(E370,'Points Allocation'!$B$52:$F$63,2+I370,0))</f>
        <v>0</v>
      </c>
      <c r="W370" s="8">
        <f>IF(J370="",0,VLOOKUP(E370,'Points Allocation'!$B$67:$F$78,2+J370,0))</f>
        <v>0</v>
      </c>
      <c r="X370" s="8">
        <f>IF(K370="",0,VLOOKUP(E370,'Points Allocation'!$B$82:$F$93,2+K370,0))</f>
        <v>0</v>
      </c>
      <c r="Y370" s="8">
        <f>IF(L370="",0,VLOOKUP(E370,'Points Allocation'!$B$97:$F$108,2+L370,0))</f>
        <v>0</v>
      </c>
      <c r="Z370" s="23">
        <f t="shared" si="140"/>
        <v>80</v>
      </c>
      <c r="AA370" s="8">
        <f>IF(M370="",0,VLOOKUP(E370,'Points Allocation'!$I$7:$M$18,2+M370,0))</f>
        <v>25</v>
      </c>
      <c r="AB370" s="8">
        <f>IF(N370="",0,VLOOKUP(E370,'Points Allocation'!$I$22:$M$33,2+N370,0))</f>
        <v>30</v>
      </c>
      <c r="AC370" s="8">
        <f>IF(O370="",0,VLOOKUP(E370,'Points Allocation'!$I$37:$M$48,2+O370,0))</f>
        <v>35</v>
      </c>
      <c r="AD370" s="8">
        <f>IF(P370="",0,VLOOKUP(E370,'Points Allocation'!$I$52:$M$63,2+P370,0))</f>
        <v>0</v>
      </c>
      <c r="AE370" s="8">
        <f>IF(Q370="",0,VLOOKUP(E370,'Points Allocation'!$I$67:$M$78,2+Q370,0))</f>
        <v>0</v>
      </c>
      <c r="AF370" s="8">
        <f>IF(R370="",0,VLOOKUP(E370,'Points Allocation'!$I$82:$M$93,2+R370,0))</f>
        <v>0</v>
      </c>
      <c r="AG370" s="23">
        <f t="shared" si="141"/>
        <v>90</v>
      </c>
      <c r="AH370" s="10">
        <f t="shared" si="142"/>
        <v>-80</v>
      </c>
      <c r="AI370" s="13">
        <f t="shared" si="112"/>
        <v>1</v>
      </c>
      <c r="AJ370" s="30">
        <f t="shared" si="143"/>
        <v>90</v>
      </c>
      <c r="AK370" s="3" t="str">
        <f t="shared" si="126"/>
        <v>True</v>
      </c>
      <c r="AL370" s="3">
        <f t="shared" si="127"/>
        <v>80</v>
      </c>
    </row>
    <row r="371" spans="1:38" x14ac:dyDescent="0.2">
      <c r="A371" s="9" t="s">
        <v>162</v>
      </c>
      <c r="B371" s="9" t="s">
        <v>93</v>
      </c>
      <c r="C371" s="9" t="s">
        <v>61</v>
      </c>
      <c r="D371" s="3"/>
      <c r="E371" s="9">
        <v>16</v>
      </c>
      <c r="F371" s="9">
        <v>3</v>
      </c>
      <c r="G371" s="9">
        <v>0</v>
      </c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8">
        <f>IF(F371="",0,VLOOKUP(E371,'Points Allocation'!$B$7:$F$18,2+F371,0))</f>
        <v>60</v>
      </c>
      <c r="T371" s="8">
        <f>IF(G371="",0,VLOOKUP(E371,'Points Allocation'!$B$22:$F$33,2+G371,0))</f>
        <v>20</v>
      </c>
      <c r="U371" s="8">
        <f>IF(H371="",0,VLOOKUP(E371,'Points Allocation'!$B$37:$F$50,2+H371,0))</f>
        <v>0</v>
      </c>
      <c r="V371" s="8">
        <f>IF(I371="",0,VLOOKUP(E371,'Points Allocation'!$B$52:$F$63,2+I371,0))</f>
        <v>0</v>
      </c>
      <c r="W371" s="8">
        <f>IF(J371="",0,VLOOKUP(E371,'Points Allocation'!$B$67:$F$78,2+J371,0))</f>
        <v>0</v>
      </c>
      <c r="X371" s="8">
        <f>IF(K371="",0,VLOOKUP(E371,'Points Allocation'!$B$82:$F$93,2+K371,0))</f>
        <v>0</v>
      </c>
      <c r="Y371" s="8">
        <f>IF(L371="",0,VLOOKUP(E371,'Points Allocation'!$B$97:$F$108,2+L371,0))</f>
        <v>0</v>
      </c>
      <c r="Z371" s="23">
        <f t="shared" si="140"/>
        <v>80</v>
      </c>
      <c r="AA371" s="8">
        <f>IF(M371="",0,VLOOKUP(E371,'Points Allocation'!$I$7:$M$18,2+M371,0))</f>
        <v>0</v>
      </c>
      <c r="AB371" s="8">
        <f>IF(N371="",0,VLOOKUP(E371,'Points Allocation'!$I$22:$M$33,2+N371,0))</f>
        <v>0</v>
      </c>
      <c r="AC371" s="8">
        <f>IF(O371="",0,VLOOKUP(E371,'Points Allocation'!$I$37:$M$48,2+O371,0))</f>
        <v>0</v>
      </c>
      <c r="AD371" s="8">
        <f>IF(P371="",0,VLOOKUP(E371,'Points Allocation'!$I$52:$M$63,2+P371,0))</f>
        <v>0</v>
      </c>
      <c r="AE371" s="8">
        <f>IF(Q371="",0,VLOOKUP(E371,'Points Allocation'!$I$67:$M$78,2+Q371,0))</f>
        <v>0</v>
      </c>
      <c r="AF371" s="8">
        <f>IF(R371="",0,VLOOKUP(E371,'Points Allocation'!$I$82:$M$93,2+R371,0))</f>
        <v>0</v>
      </c>
      <c r="AG371" s="23">
        <f t="shared" si="141"/>
        <v>0</v>
      </c>
      <c r="AH371" s="10">
        <f t="shared" si="142"/>
        <v>0</v>
      </c>
      <c r="AI371" s="13">
        <f t="shared" si="112"/>
        <v>1</v>
      </c>
      <c r="AJ371" s="30">
        <f t="shared" si="143"/>
        <v>80</v>
      </c>
      <c r="AK371" s="3" t="str">
        <f t="shared" si="126"/>
        <v>False</v>
      </c>
      <c r="AL371" s="3">
        <f t="shared" si="127"/>
        <v>0</v>
      </c>
    </row>
    <row r="372" spans="1:38" x14ac:dyDescent="0.2">
      <c r="A372" s="9" t="s">
        <v>163</v>
      </c>
      <c r="B372" s="9" t="s">
        <v>93</v>
      </c>
      <c r="C372" s="9" t="s">
        <v>61</v>
      </c>
      <c r="D372" s="3"/>
      <c r="E372" s="9">
        <v>16</v>
      </c>
      <c r="F372" s="9">
        <v>3</v>
      </c>
      <c r="G372" s="9">
        <v>3</v>
      </c>
      <c r="H372" s="9">
        <v>3</v>
      </c>
      <c r="I372" s="9">
        <v>0</v>
      </c>
      <c r="J372" s="26"/>
      <c r="K372" s="26"/>
      <c r="L372" s="26"/>
      <c r="M372" s="26"/>
      <c r="N372" s="26"/>
      <c r="O372" s="26"/>
      <c r="P372" s="26"/>
      <c r="Q372" s="26"/>
      <c r="R372" s="26"/>
      <c r="S372" s="8">
        <f>IF(F372="",0,VLOOKUP(E372,'Points Allocation'!$B$7:$F$18,2+F372,0))</f>
        <v>60</v>
      </c>
      <c r="T372" s="8">
        <f>IF(G372="",0,VLOOKUP(E372,'Points Allocation'!$B$22:$F$33,2+G372,0))</f>
        <v>80</v>
      </c>
      <c r="U372" s="8">
        <f>IF(H372="",0,VLOOKUP(E372,'Points Allocation'!$B$37:$F$50,2+H372,0))</f>
        <v>100</v>
      </c>
      <c r="V372" s="8">
        <f>IF(I372="",0,VLOOKUP(E372,'Points Allocation'!$B$52:$F$63,2+I372,0))</f>
        <v>30</v>
      </c>
      <c r="W372" s="8">
        <f>IF(J372="",0,VLOOKUP(E372,'Points Allocation'!$B$67:$F$78,2+J372,0))</f>
        <v>0</v>
      </c>
      <c r="X372" s="8">
        <f>IF(K372="",0,VLOOKUP(E372,'Points Allocation'!$B$82:$F$93,2+K372,0))</f>
        <v>0</v>
      </c>
      <c r="Y372" s="8">
        <f>IF(L372="",0,VLOOKUP(E372,'Points Allocation'!$B$97:$F$108,2+L372,0))</f>
        <v>0</v>
      </c>
      <c r="Z372" s="23">
        <f t="shared" ref="Z372" si="160">SUM(S372:Y372)</f>
        <v>270</v>
      </c>
      <c r="AA372" s="8">
        <f>IF(M372="",0,VLOOKUP(E372,'Points Allocation'!$I$7:$M$18,2+M372,0))</f>
        <v>0</v>
      </c>
      <c r="AB372" s="8">
        <f>IF(N372="",0,VLOOKUP(E372,'Points Allocation'!$I$22:$M$33,2+N372,0))</f>
        <v>0</v>
      </c>
      <c r="AC372" s="8">
        <f>IF(O372="",0,VLOOKUP(E372,'Points Allocation'!$I$37:$M$48,2+O372,0))</f>
        <v>0</v>
      </c>
      <c r="AD372" s="8">
        <f>IF(P372="",0,VLOOKUP(E372,'Points Allocation'!$I$52:$M$63,2+P372,0))</f>
        <v>0</v>
      </c>
      <c r="AE372" s="8">
        <f>IF(Q372="",0,VLOOKUP(E372,'Points Allocation'!$I$67:$M$78,2+Q372,0))</f>
        <v>0</v>
      </c>
      <c r="AF372" s="8">
        <f>IF(R372="",0,VLOOKUP(E372,'Points Allocation'!$I$82:$M$93,2+R372,0))</f>
        <v>0</v>
      </c>
      <c r="AG372" s="23">
        <f t="shared" ref="AG372" si="161">SUM(AA372:AF372)</f>
        <v>0</v>
      </c>
      <c r="AH372" s="10">
        <f t="shared" ref="AH372" si="162">IF(AK372="False",0,-AL372)</f>
        <v>0</v>
      </c>
      <c r="AI372" s="13">
        <f t="shared" si="112"/>
        <v>1</v>
      </c>
      <c r="AJ372" s="30">
        <f t="shared" ref="AJ372" si="163">(SUM(Z372,AG372,AH372))*AI372</f>
        <v>270</v>
      </c>
      <c r="AK372" s="3" t="str">
        <f t="shared" si="126"/>
        <v>False</v>
      </c>
      <c r="AL372" s="3">
        <f t="shared" si="127"/>
        <v>0</v>
      </c>
    </row>
    <row r="373" spans="1:38" x14ac:dyDescent="0.2">
      <c r="A373" s="9" t="s">
        <v>160</v>
      </c>
      <c r="B373" s="9" t="s">
        <v>94</v>
      </c>
      <c r="C373" s="9" t="s">
        <v>61</v>
      </c>
      <c r="D373" s="3"/>
      <c r="E373" s="9">
        <v>8</v>
      </c>
      <c r="F373" s="9">
        <v>3</v>
      </c>
      <c r="G373" s="9">
        <v>3</v>
      </c>
      <c r="H373" s="9">
        <v>3</v>
      </c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8">
        <f>IF(F373="",0,VLOOKUP(E373,'Points Allocation'!$B$7:$F$18,2+F373,0))</f>
        <v>80</v>
      </c>
      <c r="T373" s="8">
        <f>IF(G373="",0,VLOOKUP(E373,'Points Allocation'!$B$22:$F$33,2+G373,0))</f>
        <v>100</v>
      </c>
      <c r="U373" s="8">
        <f>IF(H373="",0,VLOOKUP(E373,'Points Allocation'!$B$37:$F$50,2+H373,0))</f>
        <v>120</v>
      </c>
      <c r="V373" s="8">
        <f>IF(I373="",0,VLOOKUP(E373,'Points Allocation'!$B$52:$F$63,2+I373,0))</f>
        <v>0</v>
      </c>
      <c r="W373" s="8">
        <f>IF(J373="",0,VLOOKUP(E373,'Points Allocation'!$B$67:$F$78,2+J373,0))</f>
        <v>0</v>
      </c>
      <c r="X373" s="8">
        <f>IF(K373="",0,VLOOKUP(E373,'Points Allocation'!$B$82:$F$93,2+K373,0))</f>
        <v>0</v>
      </c>
      <c r="Y373" s="8">
        <f>IF(L373="",0,VLOOKUP(E373,'Points Allocation'!$B$97:$F$108,2+L373,0))</f>
        <v>0</v>
      </c>
      <c r="Z373" s="23">
        <f t="shared" si="140"/>
        <v>300</v>
      </c>
      <c r="AA373" s="8">
        <f>IF(M373="",0,VLOOKUP(E373,'Points Allocation'!$I$7:$M$18,2+M373,0))</f>
        <v>0</v>
      </c>
      <c r="AB373" s="8">
        <f>IF(N373="",0,VLOOKUP(E373,'Points Allocation'!$I$22:$M$33,2+N373,0))</f>
        <v>0</v>
      </c>
      <c r="AC373" s="8">
        <f>IF(O373="",0,VLOOKUP(E373,'Points Allocation'!$I$37:$M$48,2+O373,0))</f>
        <v>0</v>
      </c>
      <c r="AD373" s="8">
        <f>IF(P373="",0,VLOOKUP(E373,'Points Allocation'!$I$52:$M$63,2+P373,0))</f>
        <v>0</v>
      </c>
      <c r="AE373" s="8">
        <f>IF(Q373="",0,VLOOKUP(E373,'Points Allocation'!$I$67:$M$78,2+Q373,0))</f>
        <v>0</v>
      </c>
      <c r="AF373" s="8">
        <f>IF(R373="",0,VLOOKUP(E373,'Points Allocation'!$I$82:$M$93,2+R373,0))</f>
        <v>0</v>
      </c>
      <c r="AG373" s="23">
        <f t="shared" si="141"/>
        <v>0</v>
      </c>
      <c r="AH373" s="10">
        <f t="shared" si="142"/>
        <v>0</v>
      </c>
      <c r="AI373" s="13">
        <f t="shared" si="112"/>
        <v>1</v>
      </c>
      <c r="AJ373" s="30">
        <f t="shared" si="143"/>
        <v>300</v>
      </c>
      <c r="AK373" s="3" t="str">
        <f t="shared" si="126"/>
        <v>False</v>
      </c>
      <c r="AL373" s="3">
        <f t="shared" si="127"/>
        <v>0</v>
      </c>
    </row>
    <row r="374" spans="1:38" x14ac:dyDescent="0.2">
      <c r="A374" s="9" t="s">
        <v>161</v>
      </c>
      <c r="B374" s="9" t="s">
        <v>94</v>
      </c>
      <c r="C374" s="9" t="s">
        <v>61</v>
      </c>
      <c r="D374" s="3"/>
      <c r="E374" s="9">
        <v>8</v>
      </c>
      <c r="F374" s="9">
        <v>2</v>
      </c>
      <c r="G374" s="26"/>
      <c r="H374" s="26"/>
      <c r="I374" s="26"/>
      <c r="J374" s="26"/>
      <c r="K374" s="26"/>
      <c r="L374" s="26"/>
      <c r="M374" s="9">
        <v>3</v>
      </c>
      <c r="N374" s="9">
        <v>3</v>
      </c>
      <c r="O374" s="26"/>
      <c r="P374" s="26"/>
      <c r="Q374" s="26"/>
      <c r="R374" s="26"/>
      <c r="S374" s="8">
        <f>IF(F374="",0,VLOOKUP(E374,'Points Allocation'!$B$7:$F$18,2+F374,0))</f>
        <v>60</v>
      </c>
      <c r="T374" s="8">
        <f>IF(G374="",0,VLOOKUP(E374,'Points Allocation'!$B$22:$F$33,2+G374,0))</f>
        <v>0</v>
      </c>
      <c r="U374" s="8">
        <f>IF(H374="",0,VLOOKUP(E374,'Points Allocation'!$B$37:$F$50,2+H374,0))</f>
        <v>0</v>
      </c>
      <c r="V374" s="8">
        <f>IF(I374="",0,VLOOKUP(E374,'Points Allocation'!$B$52:$F$63,2+I374,0))</f>
        <v>0</v>
      </c>
      <c r="W374" s="8">
        <f>IF(J374="",0,VLOOKUP(E374,'Points Allocation'!$B$67:$F$78,2+J374,0))</f>
        <v>0</v>
      </c>
      <c r="X374" s="8">
        <f>IF(K374="",0,VLOOKUP(E374,'Points Allocation'!$B$82:$F$93,2+K374,0))</f>
        <v>0</v>
      </c>
      <c r="Y374" s="8">
        <f>IF(L374="",0,VLOOKUP(E374,'Points Allocation'!$B$97:$F$108,2+L374,0))</f>
        <v>0</v>
      </c>
      <c r="Z374" s="23">
        <f t="shared" ref="Z374" si="164">SUM(S374:Y374)</f>
        <v>60</v>
      </c>
      <c r="AA374" s="8">
        <f>IF(M374="",0,VLOOKUP(E374,'Points Allocation'!$I$7:$M$18,2+M374,0))</f>
        <v>30</v>
      </c>
      <c r="AB374" s="8">
        <f>IF(N374="",0,VLOOKUP(E374,'Points Allocation'!$I$22:$M$33,2+N374,0))</f>
        <v>35</v>
      </c>
      <c r="AC374" s="8">
        <f>IF(O374="",0,VLOOKUP(E374,'Points Allocation'!$I$37:$M$48,2+O374,0))</f>
        <v>0</v>
      </c>
      <c r="AD374" s="8">
        <f>IF(P374="",0,VLOOKUP(E374,'Points Allocation'!$I$52:$M$63,2+P374,0))</f>
        <v>0</v>
      </c>
      <c r="AE374" s="8">
        <f>IF(Q374="",0,VLOOKUP(E374,'Points Allocation'!$I$67:$M$78,2+Q374,0))</f>
        <v>0</v>
      </c>
      <c r="AF374" s="8">
        <f>IF(R374="",0,VLOOKUP(E374,'Points Allocation'!$I$82:$M$93,2+R374,0))</f>
        <v>0</v>
      </c>
      <c r="AG374" s="23">
        <f t="shared" ref="AG374" si="165">SUM(AA374:AF374)</f>
        <v>65</v>
      </c>
      <c r="AH374" s="10">
        <f t="shared" ref="AH374" si="166">IF(AK374="False",0,-AL374)</f>
        <v>-60</v>
      </c>
      <c r="AI374" s="13">
        <f t="shared" si="112"/>
        <v>1</v>
      </c>
      <c r="AJ374" s="30">
        <f t="shared" ref="AJ374" si="167">(SUM(Z374,AG374,AH374))*AI374</f>
        <v>65</v>
      </c>
      <c r="AK374" s="3" t="str">
        <f t="shared" si="126"/>
        <v>True</v>
      </c>
      <c r="AL374" s="3">
        <f t="shared" si="127"/>
        <v>60</v>
      </c>
    </row>
    <row r="375" spans="1:38" x14ac:dyDescent="0.2">
      <c r="A375" s="9" t="s">
        <v>164</v>
      </c>
      <c r="B375" s="9" t="s">
        <v>94</v>
      </c>
      <c r="C375" s="9" t="s">
        <v>61</v>
      </c>
      <c r="D375" s="3"/>
      <c r="E375" s="9">
        <v>8</v>
      </c>
      <c r="F375" s="9">
        <v>3</v>
      </c>
      <c r="G375" s="9">
        <v>0</v>
      </c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8">
        <f>IF(F375="",0,VLOOKUP(E375,'Points Allocation'!$B$7:$F$18,2+F375,0))</f>
        <v>80</v>
      </c>
      <c r="T375" s="8">
        <f>IF(G375="",0,VLOOKUP(E375,'Points Allocation'!$B$22:$F$33,2+G375,0))</f>
        <v>25</v>
      </c>
      <c r="U375" s="8">
        <f>IF(H375="",0,VLOOKUP(E375,'Points Allocation'!$B$37:$F$50,2+H375,0))</f>
        <v>0</v>
      </c>
      <c r="V375" s="8">
        <f>IF(I375="",0,VLOOKUP(E375,'Points Allocation'!$B$52:$F$63,2+I375,0))</f>
        <v>0</v>
      </c>
      <c r="W375" s="8">
        <f>IF(J375="",0,VLOOKUP(E375,'Points Allocation'!$B$67:$F$78,2+J375,0))</f>
        <v>0</v>
      </c>
      <c r="X375" s="8">
        <f>IF(K375="",0,VLOOKUP(E375,'Points Allocation'!$B$82:$F$93,2+K375,0))</f>
        <v>0</v>
      </c>
      <c r="Y375" s="8">
        <f>IF(L375="",0,VLOOKUP(E375,'Points Allocation'!$B$97:$F$108,2+L375,0))</f>
        <v>0</v>
      </c>
      <c r="Z375" s="23">
        <f t="shared" ref="Z375:Z376" si="168">SUM(S375:Y375)</f>
        <v>105</v>
      </c>
      <c r="AA375" s="8">
        <f>IF(M375="",0,VLOOKUP(E375,'Points Allocation'!$I$7:$M$18,2+M375,0))</f>
        <v>0</v>
      </c>
      <c r="AB375" s="8">
        <f>IF(N375="",0,VLOOKUP(E375,'Points Allocation'!$I$22:$M$33,2+N375,0))</f>
        <v>0</v>
      </c>
      <c r="AC375" s="8">
        <f>IF(O375="",0,VLOOKUP(E375,'Points Allocation'!$I$37:$M$48,2+O375,0))</f>
        <v>0</v>
      </c>
      <c r="AD375" s="8">
        <f>IF(P375="",0,VLOOKUP(E375,'Points Allocation'!$I$52:$M$63,2+P375,0))</f>
        <v>0</v>
      </c>
      <c r="AE375" s="8">
        <f>IF(Q375="",0,VLOOKUP(E375,'Points Allocation'!$I$67:$M$78,2+Q375,0))</f>
        <v>0</v>
      </c>
      <c r="AF375" s="8">
        <f>IF(R375="",0,VLOOKUP(E375,'Points Allocation'!$I$82:$M$93,2+R375,0))</f>
        <v>0</v>
      </c>
      <c r="AG375" s="23">
        <f t="shared" ref="AG375:AG376" si="169">SUM(AA375:AF375)</f>
        <v>0</v>
      </c>
      <c r="AH375" s="10">
        <f t="shared" ref="AH375:AH376" si="170">IF(AK375="False",0,-AL375)</f>
        <v>0</v>
      </c>
      <c r="AI375" s="13">
        <f t="shared" si="112"/>
        <v>1</v>
      </c>
      <c r="AJ375" s="30">
        <f t="shared" ref="AJ375:AJ376" si="171">(SUM(Z375,AG375,AH375))*AI375</f>
        <v>105</v>
      </c>
      <c r="AK375" s="3" t="str">
        <f t="shared" si="126"/>
        <v>False</v>
      </c>
      <c r="AL375" s="3">
        <f t="shared" si="127"/>
        <v>0</v>
      </c>
    </row>
    <row r="376" spans="1:38" x14ac:dyDescent="0.2">
      <c r="A376" s="9" t="s">
        <v>165</v>
      </c>
      <c r="B376" s="9" t="s">
        <v>94</v>
      </c>
      <c r="C376" s="9" t="s">
        <v>61</v>
      </c>
      <c r="D376" s="3"/>
      <c r="E376" s="9">
        <v>8</v>
      </c>
      <c r="F376" s="9">
        <v>2</v>
      </c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8">
        <f>IF(F376="",0,VLOOKUP(E376,'Points Allocation'!$B$7:$F$18,2+F376,0))</f>
        <v>60</v>
      </c>
      <c r="T376" s="8">
        <f>IF(G376="",0,VLOOKUP(E376,'Points Allocation'!$B$22:$F$33,2+G376,0))</f>
        <v>0</v>
      </c>
      <c r="U376" s="8">
        <f>IF(H376="",0,VLOOKUP(E376,'Points Allocation'!$B$37:$F$50,2+H376,0))</f>
        <v>0</v>
      </c>
      <c r="V376" s="8">
        <f>IF(I376="",0,VLOOKUP(E376,'Points Allocation'!$B$52:$F$63,2+I376,0))</f>
        <v>0</v>
      </c>
      <c r="W376" s="8">
        <f>IF(J376="",0,VLOOKUP(E376,'Points Allocation'!$B$67:$F$78,2+J376,0))</f>
        <v>0</v>
      </c>
      <c r="X376" s="8">
        <f>IF(K376="",0,VLOOKUP(E376,'Points Allocation'!$B$82:$F$93,2+K376,0))</f>
        <v>0</v>
      </c>
      <c r="Y376" s="8">
        <f>IF(L376="",0,VLOOKUP(E376,'Points Allocation'!$B$97:$F$108,2+L376,0))</f>
        <v>0</v>
      </c>
      <c r="Z376" s="23">
        <f t="shared" si="168"/>
        <v>60</v>
      </c>
      <c r="AA376" s="8">
        <f>IF(M376="",0,VLOOKUP(E376,'Points Allocation'!$I$7:$M$18,2+M376,0))</f>
        <v>0</v>
      </c>
      <c r="AB376" s="8">
        <f>IF(N376="",0,VLOOKUP(E376,'Points Allocation'!$I$22:$M$33,2+N376,0))</f>
        <v>0</v>
      </c>
      <c r="AC376" s="8">
        <f>IF(O376="",0,VLOOKUP(E376,'Points Allocation'!$I$37:$M$48,2+O376,0))</f>
        <v>0</v>
      </c>
      <c r="AD376" s="8">
        <f>IF(P376="",0,VLOOKUP(E376,'Points Allocation'!$I$52:$M$63,2+P376,0))</f>
        <v>0</v>
      </c>
      <c r="AE376" s="8">
        <f>IF(Q376="",0,VLOOKUP(E376,'Points Allocation'!$I$67:$M$78,2+Q376,0))</f>
        <v>0</v>
      </c>
      <c r="AF376" s="8">
        <f>IF(R376="",0,VLOOKUP(E376,'Points Allocation'!$I$82:$M$93,2+R376,0))</f>
        <v>0</v>
      </c>
      <c r="AG376" s="23">
        <f t="shared" si="169"/>
        <v>0</v>
      </c>
      <c r="AH376" s="10">
        <f t="shared" si="170"/>
        <v>0</v>
      </c>
      <c r="AI376" s="13">
        <f t="shared" si="112"/>
        <v>1</v>
      </c>
      <c r="AJ376" s="30">
        <f t="shared" si="171"/>
        <v>60</v>
      </c>
      <c r="AK376" s="3" t="str">
        <f t="shared" si="126"/>
        <v>False</v>
      </c>
      <c r="AL376" s="3">
        <f t="shared" si="127"/>
        <v>0</v>
      </c>
    </row>
    <row r="377" spans="1:38" x14ac:dyDescent="0.2">
      <c r="A377" s="9" t="s">
        <v>166</v>
      </c>
      <c r="B377" s="9" t="s">
        <v>94</v>
      </c>
      <c r="C377" s="9" t="s">
        <v>61</v>
      </c>
      <c r="D377" s="3"/>
      <c r="E377" s="9">
        <v>8</v>
      </c>
      <c r="F377" s="9">
        <v>3</v>
      </c>
      <c r="G377" s="9">
        <v>0</v>
      </c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8">
        <f>IF(F377="",0,VLOOKUP(E377,'Points Allocation'!$B$7:$F$18,2+F377,0))</f>
        <v>80</v>
      </c>
      <c r="T377" s="8">
        <f>IF(G377="",0,VLOOKUP(E377,'Points Allocation'!$B$22:$F$33,2+G377,0))</f>
        <v>25</v>
      </c>
      <c r="U377" s="8">
        <f>IF(H377="",0,VLOOKUP(E377,'Points Allocation'!$B$37:$F$50,2+H377,0))</f>
        <v>0</v>
      </c>
      <c r="V377" s="8">
        <f>IF(I377="",0,VLOOKUP(E377,'Points Allocation'!$B$52:$F$63,2+I377,0))</f>
        <v>0</v>
      </c>
      <c r="W377" s="8">
        <f>IF(J377="",0,VLOOKUP(E377,'Points Allocation'!$B$67:$F$78,2+J377,0))</f>
        <v>0</v>
      </c>
      <c r="X377" s="8">
        <f>IF(K377="",0,VLOOKUP(E377,'Points Allocation'!$B$82:$F$93,2+K377,0))</f>
        <v>0</v>
      </c>
      <c r="Y377" s="8">
        <f>IF(L377="",0,VLOOKUP(E377,'Points Allocation'!$B$97:$F$108,2+L377,0))</f>
        <v>0</v>
      </c>
      <c r="Z377" s="23">
        <f t="shared" ref="Z377:Z389" si="172">SUM(S377:Y377)</f>
        <v>105</v>
      </c>
      <c r="AA377" s="8">
        <f>IF(M377="",0,VLOOKUP(E377,'Points Allocation'!$I$7:$M$18,2+M377,0))</f>
        <v>0</v>
      </c>
      <c r="AB377" s="8">
        <f>IF(N377="",0,VLOOKUP(E377,'Points Allocation'!$I$22:$M$33,2+N377,0))</f>
        <v>0</v>
      </c>
      <c r="AC377" s="8">
        <f>IF(O377="",0,VLOOKUP(E377,'Points Allocation'!$I$37:$M$48,2+O377,0))</f>
        <v>0</v>
      </c>
      <c r="AD377" s="8">
        <f>IF(P377="",0,VLOOKUP(E377,'Points Allocation'!$I$52:$M$63,2+P377,0))</f>
        <v>0</v>
      </c>
      <c r="AE377" s="8">
        <f>IF(Q377="",0,VLOOKUP(E377,'Points Allocation'!$I$67:$M$78,2+Q377,0))</f>
        <v>0</v>
      </c>
      <c r="AF377" s="8">
        <f>IF(R377="",0,VLOOKUP(E377,'Points Allocation'!$I$82:$M$93,2+R377,0))</f>
        <v>0</v>
      </c>
      <c r="AG377" s="23">
        <f t="shared" ref="AG377:AG389" si="173">SUM(AA377:AF377)</f>
        <v>0</v>
      </c>
      <c r="AH377" s="10">
        <f t="shared" ref="AH377:AH389" si="174">IF(AK377="False",0,-AL377)</f>
        <v>0</v>
      </c>
      <c r="AI377" s="13">
        <f t="shared" si="112"/>
        <v>1</v>
      </c>
      <c r="AJ377" s="30">
        <f t="shared" ref="AJ377:AJ389" si="175">(SUM(Z377,AG377,AH377))*AI377</f>
        <v>105</v>
      </c>
      <c r="AK377" s="3" t="str">
        <f t="shared" si="126"/>
        <v>False</v>
      </c>
      <c r="AL377" s="3">
        <f t="shared" si="127"/>
        <v>0</v>
      </c>
    </row>
    <row r="378" spans="1:38" x14ac:dyDescent="0.2">
      <c r="A378" s="9" t="s">
        <v>167</v>
      </c>
      <c r="B378" s="9" t="s">
        <v>94</v>
      </c>
      <c r="C378" s="9" t="s">
        <v>61</v>
      </c>
      <c r="D378" s="3"/>
      <c r="E378" s="9">
        <v>8</v>
      </c>
      <c r="F378" s="9">
        <v>0</v>
      </c>
      <c r="G378" s="26"/>
      <c r="H378" s="26"/>
      <c r="I378" s="26"/>
      <c r="J378" s="26"/>
      <c r="K378" s="26"/>
      <c r="L378" s="26"/>
      <c r="M378" s="9">
        <v>3</v>
      </c>
      <c r="N378" s="9">
        <v>0</v>
      </c>
      <c r="O378" s="26"/>
      <c r="P378" s="26"/>
      <c r="Q378" s="26"/>
      <c r="R378" s="26"/>
      <c r="S378" s="8">
        <f>IF(F378="",0,VLOOKUP(E378,'Points Allocation'!$B$7:$F$18,2+F378,0))</f>
        <v>20</v>
      </c>
      <c r="T378" s="8">
        <f>IF(G378="",0,VLOOKUP(E378,'Points Allocation'!$B$22:$F$33,2+G378,0))</f>
        <v>0</v>
      </c>
      <c r="U378" s="8">
        <f>IF(H378="",0,VLOOKUP(E378,'Points Allocation'!$B$37:$F$50,2+H378,0))</f>
        <v>0</v>
      </c>
      <c r="V378" s="8">
        <f>IF(I378="",0,VLOOKUP(E378,'Points Allocation'!$B$52:$F$63,2+I378,0))</f>
        <v>0</v>
      </c>
      <c r="W378" s="8">
        <f>IF(J378="",0,VLOOKUP(E378,'Points Allocation'!$B$67:$F$78,2+J378,0))</f>
        <v>0</v>
      </c>
      <c r="X378" s="8">
        <f>IF(K378="",0,VLOOKUP(E378,'Points Allocation'!$B$82:$F$93,2+K378,0))</f>
        <v>0</v>
      </c>
      <c r="Y378" s="8">
        <f>IF(L378="",0,VLOOKUP(E378,'Points Allocation'!$B$97:$F$108,2+L378,0))</f>
        <v>0</v>
      </c>
      <c r="Z378" s="23">
        <f t="shared" si="172"/>
        <v>20</v>
      </c>
      <c r="AA378" s="8">
        <f>IF(M378="",0,VLOOKUP(E378,'Points Allocation'!$I$7:$M$18,2+M378,0))</f>
        <v>30</v>
      </c>
      <c r="AB378" s="8">
        <f>IF(N378="",0,VLOOKUP(E378,'Points Allocation'!$I$22:$M$33,2+N378,0))</f>
        <v>20</v>
      </c>
      <c r="AC378" s="8">
        <f>IF(O378="",0,VLOOKUP(E378,'Points Allocation'!$I$37:$M$48,2+O378,0))</f>
        <v>0</v>
      </c>
      <c r="AD378" s="8">
        <f>IF(P378="",0,VLOOKUP(E378,'Points Allocation'!$I$52:$M$63,2+P378,0))</f>
        <v>0</v>
      </c>
      <c r="AE378" s="8">
        <f>IF(Q378="",0,VLOOKUP(E378,'Points Allocation'!$I$67:$M$78,2+Q378,0))</f>
        <v>0</v>
      </c>
      <c r="AF378" s="8">
        <f>IF(R378="",0,VLOOKUP(E378,'Points Allocation'!$I$82:$M$93,2+R378,0))</f>
        <v>0</v>
      </c>
      <c r="AG378" s="23">
        <f t="shared" si="173"/>
        <v>50</v>
      </c>
      <c r="AH378" s="10">
        <f t="shared" si="174"/>
        <v>-20</v>
      </c>
      <c r="AI378" s="13">
        <f t="shared" si="112"/>
        <v>1</v>
      </c>
      <c r="AJ378" s="30">
        <f t="shared" si="175"/>
        <v>50</v>
      </c>
      <c r="AK378" s="3" t="str">
        <f t="shared" si="126"/>
        <v>True</v>
      </c>
      <c r="AL378" s="3">
        <f t="shared" si="127"/>
        <v>20</v>
      </c>
    </row>
    <row r="379" spans="1:38" x14ac:dyDescent="0.2">
      <c r="A379" s="9" t="s">
        <v>107</v>
      </c>
      <c r="B379" s="9" t="s">
        <v>94</v>
      </c>
      <c r="C379" s="9" t="s">
        <v>61</v>
      </c>
      <c r="D379" s="3"/>
      <c r="E379" s="9">
        <v>8</v>
      </c>
      <c r="F379" s="9">
        <v>3</v>
      </c>
      <c r="G379" s="9">
        <v>3</v>
      </c>
      <c r="H379" s="9">
        <v>1</v>
      </c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8">
        <f>IF(F379="",0,VLOOKUP(E379,'Points Allocation'!$B$7:$F$18,2+F379,0))</f>
        <v>80</v>
      </c>
      <c r="T379" s="8">
        <f>IF(G379="",0,VLOOKUP(E379,'Points Allocation'!$B$22:$F$33,2+G379,0))</f>
        <v>100</v>
      </c>
      <c r="U379" s="8">
        <f>IF(H379="",0,VLOOKUP(E379,'Points Allocation'!$B$37:$F$50,2+H379,0))</f>
        <v>60</v>
      </c>
      <c r="V379" s="8">
        <f>IF(I379="",0,VLOOKUP(E379,'Points Allocation'!$B$52:$F$63,2+I379,0))</f>
        <v>0</v>
      </c>
      <c r="W379" s="8">
        <f>IF(J379="",0,VLOOKUP(E379,'Points Allocation'!$B$67:$F$78,2+J379,0))</f>
        <v>0</v>
      </c>
      <c r="X379" s="8">
        <f>IF(K379="",0,VLOOKUP(E379,'Points Allocation'!$B$82:$F$93,2+K379,0))</f>
        <v>0</v>
      </c>
      <c r="Y379" s="8">
        <f>IF(L379="",0,VLOOKUP(E379,'Points Allocation'!$B$97:$F$108,2+L379,0))</f>
        <v>0</v>
      </c>
      <c r="Z379" s="23">
        <f t="shared" ref="Z379:Z381" si="176">SUM(S379:Y379)</f>
        <v>240</v>
      </c>
      <c r="AA379" s="8">
        <f>IF(M379="",0,VLOOKUP(E379,'Points Allocation'!$I$7:$M$18,2+M379,0))</f>
        <v>0</v>
      </c>
      <c r="AB379" s="8">
        <f>IF(N379="",0,VLOOKUP(E379,'Points Allocation'!$I$22:$M$33,2+N379,0))</f>
        <v>0</v>
      </c>
      <c r="AC379" s="8">
        <f>IF(O379="",0,VLOOKUP(E379,'Points Allocation'!$I$37:$M$48,2+O379,0))</f>
        <v>0</v>
      </c>
      <c r="AD379" s="8">
        <f>IF(P379="",0,VLOOKUP(E379,'Points Allocation'!$I$52:$M$63,2+P379,0))</f>
        <v>0</v>
      </c>
      <c r="AE379" s="8">
        <f>IF(Q379="",0,VLOOKUP(E379,'Points Allocation'!$I$67:$M$78,2+Q379,0))</f>
        <v>0</v>
      </c>
      <c r="AF379" s="8">
        <f>IF(R379="",0,VLOOKUP(E379,'Points Allocation'!$I$82:$M$93,2+R379,0))</f>
        <v>0</v>
      </c>
      <c r="AG379" s="23">
        <f t="shared" ref="AG379:AG381" si="177">SUM(AA379:AF379)</f>
        <v>0</v>
      </c>
      <c r="AH379" s="10">
        <f t="shared" ref="AH379:AH381" si="178">IF(AK379="False",0,-AL379)</f>
        <v>0</v>
      </c>
      <c r="AI379" s="13">
        <f t="shared" si="112"/>
        <v>1</v>
      </c>
      <c r="AJ379" s="30">
        <f t="shared" ref="AJ379:AJ381" si="179">(SUM(Z379,AG379,AH379))*AI379</f>
        <v>240</v>
      </c>
      <c r="AK379" s="3" t="str">
        <f t="shared" si="126"/>
        <v>False</v>
      </c>
      <c r="AL379" s="3">
        <f t="shared" si="127"/>
        <v>0</v>
      </c>
    </row>
    <row r="380" spans="1:38" x14ac:dyDescent="0.2">
      <c r="A380" s="9" t="s">
        <v>168</v>
      </c>
      <c r="B380" s="9" t="s">
        <v>95</v>
      </c>
      <c r="C380" s="9" t="s">
        <v>61</v>
      </c>
      <c r="D380" s="3"/>
      <c r="E380" s="9">
        <v>8</v>
      </c>
      <c r="F380" s="9">
        <v>2</v>
      </c>
      <c r="G380" s="26"/>
      <c r="H380" s="26"/>
      <c r="I380" s="26"/>
      <c r="J380" s="26"/>
      <c r="K380" s="26"/>
      <c r="L380" s="26"/>
      <c r="M380" s="26">
        <v>3</v>
      </c>
      <c r="N380" s="26"/>
      <c r="O380" s="26"/>
      <c r="P380" s="26"/>
      <c r="Q380" s="26"/>
      <c r="R380" s="26"/>
      <c r="S380" s="8">
        <f>IF(F380="",0,VLOOKUP(E380,'Points Allocation'!$B$7:$F$18,2+F380,0))</f>
        <v>60</v>
      </c>
      <c r="T380" s="8">
        <f>IF(G380="",0,VLOOKUP(E380,'Points Allocation'!$B$22:$F$33,2+G380,0))</f>
        <v>0</v>
      </c>
      <c r="U380" s="8">
        <f>IF(H380="",0,VLOOKUP(E380,'Points Allocation'!$B$37:$F$50,2+H380,0))</f>
        <v>0</v>
      </c>
      <c r="V380" s="8">
        <f>IF(I380="",0,VLOOKUP(E380,'Points Allocation'!$B$52:$F$63,2+I380,0))</f>
        <v>0</v>
      </c>
      <c r="W380" s="8">
        <f>IF(J380="",0,VLOOKUP(E380,'Points Allocation'!$B$67:$F$78,2+J380,0))</f>
        <v>0</v>
      </c>
      <c r="X380" s="8">
        <f>IF(K380="",0,VLOOKUP(E380,'Points Allocation'!$B$82:$F$93,2+K380,0))</f>
        <v>0</v>
      </c>
      <c r="Y380" s="8">
        <f>IF(L380="",0,VLOOKUP(E380,'Points Allocation'!$B$97:$F$108,2+L380,0))</f>
        <v>0</v>
      </c>
      <c r="Z380" s="23">
        <f t="shared" si="176"/>
        <v>60</v>
      </c>
      <c r="AA380" s="8">
        <f>IF(M380="",0,VLOOKUP(E380,'Points Allocation'!$I$7:$M$18,2+M380,0))</f>
        <v>30</v>
      </c>
      <c r="AB380" s="8">
        <f>IF(N380="",0,VLOOKUP(E380,'Points Allocation'!$I$22:$M$33,2+N380,0))</f>
        <v>0</v>
      </c>
      <c r="AC380" s="8">
        <f>IF(O380="",0,VLOOKUP(E380,'Points Allocation'!$I$37:$M$48,2+O380,0))</f>
        <v>0</v>
      </c>
      <c r="AD380" s="8">
        <f>IF(P380="",0,VLOOKUP(E380,'Points Allocation'!$I$52:$M$63,2+P380,0))</f>
        <v>0</v>
      </c>
      <c r="AE380" s="8">
        <f>IF(Q380="",0,VLOOKUP(E380,'Points Allocation'!$I$67:$M$78,2+Q380,0))</f>
        <v>0</v>
      </c>
      <c r="AF380" s="8">
        <f>IF(R380="",0,VLOOKUP(E380,'Points Allocation'!$I$82:$M$93,2+R380,0))</f>
        <v>0</v>
      </c>
      <c r="AG380" s="23">
        <f t="shared" si="177"/>
        <v>30</v>
      </c>
      <c r="AH380" s="10">
        <f t="shared" si="178"/>
        <v>-30</v>
      </c>
      <c r="AI380" s="13">
        <f t="shared" si="112"/>
        <v>1</v>
      </c>
      <c r="AJ380" s="30">
        <f t="shared" si="179"/>
        <v>60</v>
      </c>
      <c r="AK380" s="3" t="str">
        <f t="shared" si="126"/>
        <v>True</v>
      </c>
      <c r="AL380" s="3">
        <f t="shared" si="127"/>
        <v>30</v>
      </c>
    </row>
    <row r="381" spans="1:38" x14ac:dyDescent="0.2">
      <c r="A381" s="9" t="s">
        <v>169</v>
      </c>
      <c r="B381" s="9" t="s">
        <v>95</v>
      </c>
      <c r="C381" s="9" t="s">
        <v>61</v>
      </c>
      <c r="D381" s="3"/>
      <c r="E381" s="9">
        <v>8</v>
      </c>
      <c r="F381" s="9">
        <v>3</v>
      </c>
      <c r="G381" s="9">
        <v>3</v>
      </c>
      <c r="H381" s="9">
        <v>3</v>
      </c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8">
        <f>IF(F381="",0,VLOOKUP(E381,'Points Allocation'!$B$7:$F$18,2+F381,0))</f>
        <v>80</v>
      </c>
      <c r="T381" s="8">
        <f>IF(G381="",0,VLOOKUP(E381,'Points Allocation'!$B$22:$F$33,2+G381,0))</f>
        <v>100</v>
      </c>
      <c r="U381" s="8">
        <f>IF(H381="",0,VLOOKUP(E381,'Points Allocation'!$B$37:$F$50,2+H381,0))</f>
        <v>120</v>
      </c>
      <c r="V381" s="8">
        <f>IF(I381="",0,VLOOKUP(E381,'Points Allocation'!$B$52:$F$63,2+I381,0))</f>
        <v>0</v>
      </c>
      <c r="W381" s="8">
        <f>IF(J381="",0,VLOOKUP(E381,'Points Allocation'!$B$67:$F$78,2+J381,0))</f>
        <v>0</v>
      </c>
      <c r="X381" s="8">
        <f>IF(K381="",0,VLOOKUP(E381,'Points Allocation'!$B$82:$F$93,2+K381,0))</f>
        <v>0</v>
      </c>
      <c r="Y381" s="8">
        <f>IF(L381="",0,VLOOKUP(E381,'Points Allocation'!$B$97:$F$108,2+L381,0))</f>
        <v>0</v>
      </c>
      <c r="Z381" s="23">
        <f t="shared" si="176"/>
        <v>300</v>
      </c>
      <c r="AA381" s="8">
        <f>IF(M381="",0,VLOOKUP(E381,'Points Allocation'!$I$7:$M$18,2+M381,0))</f>
        <v>0</v>
      </c>
      <c r="AB381" s="8">
        <f>IF(N381="",0,VLOOKUP(E381,'Points Allocation'!$I$22:$M$33,2+N381,0))</f>
        <v>0</v>
      </c>
      <c r="AC381" s="8">
        <f>IF(O381="",0,VLOOKUP(E381,'Points Allocation'!$I$37:$M$48,2+O381,0))</f>
        <v>0</v>
      </c>
      <c r="AD381" s="8">
        <f>IF(P381="",0,VLOOKUP(E381,'Points Allocation'!$I$52:$M$63,2+P381,0))</f>
        <v>0</v>
      </c>
      <c r="AE381" s="8">
        <f>IF(Q381="",0,VLOOKUP(E381,'Points Allocation'!$I$67:$M$78,2+Q381,0))</f>
        <v>0</v>
      </c>
      <c r="AF381" s="8">
        <f>IF(R381="",0,VLOOKUP(E381,'Points Allocation'!$I$82:$M$93,2+R381,0))</f>
        <v>0</v>
      </c>
      <c r="AG381" s="23">
        <f t="shared" si="177"/>
        <v>0</v>
      </c>
      <c r="AH381" s="10">
        <f t="shared" si="178"/>
        <v>0</v>
      </c>
      <c r="AI381" s="13">
        <f t="shared" si="112"/>
        <v>1</v>
      </c>
      <c r="AJ381" s="30">
        <f t="shared" si="179"/>
        <v>300</v>
      </c>
      <c r="AK381" s="3" t="str">
        <f t="shared" si="126"/>
        <v>False</v>
      </c>
      <c r="AL381" s="3">
        <f t="shared" si="127"/>
        <v>0</v>
      </c>
    </row>
    <row r="382" spans="1:38" x14ac:dyDescent="0.2">
      <c r="A382" s="9" t="s">
        <v>170</v>
      </c>
      <c r="B382" s="9" t="s">
        <v>95</v>
      </c>
      <c r="C382" s="9" t="s">
        <v>61</v>
      </c>
      <c r="D382" s="3"/>
      <c r="E382" s="9">
        <v>8</v>
      </c>
      <c r="F382" s="9">
        <v>0</v>
      </c>
      <c r="G382" s="26"/>
      <c r="H382" s="26"/>
      <c r="I382" s="26"/>
      <c r="J382" s="26"/>
      <c r="K382" s="26"/>
      <c r="L382" s="26"/>
      <c r="M382" s="9">
        <v>3</v>
      </c>
      <c r="N382" s="9">
        <v>3</v>
      </c>
      <c r="O382" s="26"/>
      <c r="P382" s="26"/>
      <c r="Q382" s="26"/>
      <c r="R382" s="26"/>
      <c r="S382" s="8">
        <f>IF(F382="",0,VLOOKUP(E382,'Points Allocation'!$B$7:$F$18,2+F382,0))</f>
        <v>20</v>
      </c>
      <c r="T382" s="8">
        <f>IF(G382="",0,VLOOKUP(E382,'Points Allocation'!$B$22:$F$33,2+G382,0))</f>
        <v>0</v>
      </c>
      <c r="U382" s="8">
        <f>IF(H382="",0,VLOOKUP(E382,'Points Allocation'!$B$37:$F$50,2+H382,0))</f>
        <v>0</v>
      </c>
      <c r="V382" s="8">
        <f>IF(I382="",0,VLOOKUP(E382,'Points Allocation'!$B$52:$F$63,2+I382,0))</f>
        <v>0</v>
      </c>
      <c r="W382" s="8">
        <f>IF(J382="",0,VLOOKUP(E382,'Points Allocation'!$B$67:$F$78,2+J382,0))</f>
        <v>0</v>
      </c>
      <c r="X382" s="8">
        <f>IF(K382="",0,VLOOKUP(E382,'Points Allocation'!$B$82:$F$93,2+K382,0))</f>
        <v>0</v>
      </c>
      <c r="Y382" s="8">
        <f>IF(L382="",0,VLOOKUP(E382,'Points Allocation'!$B$97:$F$108,2+L382,0))</f>
        <v>0</v>
      </c>
      <c r="Z382" s="23">
        <f t="shared" si="172"/>
        <v>20</v>
      </c>
      <c r="AA382" s="8">
        <f>IF(M382="",0,VLOOKUP(E382,'Points Allocation'!$I$7:$M$18,2+M382,0))</f>
        <v>30</v>
      </c>
      <c r="AB382" s="8">
        <f>IF(N382="",0,VLOOKUP(E382,'Points Allocation'!$I$22:$M$33,2+N382,0))</f>
        <v>35</v>
      </c>
      <c r="AC382" s="8">
        <f>IF(O382="",0,VLOOKUP(E382,'Points Allocation'!$I$37:$M$48,2+O382,0))</f>
        <v>0</v>
      </c>
      <c r="AD382" s="8">
        <f>IF(P382="",0,VLOOKUP(E382,'Points Allocation'!$I$52:$M$63,2+P382,0))</f>
        <v>0</v>
      </c>
      <c r="AE382" s="8">
        <f>IF(Q382="",0,VLOOKUP(E382,'Points Allocation'!$I$67:$M$78,2+Q382,0))</f>
        <v>0</v>
      </c>
      <c r="AF382" s="8">
        <f>IF(R382="",0,VLOOKUP(E382,'Points Allocation'!$I$82:$M$93,2+R382,0))</f>
        <v>0</v>
      </c>
      <c r="AG382" s="23">
        <f t="shared" si="173"/>
        <v>65</v>
      </c>
      <c r="AH382" s="10">
        <f t="shared" si="174"/>
        <v>-20</v>
      </c>
      <c r="AI382" s="13">
        <f t="shared" si="112"/>
        <v>1</v>
      </c>
      <c r="AJ382" s="30">
        <f t="shared" si="175"/>
        <v>65</v>
      </c>
      <c r="AK382" s="3" t="str">
        <f t="shared" si="126"/>
        <v>True</v>
      </c>
      <c r="AL382" s="3">
        <f t="shared" si="127"/>
        <v>20</v>
      </c>
    </row>
    <row r="383" spans="1:38" x14ac:dyDescent="0.2">
      <c r="A383" s="9" t="s">
        <v>171</v>
      </c>
      <c r="B383" s="9" t="s">
        <v>95</v>
      </c>
      <c r="C383" s="9" t="s">
        <v>61</v>
      </c>
      <c r="D383" s="3"/>
      <c r="E383" s="9">
        <v>8</v>
      </c>
      <c r="F383" s="9">
        <v>3</v>
      </c>
      <c r="G383" s="9">
        <v>3</v>
      </c>
      <c r="H383" s="9">
        <v>2</v>
      </c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8">
        <f>IF(F383="",0,VLOOKUP(E383,'Points Allocation'!$B$7:$F$18,2+F383,0))</f>
        <v>80</v>
      </c>
      <c r="T383" s="8">
        <f>IF(G383="",0,VLOOKUP(E383,'Points Allocation'!$B$22:$F$33,2+G383,0))</f>
        <v>100</v>
      </c>
      <c r="U383" s="8">
        <f>IF(H383="",0,VLOOKUP(E383,'Points Allocation'!$B$37:$F$50,2+H383,0))</f>
        <v>90</v>
      </c>
      <c r="V383" s="8">
        <f>IF(I383="",0,VLOOKUP(E383,'Points Allocation'!$B$52:$F$63,2+I383,0))</f>
        <v>0</v>
      </c>
      <c r="W383" s="8">
        <f>IF(J383="",0,VLOOKUP(E383,'Points Allocation'!$B$67:$F$78,2+J383,0))</f>
        <v>0</v>
      </c>
      <c r="X383" s="8">
        <f>IF(K383="",0,VLOOKUP(E383,'Points Allocation'!$B$82:$F$93,2+K383,0))</f>
        <v>0</v>
      </c>
      <c r="Y383" s="8">
        <f>IF(L383="",0,VLOOKUP(E383,'Points Allocation'!$B$97:$F$108,2+L383,0))</f>
        <v>0</v>
      </c>
      <c r="Z383" s="23">
        <f t="shared" si="172"/>
        <v>270</v>
      </c>
      <c r="AA383" s="8">
        <f>IF(M383="",0,VLOOKUP(E383,'Points Allocation'!$I$7:$M$18,2+M383,0))</f>
        <v>0</v>
      </c>
      <c r="AB383" s="8">
        <f>IF(N383="",0,VLOOKUP(E383,'Points Allocation'!$I$22:$M$33,2+N383,0))</f>
        <v>0</v>
      </c>
      <c r="AC383" s="8">
        <f>IF(O383="",0,VLOOKUP(E383,'Points Allocation'!$I$37:$M$48,2+O383,0))</f>
        <v>0</v>
      </c>
      <c r="AD383" s="8">
        <f>IF(P383="",0,VLOOKUP(E383,'Points Allocation'!$I$52:$M$63,2+P383,0))</f>
        <v>0</v>
      </c>
      <c r="AE383" s="8">
        <f>IF(Q383="",0,VLOOKUP(E383,'Points Allocation'!$I$67:$M$78,2+Q383,0))</f>
        <v>0</v>
      </c>
      <c r="AF383" s="8">
        <f>IF(R383="",0,VLOOKUP(E383,'Points Allocation'!$I$82:$M$93,2+R383,0))</f>
        <v>0</v>
      </c>
      <c r="AG383" s="23">
        <f t="shared" si="173"/>
        <v>0</v>
      </c>
      <c r="AH383" s="10">
        <f t="shared" si="174"/>
        <v>0</v>
      </c>
      <c r="AI383" s="13">
        <f t="shared" si="112"/>
        <v>1</v>
      </c>
      <c r="AJ383" s="30">
        <f t="shared" si="175"/>
        <v>270</v>
      </c>
      <c r="AK383" s="3" t="str">
        <f t="shared" si="126"/>
        <v>False</v>
      </c>
      <c r="AL383" s="3">
        <f t="shared" si="127"/>
        <v>0</v>
      </c>
    </row>
    <row r="384" spans="1:38" x14ac:dyDescent="0.2">
      <c r="A384" s="9" t="s">
        <v>172</v>
      </c>
      <c r="B384" s="9" t="s">
        <v>95</v>
      </c>
      <c r="C384" s="9" t="s">
        <v>61</v>
      </c>
      <c r="D384" s="3"/>
      <c r="E384" s="9">
        <v>8</v>
      </c>
      <c r="F384" s="9">
        <v>3</v>
      </c>
      <c r="G384" s="9">
        <v>0</v>
      </c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8">
        <f>IF(F384="",0,VLOOKUP(E384,'Points Allocation'!$B$7:$F$18,2+F384,0))</f>
        <v>80</v>
      </c>
      <c r="T384" s="8">
        <f>IF(G384="",0,VLOOKUP(E384,'Points Allocation'!$B$22:$F$33,2+G384,0))</f>
        <v>25</v>
      </c>
      <c r="U384" s="8">
        <f>IF(H384="",0,VLOOKUP(E384,'Points Allocation'!$B$37:$F$50,2+H384,0))</f>
        <v>0</v>
      </c>
      <c r="V384" s="8">
        <f>IF(I384="",0,VLOOKUP(E384,'Points Allocation'!$B$52:$F$63,2+I384,0))</f>
        <v>0</v>
      </c>
      <c r="W384" s="8">
        <f>IF(J384="",0,VLOOKUP(E384,'Points Allocation'!$B$67:$F$78,2+J384,0))</f>
        <v>0</v>
      </c>
      <c r="X384" s="8">
        <f>IF(K384="",0,VLOOKUP(E384,'Points Allocation'!$B$82:$F$93,2+K384,0))</f>
        <v>0</v>
      </c>
      <c r="Y384" s="8">
        <f>IF(L384="",0,VLOOKUP(E384,'Points Allocation'!$B$97:$F$108,2+L384,0))</f>
        <v>0</v>
      </c>
      <c r="Z384" s="23">
        <f t="shared" si="172"/>
        <v>105</v>
      </c>
      <c r="AA384" s="8">
        <f>IF(M384="",0,VLOOKUP(E384,'Points Allocation'!$I$7:$M$18,2+M384,0))</f>
        <v>0</v>
      </c>
      <c r="AB384" s="8">
        <f>IF(N384="",0,VLOOKUP(E384,'Points Allocation'!$I$22:$M$33,2+N384,0))</f>
        <v>0</v>
      </c>
      <c r="AC384" s="8">
        <f>IF(O384="",0,VLOOKUP(E384,'Points Allocation'!$I$37:$M$48,2+O384,0))</f>
        <v>0</v>
      </c>
      <c r="AD384" s="8">
        <f>IF(P384="",0,VLOOKUP(E384,'Points Allocation'!$I$52:$M$63,2+P384,0))</f>
        <v>0</v>
      </c>
      <c r="AE384" s="8">
        <f>IF(Q384="",0,VLOOKUP(E384,'Points Allocation'!$I$67:$M$78,2+Q384,0))</f>
        <v>0</v>
      </c>
      <c r="AF384" s="8">
        <f>IF(R384="",0,VLOOKUP(E384,'Points Allocation'!$I$82:$M$93,2+R384,0))</f>
        <v>0</v>
      </c>
      <c r="AG384" s="23">
        <f t="shared" si="173"/>
        <v>0</v>
      </c>
      <c r="AH384" s="10">
        <f t="shared" si="174"/>
        <v>0</v>
      </c>
      <c r="AI384" s="13">
        <f t="shared" si="112"/>
        <v>1</v>
      </c>
      <c r="AJ384" s="30">
        <f t="shared" si="175"/>
        <v>105</v>
      </c>
      <c r="AK384" s="3" t="str">
        <f t="shared" si="126"/>
        <v>False</v>
      </c>
      <c r="AL384" s="3">
        <f t="shared" si="127"/>
        <v>0</v>
      </c>
    </row>
    <row r="385" spans="1:38" x14ac:dyDescent="0.2">
      <c r="A385" s="9" t="s">
        <v>173</v>
      </c>
      <c r="B385" s="9" t="s">
        <v>95</v>
      </c>
      <c r="C385" s="9" t="s">
        <v>61</v>
      </c>
      <c r="D385" s="3"/>
      <c r="E385" s="9">
        <v>8</v>
      </c>
      <c r="F385" s="9">
        <v>2</v>
      </c>
      <c r="G385" s="26"/>
      <c r="H385" s="26"/>
      <c r="I385" s="26"/>
      <c r="J385" s="26"/>
      <c r="K385" s="26"/>
      <c r="L385" s="26"/>
      <c r="M385" s="9">
        <v>3</v>
      </c>
      <c r="N385" s="9">
        <v>2</v>
      </c>
      <c r="O385" s="26"/>
      <c r="P385" s="26"/>
      <c r="Q385" s="26"/>
      <c r="R385" s="26"/>
      <c r="S385" s="8">
        <f>IF(F385="",0,VLOOKUP(E385,'Points Allocation'!$B$7:$F$18,2+F385,0))</f>
        <v>60</v>
      </c>
      <c r="T385" s="8">
        <f>IF(G385="",0,VLOOKUP(E385,'Points Allocation'!$B$22:$F$33,2+G385,0))</f>
        <v>0</v>
      </c>
      <c r="U385" s="8">
        <f>IF(H385="",0,VLOOKUP(E385,'Points Allocation'!$B$37:$F$50,2+H385,0))</f>
        <v>0</v>
      </c>
      <c r="V385" s="8">
        <f>IF(I385="",0,VLOOKUP(E385,'Points Allocation'!$B$52:$F$63,2+I385,0))</f>
        <v>0</v>
      </c>
      <c r="W385" s="8">
        <f>IF(J385="",0,VLOOKUP(E385,'Points Allocation'!$B$67:$F$78,2+J385,0))</f>
        <v>0</v>
      </c>
      <c r="X385" s="8">
        <f>IF(K385="",0,VLOOKUP(E385,'Points Allocation'!$B$82:$F$93,2+K385,0))</f>
        <v>0</v>
      </c>
      <c r="Y385" s="8">
        <f>IF(L385="",0,VLOOKUP(E385,'Points Allocation'!$B$97:$F$108,2+L385,0))</f>
        <v>0</v>
      </c>
      <c r="Z385" s="23">
        <f t="shared" si="172"/>
        <v>60</v>
      </c>
      <c r="AA385" s="8">
        <f>IF(M385="",0,VLOOKUP(E385,'Points Allocation'!$I$7:$M$18,2+M385,0))</f>
        <v>30</v>
      </c>
      <c r="AB385" s="8">
        <f>IF(N385="",0,VLOOKUP(E385,'Points Allocation'!$I$22:$M$33,2+N385,0))</f>
        <v>30</v>
      </c>
      <c r="AC385" s="8">
        <f>IF(O385="",0,VLOOKUP(E385,'Points Allocation'!$I$37:$M$48,2+O385,0))</f>
        <v>0</v>
      </c>
      <c r="AD385" s="8">
        <f>IF(P385="",0,VLOOKUP(E385,'Points Allocation'!$I$52:$M$63,2+P385,0))</f>
        <v>0</v>
      </c>
      <c r="AE385" s="8">
        <f>IF(Q385="",0,VLOOKUP(E385,'Points Allocation'!$I$67:$M$78,2+Q385,0))</f>
        <v>0</v>
      </c>
      <c r="AF385" s="8">
        <f>IF(R385="",0,VLOOKUP(E385,'Points Allocation'!$I$82:$M$93,2+R385,0))</f>
        <v>0</v>
      </c>
      <c r="AG385" s="23">
        <f t="shared" si="173"/>
        <v>60</v>
      </c>
      <c r="AH385" s="10">
        <f t="shared" si="174"/>
        <v>-60</v>
      </c>
      <c r="AI385" s="13">
        <f t="shared" si="112"/>
        <v>1</v>
      </c>
      <c r="AJ385" s="30">
        <f t="shared" si="175"/>
        <v>60</v>
      </c>
      <c r="AK385" s="3" t="str">
        <f t="shared" si="126"/>
        <v>True</v>
      </c>
      <c r="AL385" s="3">
        <f t="shared" si="127"/>
        <v>60</v>
      </c>
    </row>
    <row r="386" spans="1:38" x14ac:dyDescent="0.2">
      <c r="A386" s="9" t="s">
        <v>174</v>
      </c>
      <c r="B386" s="9" t="s">
        <v>96</v>
      </c>
      <c r="C386" s="9" t="s">
        <v>61</v>
      </c>
      <c r="D386" s="3"/>
      <c r="E386" s="9">
        <v>16</v>
      </c>
      <c r="F386" s="9">
        <v>3</v>
      </c>
      <c r="G386" s="9">
        <v>3</v>
      </c>
      <c r="H386" s="9">
        <v>3</v>
      </c>
      <c r="I386" s="9">
        <v>2</v>
      </c>
      <c r="J386" s="26"/>
      <c r="K386" s="26"/>
      <c r="L386" s="26"/>
      <c r="M386" s="26"/>
      <c r="N386" s="26"/>
      <c r="O386" s="26"/>
      <c r="P386" s="26"/>
      <c r="Q386" s="26"/>
      <c r="R386" s="26"/>
      <c r="S386" s="8">
        <f>IF(F386="",0,VLOOKUP(E386,'Points Allocation'!$B$7:$F$18,2+F386,0))</f>
        <v>60</v>
      </c>
      <c r="T386" s="8">
        <f>IF(G386="",0,VLOOKUP(E386,'Points Allocation'!$B$22:$F$33,2+G386,0))</f>
        <v>80</v>
      </c>
      <c r="U386" s="8">
        <f>IF(H386="",0,VLOOKUP(E386,'Points Allocation'!$B$37:$F$50,2+H386,0))</f>
        <v>100</v>
      </c>
      <c r="V386" s="8">
        <f>IF(I386="",0,VLOOKUP(E386,'Points Allocation'!$B$52:$F$63,2+I386,0))</f>
        <v>90</v>
      </c>
      <c r="W386" s="8">
        <f>IF(J386="",0,VLOOKUP(E386,'Points Allocation'!$B$67:$F$78,2+J386,0))</f>
        <v>0</v>
      </c>
      <c r="X386" s="8">
        <f>IF(K386="",0,VLOOKUP(E386,'Points Allocation'!$B$82:$F$93,2+K386,0))</f>
        <v>0</v>
      </c>
      <c r="Y386" s="8">
        <f>IF(L386="",0,VLOOKUP(E386,'Points Allocation'!$B$97:$F$108,2+L386,0))</f>
        <v>0</v>
      </c>
      <c r="Z386" s="23">
        <f t="shared" si="172"/>
        <v>330</v>
      </c>
      <c r="AA386" s="8">
        <f>IF(M386="",0,VLOOKUP(E386,'Points Allocation'!$I$7:$M$18,2+M386,0))</f>
        <v>0</v>
      </c>
      <c r="AB386" s="8">
        <f>IF(N386="",0,VLOOKUP(E386,'Points Allocation'!$I$22:$M$33,2+N386,0))</f>
        <v>0</v>
      </c>
      <c r="AC386" s="8">
        <f>IF(O386="",0,VLOOKUP(E386,'Points Allocation'!$I$37:$M$48,2+O386,0))</f>
        <v>0</v>
      </c>
      <c r="AD386" s="8">
        <f>IF(P386="",0,VLOOKUP(E386,'Points Allocation'!$I$52:$M$63,2+P386,0))</f>
        <v>0</v>
      </c>
      <c r="AE386" s="8">
        <f>IF(Q386="",0,VLOOKUP(E386,'Points Allocation'!$I$67:$M$78,2+Q386,0))</f>
        <v>0</v>
      </c>
      <c r="AF386" s="8">
        <f>IF(R386="",0,VLOOKUP(E386,'Points Allocation'!$I$82:$M$93,2+R386,0))</f>
        <v>0</v>
      </c>
      <c r="AG386" s="23">
        <f t="shared" si="173"/>
        <v>0</v>
      </c>
      <c r="AH386" s="10">
        <f t="shared" si="174"/>
        <v>0</v>
      </c>
      <c r="AI386" s="13">
        <f t="shared" si="112"/>
        <v>1</v>
      </c>
      <c r="AJ386" s="30">
        <f t="shared" si="175"/>
        <v>330</v>
      </c>
      <c r="AK386" s="3" t="str">
        <f t="shared" si="126"/>
        <v>False</v>
      </c>
      <c r="AL386" s="3">
        <f t="shared" si="127"/>
        <v>0</v>
      </c>
    </row>
    <row r="387" spans="1:38" x14ac:dyDescent="0.2">
      <c r="A387" s="9" t="s">
        <v>175</v>
      </c>
      <c r="B387" s="9" t="s">
        <v>96</v>
      </c>
      <c r="C387" s="9" t="s">
        <v>61</v>
      </c>
      <c r="D387" s="3"/>
      <c r="E387" s="9">
        <v>16</v>
      </c>
      <c r="F387" s="9">
        <v>3</v>
      </c>
      <c r="G387" s="9">
        <v>1</v>
      </c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8">
        <f>IF(F387="",0,VLOOKUP(E387,'Points Allocation'!$B$7:$F$18,2+F387,0))</f>
        <v>60</v>
      </c>
      <c r="T387" s="8">
        <f>IF(G387="",0,VLOOKUP(E387,'Points Allocation'!$B$22:$F$33,2+G387,0))</f>
        <v>40</v>
      </c>
      <c r="U387" s="8">
        <f>IF(H387="",0,VLOOKUP(E387,'Points Allocation'!$B$37:$F$50,2+H387,0))</f>
        <v>0</v>
      </c>
      <c r="V387" s="8">
        <f>IF(I387="",0,VLOOKUP(E387,'Points Allocation'!$B$52:$F$63,2+I387,0))</f>
        <v>0</v>
      </c>
      <c r="W387" s="8">
        <f>IF(J387="",0,VLOOKUP(E387,'Points Allocation'!$B$67:$F$78,2+J387,0))</f>
        <v>0</v>
      </c>
      <c r="X387" s="8">
        <f>IF(K387="",0,VLOOKUP(E387,'Points Allocation'!$B$82:$F$93,2+K387,0))</f>
        <v>0</v>
      </c>
      <c r="Y387" s="8">
        <f>IF(L387="",0,VLOOKUP(E387,'Points Allocation'!$B$97:$F$108,2+L387,0))</f>
        <v>0</v>
      </c>
      <c r="Z387" s="23">
        <f t="shared" si="172"/>
        <v>100</v>
      </c>
      <c r="AA387" s="8">
        <f>IF(M387="",0,VLOOKUP(E387,'Points Allocation'!$I$7:$M$18,2+M387,0))</f>
        <v>0</v>
      </c>
      <c r="AB387" s="8">
        <f>IF(N387="",0,VLOOKUP(E387,'Points Allocation'!$I$22:$M$33,2+N387,0))</f>
        <v>0</v>
      </c>
      <c r="AC387" s="8">
        <f>IF(O387="",0,VLOOKUP(E387,'Points Allocation'!$I$37:$M$48,2+O387,0))</f>
        <v>0</v>
      </c>
      <c r="AD387" s="8">
        <f>IF(P387="",0,VLOOKUP(E387,'Points Allocation'!$I$52:$M$63,2+P387,0))</f>
        <v>0</v>
      </c>
      <c r="AE387" s="8">
        <f>IF(Q387="",0,VLOOKUP(E387,'Points Allocation'!$I$67:$M$78,2+Q387,0))</f>
        <v>0</v>
      </c>
      <c r="AF387" s="8">
        <f>IF(R387="",0,VLOOKUP(E387,'Points Allocation'!$I$82:$M$93,2+R387,0))</f>
        <v>0</v>
      </c>
      <c r="AG387" s="23">
        <f t="shared" si="173"/>
        <v>0</v>
      </c>
      <c r="AH387" s="10">
        <f t="shared" si="174"/>
        <v>0</v>
      </c>
      <c r="AI387" s="13">
        <f t="shared" si="112"/>
        <v>1</v>
      </c>
      <c r="AJ387" s="30">
        <f t="shared" si="175"/>
        <v>100</v>
      </c>
      <c r="AK387" s="3" t="str">
        <f t="shared" si="126"/>
        <v>False</v>
      </c>
      <c r="AL387" s="3">
        <f t="shared" si="127"/>
        <v>0</v>
      </c>
    </row>
    <row r="388" spans="1:38" x14ac:dyDescent="0.2">
      <c r="A388" s="9" t="s">
        <v>176</v>
      </c>
      <c r="B388" s="9" t="s">
        <v>96</v>
      </c>
      <c r="C388" s="9" t="s">
        <v>61</v>
      </c>
      <c r="D388" s="3"/>
      <c r="E388" s="9">
        <v>16</v>
      </c>
      <c r="F388" s="9">
        <v>1</v>
      </c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8">
        <f>IF(F388="",0,VLOOKUP(E388,'Points Allocation'!$B$7:$F$18,2+F388,0))</f>
        <v>30</v>
      </c>
      <c r="T388" s="8">
        <f>IF(G388="",0,VLOOKUP(E388,'Points Allocation'!$B$22:$F$33,2+G388,0))</f>
        <v>0</v>
      </c>
      <c r="U388" s="8">
        <f>IF(H388="",0,VLOOKUP(E388,'Points Allocation'!$B$37:$F$50,2+H388,0))</f>
        <v>0</v>
      </c>
      <c r="V388" s="8">
        <f>IF(I388="",0,VLOOKUP(E388,'Points Allocation'!$B$52:$F$63,2+I388,0))</f>
        <v>0</v>
      </c>
      <c r="W388" s="8">
        <f>IF(J388="",0,VLOOKUP(E388,'Points Allocation'!$B$67:$F$78,2+J388,0))</f>
        <v>0</v>
      </c>
      <c r="X388" s="8">
        <f>IF(K388="",0,VLOOKUP(E388,'Points Allocation'!$B$82:$F$93,2+K388,0))</f>
        <v>0</v>
      </c>
      <c r="Y388" s="8">
        <f>IF(L388="",0,VLOOKUP(E388,'Points Allocation'!$B$97:$F$108,2+L388,0))</f>
        <v>0</v>
      </c>
      <c r="Z388" s="23">
        <f t="shared" si="172"/>
        <v>30</v>
      </c>
      <c r="AA388" s="8">
        <f>IF(M388="",0,VLOOKUP(E388,'Points Allocation'!$I$7:$M$18,2+M388,0))</f>
        <v>0</v>
      </c>
      <c r="AB388" s="8">
        <f>IF(N388="",0,VLOOKUP(E388,'Points Allocation'!$I$22:$M$33,2+N388,0))</f>
        <v>0</v>
      </c>
      <c r="AC388" s="8">
        <f>IF(O388="",0,VLOOKUP(E388,'Points Allocation'!$I$37:$M$48,2+O388,0))</f>
        <v>0</v>
      </c>
      <c r="AD388" s="8">
        <f>IF(P388="",0,VLOOKUP(E388,'Points Allocation'!$I$52:$M$63,2+P388,0))</f>
        <v>0</v>
      </c>
      <c r="AE388" s="8">
        <f>IF(Q388="",0,VLOOKUP(E388,'Points Allocation'!$I$67:$M$78,2+Q388,0))</f>
        <v>0</v>
      </c>
      <c r="AF388" s="8">
        <f>IF(R388="",0,VLOOKUP(E388,'Points Allocation'!$I$82:$M$93,2+R388,0))</f>
        <v>0</v>
      </c>
      <c r="AG388" s="23">
        <f t="shared" si="173"/>
        <v>0</v>
      </c>
      <c r="AH388" s="10">
        <f t="shared" si="174"/>
        <v>0</v>
      </c>
      <c r="AI388" s="13">
        <f t="shared" si="112"/>
        <v>1</v>
      </c>
      <c r="AJ388" s="30">
        <f t="shared" si="175"/>
        <v>30</v>
      </c>
      <c r="AK388" s="3" t="str">
        <f t="shared" si="126"/>
        <v>False</v>
      </c>
      <c r="AL388" s="3">
        <f t="shared" si="127"/>
        <v>0</v>
      </c>
    </row>
    <row r="389" spans="1:38" x14ac:dyDescent="0.2">
      <c r="A389" s="9" t="s">
        <v>177</v>
      </c>
      <c r="B389" s="9" t="s">
        <v>96</v>
      </c>
      <c r="C389" s="9" t="s">
        <v>61</v>
      </c>
      <c r="D389" s="3"/>
      <c r="E389" s="9">
        <v>16</v>
      </c>
      <c r="F389" s="9">
        <v>3</v>
      </c>
      <c r="G389" s="9">
        <v>3</v>
      </c>
      <c r="H389" s="9">
        <v>2</v>
      </c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8">
        <f>IF(F389="",0,VLOOKUP(E389,'Points Allocation'!$B$7:$F$18,2+F389,0))</f>
        <v>60</v>
      </c>
      <c r="T389" s="8">
        <f>IF(G389="",0,VLOOKUP(E389,'Points Allocation'!$B$22:$F$33,2+G389,0))</f>
        <v>80</v>
      </c>
      <c r="U389" s="8">
        <f>IF(H389="",0,VLOOKUP(E389,'Points Allocation'!$B$37:$F$50,2+H389,0))</f>
        <v>75</v>
      </c>
      <c r="V389" s="8">
        <f>IF(I389="",0,VLOOKUP(E389,'Points Allocation'!$B$52:$F$63,2+I389,0))</f>
        <v>0</v>
      </c>
      <c r="W389" s="8">
        <f>IF(J389="",0,VLOOKUP(E389,'Points Allocation'!$B$67:$F$78,2+J389,0))</f>
        <v>0</v>
      </c>
      <c r="X389" s="8">
        <f>IF(K389="",0,VLOOKUP(E389,'Points Allocation'!$B$82:$F$93,2+K389,0))</f>
        <v>0</v>
      </c>
      <c r="Y389" s="8">
        <f>IF(L389="",0,VLOOKUP(E389,'Points Allocation'!$B$97:$F$108,2+L389,0))</f>
        <v>0</v>
      </c>
      <c r="Z389" s="23">
        <f t="shared" si="172"/>
        <v>215</v>
      </c>
      <c r="AA389" s="8">
        <f>IF(M389="",0,VLOOKUP(E389,'Points Allocation'!$I$7:$M$18,2+M389,0))</f>
        <v>0</v>
      </c>
      <c r="AB389" s="8">
        <f>IF(N389="",0,VLOOKUP(E389,'Points Allocation'!$I$22:$M$33,2+N389,0))</f>
        <v>0</v>
      </c>
      <c r="AC389" s="8">
        <f>IF(O389="",0,VLOOKUP(E389,'Points Allocation'!$I$37:$M$48,2+O389,0))</f>
        <v>0</v>
      </c>
      <c r="AD389" s="8">
        <f>IF(P389="",0,VLOOKUP(E389,'Points Allocation'!$I$52:$M$63,2+P389,0))</f>
        <v>0</v>
      </c>
      <c r="AE389" s="8">
        <f>IF(Q389="",0,VLOOKUP(E389,'Points Allocation'!$I$67:$M$78,2+Q389,0))</f>
        <v>0</v>
      </c>
      <c r="AF389" s="8">
        <f>IF(R389="",0,VLOOKUP(E389,'Points Allocation'!$I$82:$M$93,2+R389,0))</f>
        <v>0</v>
      </c>
      <c r="AG389" s="23">
        <f t="shared" si="173"/>
        <v>0</v>
      </c>
      <c r="AH389" s="10">
        <f t="shared" si="174"/>
        <v>0</v>
      </c>
      <c r="AI389" s="13">
        <f t="shared" ref="AI389:AI452" si="180">IF(OR(C389="British nationals",C389="British Open",C389="Nationals"),1.5,1)</f>
        <v>1</v>
      </c>
      <c r="AJ389" s="30">
        <f t="shared" si="175"/>
        <v>215</v>
      </c>
      <c r="AK389" s="3" t="str">
        <f t="shared" si="126"/>
        <v>False</v>
      </c>
      <c r="AL389" s="3">
        <f t="shared" si="127"/>
        <v>0</v>
      </c>
    </row>
    <row r="390" spans="1:38" x14ac:dyDescent="0.2">
      <c r="A390" s="9" t="s">
        <v>178</v>
      </c>
      <c r="B390" s="9" t="s">
        <v>96</v>
      </c>
      <c r="C390" s="9" t="s">
        <v>61</v>
      </c>
      <c r="D390" s="3"/>
      <c r="E390" s="9">
        <v>16</v>
      </c>
      <c r="F390" s="9">
        <v>0</v>
      </c>
      <c r="G390" s="26"/>
      <c r="H390" s="26"/>
      <c r="I390" s="26"/>
      <c r="J390" s="26"/>
      <c r="K390" s="26"/>
      <c r="L390" s="26"/>
      <c r="M390" s="9">
        <v>3</v>
      </c>
      <c r="N390" s="9">
        <v>3</v>
      </c>
      <c r="O390" s="9">
        <v>3</v>
      </c>
      <c r="P390" s="26"/>
      <c r="Q390" s="26"/>
      <c r="R390" s="26"/>
      <c r="S390" s="8">
        <f>IF(F390="",0,VLOOKUP(E390,'Points Allocation'!$B$7:$F$18,2+F390,0))</f>
        <v>15</v>
      </c>
      <c r="T390" s="8">
        <f>IF(G390="",0,VLOOKUP(E390,'Points Allocation'!$B$22:$F$33,2+G390,0))</f>
        <v>0</v>
      </c>
      <c r="U390" s="8">
        <f>IF(H390="",0,VLOOKUP(E390,'Points Allocation'!$B$37:$F$50,2+H390,0))</f>
        <v>0</v>
      </c>
      <c r="V390" s="8">
        <f>IF(I390="",0,VLOOKUP(E390,'Points Allocation'!$B$52:$F$63,2+I390,0))</f>
        <v>0</v>
      </c>
      <c r="W390" s="8">
        <f>IF(J390="",0,VLOOKUP(E390,'Points Allocation'!$B$67:$F$78,2+J390,0))</f>
        <v>0</v>
      </c>
      <c r="X390" s="8">
        <f>IF(K390="",0,VLOOKUP(E390,'Points Allocation'!$B$82:$F$93,2+K390,0))</f>
        <v>0</v>
      </c>
      <c r="Y390" s="8">
        <f>IF(L390="",0,VLOOKUP(E390,'Points Allocation'!$B$97:$F$108,2+L390,0))</f>
        <v>0</v>
      </c>
      <c r="Z390" s="23">
        <f t="shared" ref="Z390:Z393" si="181">SUM(S390:Y390)</f>
        <v>15</v>
      </c>
      <c r="AA390" s="8">
        <f>IF(M390="",0,VLOOKUP(E390,'Points Allocation'!$I$7:$M$18,2+M390,0))</f>
        <v>25</v>
      </c>
      <c r="AB390" s="8">
        <f>IF(N390="",0,VLOOKUP(E390,'Points Allocation'!$I$22:$M$33,2+N390,0))</f>
        <v>30</v>
      </c>
      <c r="AC390" s="8">
        <f>IF(O390="",0,VLOOKUP(E390,'Points Allocation'!$I$37:$M$48,2+O390,0))</f>
        <v>35</v>
      </c>
      <c r="AD390" s="8">
        <f>IF(P390="",0,VLOOKUP(E390,'Points Allocation'!$I$52:$M$63,2+P390,0))</f>
        <v>0</v>
      </c>
      <c r="AE390" s="8">
        <f>IF(Q390="",0,VLOOKUP(E390,'Points Allocation'!$I$67:$M$78,2+Q390,0))</f>
        <v>0</v>
      </c>
      <c r="AF390" s="8">
        <f>IF(R390="",0,VLOOKUP(E390,'Points Allocation'!$I$82:$M$93,2+R390,0))</f>
        <v>0</v>
      </c>
      <c r="AG390" s="23">
        <f t="shared" ref="AG390:AG393" si="182">SUM(AA390:AF390)</f>
        <v>90</v>
      </c>
      <c r="AH390" s="10">
        <f t="shared" ref="AH390:AH393" si="183">IF(AK390="False",0,-AL390)</f>
        <v>-15</v>
      </c>
      <c r="AI390" s="13">
        <f t="shared" si="180"/>
        <v>1</v>
      </c>
      <c r="AJ390" s="30">
        <f t="shared" ref="AJ390:AJ393" si="184">(SUM(Z390,AG390,AH390))*AI390</f>
        <v>90</v>
      </c>
      <c r="AK390" s="3" t="str">
        <f t="shared" si="126"/>
        <v>True</v>
      </c>
      <c r="AL390" s="3">
        <f t="shared" si="127"/>
        <v>15</v>
      </c>
    </row>
    <row r="391" spans="1:38" x14ac:dyDescent="0.2">
      <c r="A391" s="9" t="s">
        <v>179</v>
      </c>
      <c r="B391" s="9" t="s">
        <v>96</v>
      </c>
      <c r="C391" s="9" t="s">
        <v>61</v>
      </c>
      <c r="D391" s="3"/>
      <c r="E391" s="9">
        <v>16</v>
      </c>
      <c r="F391" s="9">
        <v>0</v>
      </c>
      <c r="G391" s="26"/>
      <c r="H391" s="26"/>
      <c r="I391" s="26"/>
      <c r="J391" s="26"/>
      <c r="K391" s="26"/>
      <c r="L391" s="26"/>
      <c r="M391" s="9">
        <v>3</v>
      </c>
      <c r="N391" s="9">
        <v>0</v>
      </c>
      <c r="O391" s="26"/>
      <c r="P391" s="26"/>
      <c r="Q391" s="26"/>
      <c r="R391" s="26"/>
      <c r="S391" s="8">
        <f>IF(F391="",0,VLOOKUP(E391,'Points Allocation'!$B$7:$F$18,2+F391,0))</f>
        <v>15</v>
      </c>
      <c r="T391" s="8">
        <f>IF(G391="",0,VLOOKUP(E391,'Points Allocation'!$B$22:$F$33,2+G391,0))</f>
        <v>0</v>
      </c>
      <c r="U391" s="8">
        <f>IF(H391="",0,VLOOKUP(E391,'Points Allocation'!$B$37:$F$50,2+H391,0))</f>
        <v>0</v>
      </c>
      <c r="V391" s="8">
        <f>IF(I391="",0,VLOOKUP(E391,'Points Allocation'!$B$52:$F$63,2+I391,0))</f>
        <v>0</v>
      </c>
      <c r="W391" s="8">
        <f>IF(J391="",0,VLOOKUP(E391,'Points Allocation'!$B$67:$F$78,2+J391,0))</f>
        <v>0</v>
      </c>
      <c r="X391" s="8">
        <f>IF(K391="",0,VLOOKUP(E391,'Points Allocation'!$B$82:$F$93,2+K391,0))</f>
        <v>0</v>
      </c>
      <c r="Y391" s="8">
        <f>IF(L391="",0,VLOOKUP(E391,'Points Allocation'!$B$97:$F$108,2+L391,0))</f>
        <v>0</v>
      </c>
      <c r="Z391" s="23">
        <f t="shared" si="181"/>
        <v>15</v>
      </c>
      <c r="AA391" s="8">
        <f>IF(M391="",0,VLOOKUP(E391,'Points Allocation'!$I$7:$M$18,2+M391,0))</f>
        <v>25</v>
      </c>
      <c r="AB391" s="8">
        <f>IF(N391="",0,VLOOKUP(E391,'Points Allocation'!$I$22:$M$33,2+N391,0))</f>
        <v>15</v>
      </c>
      <c r="AC391" s="8">
        <f>IF(O391="",0,VLOOKUP(E391,'Points Allocation'!$I$37:$M$48,2+O391,0))</f>
        <v>0</v>
      </c>
      <c r="AD391" s="8">
        <f>IF(P391="",0,VLOOKUP(E391,'Points Allocation'!$I$52:$M$63,2+P391,0))</f>
        <v>0</v>
      </c>
      <c r="AE391" s="8">
        <f>IF(Q391="",0,VLOOKUP(E391,'Points Allocation'!$I$67:$M$78,2+Q391,0))</f>
        <v>0</v>
      </c>
      <c r="AF391" s="8">
        <f>IF(R391="",0,VLOOKUP(E391,'Points Allocation'!$I$82:$M$93,2+R391,0))</f>
        <v>0</v>
      </c>
      <c r="AG391" s="23">
        <f t="shared" si="182"/>
        <v>40</v>
      </c>
      <c r="AH391" s="10">
        <f t="shared" si="183"/>
        <v>-15</v>
      </c>
      <c r="AI391" s="13">
        <f t="shared" si="180"/>
        <v>1</v>
      </c>
      <c r="AJ391" s="30">
        <f t="shared" si="184"/>
        <v>40</v>
      </c>
      <c r="AK391" s="3" t="str">
        <f t="shared" si="126"/>
        <v>True</v>
      </c>
      <c r="AL391" s="3">
        <f t="shared" si="127"/>
        <v>15</v>
      </c>
    </row>
    <row r="392" spans="1:38" x14ac:dyDescent="0.2">
      <c r="A392" s="9" t="s">
        <v>180</v>
      </c>
      <c r="B392" s="9" t="s">
        <v>96</v>
      </c>
      <c r="C392" s="9" t="s">
        <v>61</v>
      </c>
      <c r="D392" s="3"/>
      <c r="E392" s="9">
        <v>16</v>
      </c>
      <c r="F392" s="9">
        <v>3</v>
      </c>
      <c r="G392" s="9">
        <v>0</v>
      </c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8">
        <f>IF(F392="",0,VLOOKUP(E392,'Points Allocation'!$B$7:$F$18,2+F392,0))</f>
        <v>60</v>
      </c>
      <c r="T392" s="8">
        <f>IF(G392="",0,VLOOKUP(E392,'Points Allocation'!$B$22:$F$33,2+G392,0))</f>
        <v>20</v>
      </c>
      <c r="U392" s="8">
        <f>IF(H392="",0,VLOOKUP(E392,'Points Allocation'!$B$37:$F$50,2+H392,0))</f>
        <v>0</v>
      </c>
      <c r="V392" s="8">
        <f>IF(I392="",0,VLOOKUP(E392,'Points Allocation'!$B$52:$F$63,2+I392,0))</f>
        <v>0</v>
      </c>
      <c r="W392" s="8">
        <f>IF(J392="",0,VLOOKUP(E392,'Points Allocation'!$B$67:$F$78,2+J392,0))</f>
        <v>0</v>
      </c>
      <c r="X392" s="8">
        <f>IF(K392="",0,VLOOKUP(E392,'Points Allocation'!$B$82:$F$93,2+K392,0))</f>
        <v>0</v>
      </c>
      <c r="Y392" s="8">
        <f>IF(L392="",0,VLOOKUP(E392,'Points Allocation'!$B$97:$F$108,2+L392,0))</f>
        <v>0</v>
      </c>
      <c r="Z392" s="23">
        <f t="shared" si="181"/>
        <v>80</v>
      </c>
      <c r="AA392" s="8">
        <f>IF(M392="",0,VLOOKUP(E392,'Points Allocation'!$I$7:$M$18,2+M392,0))</f>
        <v>0</v>
      </c>
      <c r="AB392" s="8">
        <f>IF(N392="",0,VLOOKUP(E392,'Points Allocation'!$I$22:$M$33,2+N392,0))</f>
        <v>0</v>
      </c>
      <c r="AC392" s="8">
        <f>IF(O392="",0,VLOOKUP(E392,'Points Allocation'!$I$37:$M$48,2+O392,0))</f>
        <v>0</v>
      </c>
      <c r="AD392" s="8">
        <f>IF(P392="",0,VLOOKUP(E392,'Points Allocation'!$I$52:$M$63,2+P392,0))</f>
        <v>0</v>
      </c>
      <c r="AE392" s="8">
        <f>IF(Q392="",0,VLOOKUP(E392,'Points Allocation'!$I$67:$M$78,2+Q392,0))</f>
        <v>0</v>
      </c>
      <c r="AF392" s="8">
        <f>IF(R392="",0,VLOOKUP(E392,'Points Allocation'!$I$82:$M$93,2+R392,0))</f>
        <v>0</v>
      </c>
      <c r="AG392" s="23">
        <f t="shared" si="182"/>
        <v>0</v>
      </c>
      <c r="AH392" s="10">
        <f t="shared" si="183"/>
        <v>0</v>
      </c>
      <c r="AI392" s="13">
        <f t="shared" si="180"/>
        <v>1</v>
      </c>
      <c r="AJ392" s="30">
        <f t="shared" si="184"/>
        <v>80</v>
      </c>
      <c r="AK392" s="3" t="str">
        <f t="shared" si="126"/>
        <v>False</v>
      </c>
      <c r="AL392" s="3">
        <f t="shared" si="127"/>
        <v>0</v>
      </c>
    </row>
    <row r="393" spans="1:38" x14ac:dyDescent="0.2">
      <c r="A393" s="9" t="s">
        <v>181</v>
      </c>
      <c r="B393" s="9" t="s">
        <v>96</v>
      </c>
      <c r="C393" s="9" t="s">
        <v>61</v>
      </c>
      <c r="D393" s="3"/>
      <c r="E393" s="9">
        <v>16</v>
      </c>
      <c r="F393" s="9">
        <v>3</v>
      </c>
      <c r="G393" s="9">
        <v>3</v>
      </c>
      <c r="H393" s="9">
        <v>3</v>
      </c>
      <c r="I393" s="9">
        <v>3</v>
      </c>
      <c r="J393" s="26"/>
      <c r="K393" s="26"/>
      <c r="L393" s="26"/>
      <c r="M393" s="26"/>
      <c r="N393" s="26"/>
      <c r="O393" s="26"/>
      <c r="P393" s="26"/>
      <c r="Q393" s="26"/>
      <c r="R393" s="26"/>
      <c r="S393" s="8">
        <f>IF(F393="",0,VLOOKUP(E393,'Points Allocation'!$B$7:$F$18,2+F393,0))</f>
        <v>60</v>
      </c>
      <c r="T393" s="8">
        <f>IF(G393="",0,VLOOKUP(E393,'Points Allocation'!$B$22:$F$33,2+G393,0))</f>
        <v>80</v>
      </c>
      <c r="U393" s="8">
        <f>IF(H393="",0,VLOOKUP(E393,'Points Allocation'!$B$37:$F$50,2+H393,0))</f>
        <v>100</v>
      </c>
      <c r="V393" s="8">
        <f>IF(I393="",0,VLOOKUP(E393,'Points Allocation'!$B$52:$F$63,2+I393,0))</f>
        <v>120</v>
      </c>
      <c r="W393" s="8">
        <f>IF(J393="",0,VLOOKUP(E393,'Points Allocation'!$B$67:$F$78,2+J393,0))</f>
        <v>0</v>
      </c>
      <c r="X393" s="8">
        <f>IF(K393="",0,VLOOKUP(E393,'Points Allocation'!$B$82:$F$93,2+K393,0))</f>
        <v>0</v>
      </c>
      <c r="Y393" s="8">
        <f>IF(L393="",0,VLOOKUP(E393,'Points Allocation'!$B$97:$F$108,2+L393,0))</f>
        <v>0</v>
      </c>
      <c r="Z393" s="23">
        <f t="shared" si="181"/>
        <v>360</v>
      </c>
      <c r="AA393" s="8">
        <f>IF(M393="",0,VLOOKUP(E393,'Points Allocation'!$I$7:$M$18,2+M393,0))</f>
        <v>0</v>
      </c>
      <c r="AB393" s="8">
        <f>IF(N393="",0,VLOOKUP(E393,'Points Allocation'!$I$22:$M$33,2+N393,0))</f>
        <v>0</v>
      </c>
      <c r="AC393" s="8">
        <f>IF(O393="",0,VLOOKUP(E393,'Points Allocation'!$I$37:$M$48,2+O393,0))</f>
        <v>0</v>
      </c>
      <c r="AD393" s="8">
        <f>IF(P393="",0,VLOOKUP(E393,'Points Allocation'!$I$52:$M$63,2+P393,0))</f>
        <v>0</v>
      </c>
      <c r="AE393" s="8">
        <f>IF(Q393="",0,VLOOKUP(E393,'Points Allocation'!$I$67:$M$78,2+Q393,0))</f>
        <v>0</v>
      </c>
      <c r="AF393" s="8">
        <f>IF(R393="",0,VLOOKUP(E393,'Points Allocation'!$I$82:$M$93,2+R393,0))</f>
        <v>0</v>
      </c>
      <c r="AG393" s="23">
        <f t="shared" si="182"/>
        <v>0</v>
      </c>
      <c r="AH393" s="10">
        <f t="shared" si="183"/>
        <v>0</v>
      </c>
      <c r="AI393" s="13">
        <f t="shared" si="180"/>
        <v>1</v>
      </c>
      <c r="AJ393" s="30">
        <f t="shared" si="184"/>
        <v>360</v>
      </c>
      <c r="AK393" s="3" t="str">
        <f t="shared" si="126"/>
        <v>False</v>
      </c>
      <c r="AL393" s="3">
        <f t="shared" si="127"/>
        <v>0</v>
      </c>
    </row>
    <row r="394" spans="1:38" x14ac:dyDescent="0.2">
      <c r="A394" s="9" t="s">
        <v>182</v>
      </c>
      <c r="B394" s="9" t="s">
        <v>96</v>
      </c>
      <c r="C394" s="9" t="s">
        <v>61</v>
      </c>
      <c r="D394" s="3"/>
      <c r="E394" s="9">
        <v>16</v>
      </c>
      <c r="F394" s="9">
        <v>0</v>
      </c>
      <c r="G394" s="26"/>
      <c r="H394" s="26"/>
      <c r="I394" s="26"/>
      <c r="J394" s="26"/>
      <c r="K394" s="26"/>
      <c r="L394" s="26"/>
      <c r="M394" s="9">
        <v>2</v>
      </c>
      <c r="N394" s="26"/>
      <c r="O394" s="26"/>
      <c r="P394" s="26"/>
      <c r="Q394" s="26"/>
      <c r="R394" s="26"/>
      <c r="S394" s="8">
        <f>IF(F394="",0,VLOOKUP(E394,'Points Allocation'!$B$7:$F$18,2+F394,0))</f>
        <v>15</v>
      </c>
      <c r="T394" s="8">
        <f>IF(G394="",0,VLOOKUP(E394,'Points Allocation'!$B$22:$F$33,2+G394,0))</f>
        <v>0</v>
      </c>
      <c r="U394" s="8">
        <f>IF(H394="",0,VLOOKUP(E394,'Points Allocation'!$B$37:$F$50,2+H394,0))</f>
        <v>0</v>
      </c>
      <c r="V394" s="8">
        <f>IF(I394="",0,VLOOKUP(E394,'Points Allocation'!$B$52:$F$63,2+I394,0))</f>
        <v>0</v>
      </c>
      <c r="W394" s="8">
        <f>IF(J394="",0,VLOOKUP(E394,'Points Allocation'!$B$67:$F$78,2+J394,0))</f>
        <v>0</v>
      </c>
      <c r="X394" s="8">
        <f>IF(K394="",0,VLOOKUP(E394,'Points Allocation'!$B$82:$F$93,2+K394,0))</f>
        <v>0</v>
      </c>
      <c r="Y394" s="8">
        <f>IF(L394="",0,VLOOKUP(E394,'Points Allocation'!$B$97:$F$108,2+L394,0))</f>
        <v>0</v>
      </c>
      <c r="Z394" s="23">
        <f t="shared" ref="Z394:Z437" si="185">SUM(S394:Y394)</f>
        <v>15</v>
      </c>
      <c r="AA394" s="8">
        <f>IF(M394="",0,VLOOKUP(E394,'Points Allocation'!$I$7:$M$18,2+M394,0))</f>
        <v>20</v>
      </c>
      <c r="AB394" s="8">
        <f>IF(N394="",0,VLOOKUP(E394,'Points Allocation'!$I$22:$M$33,2+N394,0))</f>
        <v>0</v>
      </c>
      <c r="AC394" s="8">
        <f>IF(O394="",0,VLOOKUP(E394,'Points Allocation'!$I$37:$M$48,2+O394,0))</f>
        <v>0</v>
      </c>
      <c r="AD394" s="8">
        <f>IF(P394="",0,VLOOKUP(E394,'Points Allocation'!$I$52:$M$63,2+P394,0))</f>
        <v>0</v>
      </c>
      <c r="AE394" s="8">
        <f>IF(Q394="",0,VLOOKUP(E394,'Points Allocation'!$I$67:$M$78,2+Q394,0))</f>
        <v>0</v>
      </c>
      <c r="AF394" s="8">
        <f>IF(R394="",0,VLOOKUP(E394,'Points Allocation'!$I$82:$M$93,2+R394,0))</f>
        <v>0</v>
      </c>
      <c r="AG394" s="23">
        <f t="shared" ref="AG394:AG437" si="186">SUM(AA394:AF394)</f>
        <v>20</v>
      </c>
      <c r="AH394" s="10">
        <f t="shared" ref="AH394:AH437" si="187">IF(AK394="False",0,-AL394)</f>
        <v>-15</v>
      </c>
      <c r="AI394" s="13">
        <f t="shared" si="180"/>
        <v>1</v>
      </c>
      <c r="AJ394" s="30">
        <f t="shared" ref="AJ394:AJ437" si="188">(SUM(Z394,AG394,AH394))*AI394</f>
        <v>20</v>
      </c>
      <c r="AK394" s="3" t="str">
        <f t="shared" si="126"/>
        <v>True</v>
      </c>
      <c r="AL394" s="3">
        <f t="shared" si="127"/>
        <v>15</v>
      </c>
    </row>
    <row r="395" spans="1:38" x14ac:dyDescent="0.2">
      <c r="A395" s="9" t="s">
        <v>183</v>
      </c>
      <c r="B395" s="9" t="s">
        <v>96</v>
      </c>
      <c r="C395" s="9" t="s">
        <v>61</v>
      </c>
      <c r="D395" s="3"/>
      <c r="E395" s="9">
        <v>16</v>
      </c>
      <c r="F395" s="9">
        <v>0</v>
      </c>
      <c r="G395" s="26"/>
      <c r="H395" s="26"/>
      <c r="I395" s="26"/>
      <c r="J395" s="26"/>
      <c r="K395" s="26"/>
      <c r="L395" s="26"/>
      <c r="M395" s="9">
        <v>3</v>
      </c>
      <c r="N395" s="9">
        <v>3</v>
      </c>
      <c r="O395" s="9">
        <v>1</v>
      </c>
      <c r="P395" s="26"/>
      <c r="Q395" s="26"/>
      <c r="R395" s="26"/>
      <c r="S395" s="8">
        <f>IF(F395="",0,VLOOKUP(E395,'Points Allocation'!$B$7:$F$18,2+F395,0))</f>
        <v>15</v>
      </c>
      <c r="T395" s="8">
        <f>IF(G395="",0,VLOOKUP(E395,'Points Allocation'!$B$22:$F$33,2+G395,0))</f>
        <v>0</v>
      </c>
      <c r="U395" s="8">
        <f>IF(H395="",0,VLOOKUP(E395,'Points Allocation'!$B$37:$F$50,2+H395,0))</f>
        <v>0</v>
      </c>
      <c r="V395" s="8">
        <f>IF(I395="",0,VLOOKUP(E395,'Points Allocation'!$B$52:$F$63,2+I395,0))</f>
        <v>0</v>
      </c>
      <c r="W395" s="8">
        <f>IF(J395="",0,VLOOKUP(E395,'Points Allocation'!$B$67:$F$78,2+J395,0))</f>
        <v>0</v>
      </c>
      <c r="X395" s="8">
        <f>IF(K395="",0,VLOOKUP(E395,'Points Allocation'!$B$82:$F$93,2+K395,0))</f>
        <v>0</v>
      </c>
      <c r="Y395" s="8">
        <f>IF(L395="",0,VLOOKUP(E395,'Points Allocation'!$B$97:$F$108,2+L395,0))</f>
        <v>0</v>
      </c>
      <c r="Z395" s="23">
        <f t="shared" si="185"/>
        <v>15</v>
      </c>
      <c r="AA395" s="8">
        <f>IF(M395="",0,VLOOKUP(E395,'Points Allocation'!$I$7:$M$18,2+M395,0))</f>
        <v>25</v>
      </c>
      <c r="AB395" s="8">
        <f>IF(N395="",0,VLOOKUP(E395,'Points Allocation'!$I$22:$M$33,2+N395,0))</f>
        <v>30</v>
      </c>
      <c r="AC395" s="8">
        <f>IF(O395="",0,VLOOKUP(E395,'Points Allocation'!$I$37:$M$48,2+O395,0))</f>
        <v>25</v>
      </c>
      <c r="AD395" s="8">
        <f>IF(P395="",0,VLOOKUP(E395,'Points Allocation'!$I$52:$M$63,2+P395,0))</f>
        <v>0</v>
      </c>
      <c r="AE395" s="8">
        <f>IF(Q395="",0,VLOOKUP(E395,'Points Allocation'!$I$67:$M$78,2+Q395,0))</f>
        <v>0</v>
      </c>
      <c r="AF395" s="8">
        <f>IF(R395="",0,VLOOKUP(E395,'Points Allocation'!$I$82:$M$93,2+R395,0))</f>
        <v>0</v>
      </c>
      <c r="AG395" s="23">
        <f t="shared" si="186"/>
        <v>80</v>
      </c>
      <c r="AH395" s="10">
        <f t="shared" si="187"/>
        <v>-15</v>
      </c>
      <c r="AI395" s="13">
        <f t="shared" si="180"/>
        <v>1</v>
      </c>
      <c r="AJ395" s="30">
        <f t="shared" si="188"/>
        <v>80</v>
      </c>
      <c r="AK395" s="3" t="str">
        <f t="shared" si="126"/>
        <v>True</v>
      </c>
      <c r="AL395" s="3">
        <f t="shared" si="127"/>
        <v>15</v>
      </c>
    </row>
    <row r="396" spans="1:38" x14ac:dyDescent="0.2">
      <c r="A396" s="9" t="s">
        <v>184</v>
      </c>
      <c r="B396" s="9" t="s">
        <v>96</v>
      </c>
      <c r="C396" s="9" t="s">
        <v>61</v>
      </c>
      <c r="D396" s="3"/>
      <c r="E396" s="9">
        <v>16</v>
      </c>
      <c r="F396" s="9">
        <v>3</v>
      </c>
      <c r="G396" s="9">
        <v>0</v>
      </c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8">
        <f>IF(F396="",0,VLOOKUP(E396,'Points Allocation'!$B$7:$F$18,2+F396,0))</f>
        <v>60</v>
      </c>
      <c r="T396" s="8">
        <f>IF(G396="",0,VLOOKUP(E396,'Points Allocation'!$B$22:$F$33,2+G396,0))</f>
        <v>20</v>
      </c>
      <c r="U396" s="8">
        <f>IF(H396="",0,VLOOKUP(E396,'Points Allocation'!$B$37:$F$50,2+H396,0))</f>
        <v>0</v>
      </c>
      <c r="V396" s="8">
        <f>IF(I396="",0,VLOOKUP(E396,'Points Allocation'!$B$52:$F$63,2+I396,0))</f>
        <v>0</v>
      </c>
      <c r="W396" s="8">
        <f>IF(J396="",0,VLOOKUP(E396,'Points Allocation'!$B$67:$F$78,2+J396,0))</f>
        <v>0</v>
      </c>
      <c r="X396" s="8">
        <f>IF(K396="",0,VLOOKUP(E396,'Points Allocation'!$B$82:$F$93,2+K396,0))</f>
        <v>0</v>
      </c>
      <c r="Y396" s="8">
        <f>IF(L396="",0,VLOOKUP(E396,'Points Allocation'!$B$97:$F$108,2+L396,0))</f>
        <v>0</v>
      </c>
      <c r="Z396" s="23">
        <f t="shared" si="185"/>
        <v>80</v>
      </c>
      <c r="AA396" s="8">
        <f>IF(M396="",0,VLOOKUP(E396,'Points Allocation'!$I$7:$M$18,2+M396,0))</f>
        <v>0</v>
      </c>
      <c r="AB396" s="8">
        <f>IF(N396="",0,VLOOKUP(E396,'Points Allocation'!$I$22:$M$33,2+N396,0))</f>
        <v>0</v>
      </c>
      <c r="AC396" s="8">
        <f>IF(O396="",0,VLOOKUP(E396,'Points Allocation'!$I$37:$M$48,2+O396,0))</f>
        <v>0</v>
      </c>
      <c r="AD396" s="8">
        <f>IF(P396="",0,VLOOKUP(E396,'Points Allocation'!$I$52:$M$63,2+P396,0))</f>
        <v>0</v>
      </c>
      <c r="AE396" s="8">
        <f>IF(Q396="",0,VLOOKUP(E396,'Points Allocation'!$I$67:$M$78,2+Q396,0))</f>
        <v>0</v>
      </c>
      <c r="AF396" s="8">
        <f>IF(R396="",0,VLOOKUP(E396,'Points Allocation'!$I$82:$M$93,2+R396,0))</f>
        <v>0</v>
      </c>
      <c r="AG396" s="23">
        <f t="shared" si="186"/>
        <v>0</v>
      </c>
      <c r="AH396" s="10">
        <f t="shared" si="187"/>
        <v>0</v>
      </c>
      <c r="AI396" s="13">
        <f t="shared" si="180"/>
        <v>1</v>
      </c>
      <c r="AJ396" s="30">
        <f t="shared" si="188"/>
        <v>80</v>
      </c>
      <c r="AK396" s="3" t="str">
        <f t="shared" si="126"/>
        <v>False</v>
      </c>
      <c r="AL396" s="3">
        <f t="shared" si="127"/>
        <v>0</v>
      </c>
    </row>
    <row r="397" spans="1:38" x14ac:dyDescent="0.2">
      <c r="A397" s="9" t="s">
        <v>185</v>
      </c>
      <c r="B397" s="9" t="s">
        <v>96</v>
      </c>
      <c r="C397" s="9" t="s">
        <v>61</v>
      </c>
      <c r="D397" s="3"/>
      <c r="E397" s="9">
        <v>16</v>
      </c>
      <c r="F397" s="9">
        <v>3</v>
      </c>
      <c r="G397" s="9">
        <v>0</v>
      </c>
      <c r="H397" s="26"/>
      <c r="I397" s="26"/>
      <c r="J397" s="26"/>
      <c r="K397" s="26"/>
      <c r="L397" s="26"/>
      <c r="M397" s="9">
        <v>3</v>
      </c>
      <c r="N397" s="9">
        <v>1</v>
      </c>
      <c r="O397" s="26"/>
      <c r="P397" s="26"/>
      <c r="Q397" s="26"/>
      <c r="R397" s="26"/>
      <c r="S397" s="8">
        <f>IF(F397="",0,VLOOKUP(E397,'Points Allocation'!$B$7:$F$18,2+F397,0))</f>
        <v>60</v>
      </c>
      <c r="T397" s="8">
        <f>IF(G397="",0,VLOOKUP(E397,'Points Allocation'!$B$22:$F$33,2+G397,0))</f>
        <v>20</v>
      </c>
      <c r="U397" s="8">
        <f>IF(H397="",0,VLOOKUP(E397,'Points Allocation'!$B$37:$F$50,2+H397,0))</f>
        <v>0</v>
      </c>
      <c r="V397" s="8">
        <f>IF(I397="",0,VLOOKUP(E397,'Points Allocation'!$B$52:$F$63,2+I397,0))</f>
        <v>0</v>
      </c>
      <c r="W397" s="8">
        <f>IF(J397="",0,VLOOKUP(E397,'Points Allocation'!$B$67:$F$78,2+J397,0))</f>
        <v>0</v>
      </c>
      <c r="X397" s="8">
        <f>IF(K397="",0,VLOOKUP(E397,'Points Allocation'!$B$82:$F$93,2+K397,0))</f>
        <v>0</v>
      </c>
      <c r="Y397" s="8">
        <f>IF(L397="",0,VLOOKUP(E397,'Points Allocation'!$B$97:$F$108,2+L397,0))</f>
        <v>0</v>
      </c>
      <c r="Z397" s="23">
        <f t="shared" si="185"/>
        <v>80</v>
      </c>
      <c r="AA397" s="8">
        <f>IF(M397="",0,VLOOKUP(E397,'Points Allocation'!$I$7:$M$18,2+M397,0))</f>
        <v>25</v>
      </c>
      <c r="AB397" s="8">
        <f>IF(N397="",0,VLOOKUP(E397,'Points Allocation'!$I$22:$M$33,2+N397,0))</f>
        <v>20</v>
      </c>
      <c r="AC397" s="8">
        <f>IF(O397="",0,VLOOKUP(E397,'Points Allocation'!$I$37:$M$48,2+O397,0))</f>
        <v>0</v>
      </c>
      <c r="AD397" s="8">
        <f>IF(P397="",0,VLOOKUP(E397,'Points Allocation'!$I$52:$M$63,2+P397,0))</f>
        <v>0</v>
      </c>
      <c r="AE397" s="8">
        <f>IF(Q397="",0,VLOOKUP(E397,'Points Allocation'!$I$67:$M$78,2+Q397,0))</f>
        <v>0</v>
      </c>
      <c r="AF397" s="8">
        <f>IF(R397="",0,VLOOKUP(E397,'Points Allocation'!$I$82:$M$93,2+R397,0))</f>
        <v>0</v>
      </c>
      <c r="AG397" s="23">
        <f t="shared" si="186"/>
        <v>45</v>
      </c>
      <c r="AH397" s="10">
        <f t="shared" si="187"/>
        <v>-45</v>
      </c>
      <c r="AI397" s="13">
        <f t="shared" si="180"/>
        <v>1</v>
      </c>
      <c r="AJ397" s="30">
        <f t="shared" si="188"/>
        <v>80</v>
      </c>
      <c r="AK397" s="3" t="str">
        <f t="shared" si="126"/>
        <v>True</v>
      </c>
      <c r="AL397" s="3">
        <f t="shared" si="127"/>
        <v>45</v>
      </c>
    </row>
    <row r="398" spans="1:38" x14ac:dyDescent="0.2">
      <c r="A398" s="9" t="s">
        <v>108</v>
      </c>
      <c r="B398" s="9" t="s">
        <v>96</v>
      </c>
      <c r="C398" s="9" t="s">
        <v>61</v>
      </c>
      <c r="D398" s="3"/>
      <c r="E398" s="9">
        <v>16</v>
      </c>
      <c r="F398" s="9">
        <v>3</v>
      </c>
      <c r="G398" s="9">
        <v>3</v>
      </c>
      <c r="H398" s="9">
        <v>1</v>
      </c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8">
        <f>IF(F398="",0,VLOOKUP(E398,'Points Allocation'!$B$7:$F$18,2+F398,0))</f>
        <v>60</v>
      </c>
      <c r="T398" s="8">
        <f>IF(G398="",0,VLOOKUP(E398,'Points Allocation'!$B$22:$F$33,2+G398,0))</f>
        <v>80</v>
      </c>
      <c r="U398" s="8">
        <f>IF(H398="",0,VLOOKUP(E398,'Points Allocation'!$B$37:$F$50,2+H398,0))</f>
        <v>50</v>
      </c>
      <c r="V398" s="8">
        <f>IF(I398="",0,VLOOKUP(E398,'Points Allocation'!$B$52:$F$63,2+I398,0))</f>
        <v>0</v>
      </c>
      <c r="W398" s="8">
        <f>IF(J398="",0,VLOOKUP(E398,'Points Allocation'!$B$67:$F$78,2+J398,0))</f>
        <v>0</v>
      </c>
      <c r="X398" s="8">
        <f>IF(K398="",0,VLOOKUP(E398,'Points Allocation'!$B$82:$F$93,2+K398,0))</f>
        <v>0</v>
      </c>
      <c r="Y398" s="8">
        <f>IF(L398="",0,VLOOKUP(E398,'Points Allocation'!$B$97:$F$108,2+L398,0))</f>
        <v>0</v>
      </c>
      <c r="Z398" s="23">
        <f t="shared" si="185"/>
        <v>190</v>
      </c>
      <c r="AA398" s="8">
        <f>IF(M398="",0,VLOOKUP(E398,'Points Allocation'!$I$7:$M$18,2+M398,0))</f>
        <v>0</v>
      </c>
      <c r="AB398" s="8">
        <f>IF(N398="",0,VLOOKUP(E398,'Points Allocation'!$I$22:$M$33,2+N398,0))</f>
        <v>0</v>
      </c>
      <c r="AC398" s="8">
        <f>IF(O398="",0,VLOOKUP(E398,'Points Allocation'!$I$37:$M$48,2+O398,0))</f>
        <v>0</v>
      </c>
      <c r="AD398" s="8">
        <f>IF(P398="",0,VLOOKUP(E398,'Points Allocation'!$I$52:$M$63,2+P398,0))</f>
        <v>0</v>
      </c>
      <c r="AE398" s="8">
        <f>IF(Q398="",0,VLOOKUP(E398,'Points Allocation'!$I$67:$M$78,2+Q398,0))</f>
        <v>0</v>
      </c>
      <c r="AF398" s="8">
        <f>IF(R398="",0,VLOOKUP(E398,'Points Allocation'!$I$82:$M$93,2+R398,0))</f>
        <v>0</v>
      </c>
      <c r="AG398" s="23">
        <f t="shared" si="186"/>
        <v>0</v>
      </c>
      <c r="AH398" s="10">
        <f t="shared" si="187"/>
        <v>0</v>
      </c>
      <c r="AI398" s="13">
        <f t="shared" si="180"/>
        <v>1</v>
      </c>
      <c r="AJ398" s="30">
        <f t="shared" si="188"/>
        <v>190</v>
      </c>
      <c r="AK398" s="3" t="str">
        <f t="shared" si="126"/>
        <v>False</v>
      </c>
      <c r="AL398" s="3">
        <f t="shared" si="127"/>
        <v>0</v>
      </c>
    </row>
    <row r="399" spans="1:38" x14ac:dyDescent="0.2">
      <c r="A399" s="9" t="s">
        <v>186</v>
      </c>
      <c r="B399" s="9" t="s">
        <v>97</v>
      </c>
      <c r="C399" s="9" t="s">
        <v>61</v>
      </c>
      <c r="D399" s="3"/>
      <c r="E399" s="9" t="s">
        <v>116</v>
      </c>
      <c r="F399" s="9">
        <v>3</v>
      </c>
      <c r="G399" s="9">
        <v>3</v>
      </c>
      <c r="H399" s="9">
        <v>3</v>
      </c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8">
        <f>IF(F399="",0,VLOOKUP(E399,'Points Allocation'!$B$7:$F$18,2+F399,0))</f>
        <v>100</v>
      </c>
      <c r="T399" s="8">
        <f>IF(G399="",0,VLOOKUP(E399,'Points Allocation'!$B$22:$F$33,2+G399,0))</f>
        <v>100</v>
      </c>
      <c r="U399" s="8">
        <f>IF(H399="",0,VLOOKUP(E399,'Points Allocation'!$B$37:$F$50,2+H399,0))</f>
        <v>100</v>
      </c>
      <c r="V399" s="8">
        <f>IF(I399="",0,VLOOKUP(E399,'Points Allocation'!$B$52:$F$63,2+I399,0))</f>
        <v>0</v>
      </c>
      <c r="W399" s="8">
        <f>IF(J399="",0,VLOOKUP(E399,'Points Allocation'!$B$67:$F$78,2+J399,0))</f>
        <v>0</v>
      </c>
      <c r="X399" s="8">
        <f>IF(K399="",0,VLOOKUP(E399,'Points Allocation'!$B$82:$F$93,2+K399,0))</f>
        <v>0</v>
      </c>
      <c r="Y399" s="8">
        <f>IF(L399="",0,VLOOKUP(E399,'Points Allocation'!$B$97:$F$108,2+L399,0))</f>
        <v>0</v>
      </c>
      <c r="Z399" s="23">
        <f t="shared" si="185"/>
        <v>300</v>
      </c>
      <c r="AA399" s="8">
        <f>IF(M399="",0,VLOOKUP(E399,'Points Allocation'!$I$7:$M$18,2+M399,0))</f>
        <v>0</v>
      </c>
      <c r="AB399" s="8">
        <f>IF(N399="",0,VLOOKUP(E399,'Points Allocation'!$I$22:$M$33,2+N399,0))</f>
        <v>0</v>
      </c>
      <c r="AC399" s="8">
        <f>IF(O399="",0,VLOOKUP(E399,'Points Allocation'!$I$37:$M$48,2+O399,0))</f>
        <v>0</v>
      </c>
      <c r="AD399" s="8">
        <f>IF(P399="",0,VLOOKUP(E399,'Points Allocation'!$I$52:$M$63,2+P399,0))</f>
        <v>0</v>
      </c>
      <c r="AE399" s="8">
        <f>IF(Q399="",0,VLOOKUP(E399,'Points Allocation'!$I$67:$M$78,2+Q399,0))</f>
        <v>0</v>
      </c>
      <c r="AF399" s="8">
        <f>IF(R399="",0,VLOOKUP(E399,'Points Allocation'!$I$82:$M$93,2+R399,0))</f>
        <v>0</v>
      </c>
      <c r="AG399" s="23">
        <f t="shared" si="186"/>
        <v>0</v>
      </c>
      <c r="AH399" s="10">
        <f t="shared" si="187"/>
        <v>0</v>
      </c>
      <c r="AI399" s="13">
        <f t="shared" si="180"/>
        <v>1</v>
      </c>
      <c r="AJ399" s="30">
        <f t="shared" si="188"/>
        <v>300</v>
      </c>
      <c r="AK399" s="3" t="str">
        <f t="shared" si="126"/>
        <v>False</v>
      </c>
      <c r="AL399" s="3">
        <f t="shared" si="127"/>
        <v>0</v>
      </c>
    </row>
    <row r="400" spans="1:38" x14ac:dyDescent="0.2">
      <c r="A400" s="9" t="s">
        <v>175</v>
      </c>
      <c r="B400" s="9" t="s">
        <v>97</v>
      </c>
      <c r="C400" s="9" t="s">
        <v>61</v>
      </c>
      <c r="D400" s="3"/>
      <c r="E400" s="9" t="s">
        <v>116</v>
      </c>
      <c r="F400" s="9">
        <v>3</v>
      </c>
      <c r="G400" s="9">
        <v>3</v>
      </c>
      <c r="H400" s="9">
        <v>1</v>
      </c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8">
        <f>IF(F400="",0,VLOOKUP(E400,'Points Allocation'!$B$7:$F$18,2+F400,0))</f>
        <v>100</v>
      </c>
      <c r="T400" s="8">
        <f>IF(G400="",0,VLOOKUP(E400,'Points Allocation'!$B$22:$F$33,2+G400,0))</f>
        <v>100</v>
      </c>
      <c r="U400" s="8">
        <f>IF(H400="",0,VLOOKUP(E400,'Points Allocation'!$B$37:$F$50,2+H400,0))</f>
        <v>50</v>
      </c>
      <c r="V400" s="8">
        <f>IF(I400="",0,VLOOKUP(E400,'Points Allocation'!$B$52:$F$63,2+I400,0))</f>
        <v>0</v>
      </c>
      <c r="W400" s="8">
        <f>IF(J400="",0,VLOOKUP(E400,'Points Allocation'!$B$67:$F$78,2+J400,0))</f>
        <v>0</v>
      </c>
      <c r="X400" s="8">
        <f>IF(K400="",0,VLOOKUP(E400,'Points Allocation'!$B$82:$F$93,2+K400,0))</f>
        <v>0</v>
      </c>
      <c r="Y400" s="8">
        <f>IF(L400="",0,VLOOKUP(E400,'Points Allocation'!$B$97:$F$108,2+L400,0))</f>
        <v>0</v>
      </c>
      <c r="Z400" s="23">
        <f t="shared" si="185"/>
        <v>250</v>
      </c>
      <c r="AA400" s="8">
        <f>IF(M400="",0,VLOOKUP(E400,'Points Allocation'!$I$7:$M$18,2+M400,0))</f>
        <v>0</v>
      </c>
      <c r="AB400" s="8">
        <f>IF(N400="",0,VLOOKUP(E400,'Points Allocation'!$I$22:$M$33,2+N400,0))</f>
        <v>0</v>
      </c>
      <c r="AC400" s="8">
        <f>IF(O400="",0,VLOOKUP(E400,'Points Allocation'!$I$37:$M$48,2+O400,0))</f>
        <v>0</v>
      </c>
      <c r="AD400" s="8">
        <f>IF(P400="",0,VLOOKUP(E400,'Points Allocation'!$I$52:$M$63,2+P400,0))</f>
        <v>0</v>
      </c>
      <c r="AE400" s="8">
        <f>IF(Q400="",0,VLOOKUP(E400,'Points Allocation'!$I$67:$M$78,2+Q400,0))</f>
        <v>0</v>
      </c>
      <c r="AF400" s="8">
        <f>IF(R400="",0,VLOOKUP(E400,'Points Allocation'!$I$82:$M$93,2+R400,0))</f>
        <v>0</v>
      </c>
      <c r="AG400" s="23">
        <f t="shared" si="186"/>
        <v>0</v>
      </c>
      <c r="AH400" s="10">
        <f t="shared" si="187"/>
        <v>0</v>
      </c>
      <c r="AI400" s="13">
        <f t="shared" si="180"/>
        <v>1</v>
      </c>
      <c r="AJ400" s="30">
        <f t="shared" si="188"/>
        <v>250</v>
      </c>
      <c r="AK400" s="3" t="str">
        <f t="shared" ref="AK400:AK462" si="189">IF(AND(COUNT(M400:R400)&gt;0,COUNT(S400:Y400)&gt;1),"True","False")</f>
        <v>False</v>
      </c>
      <c r="AL400" s="3">
        <f t="shared" ref="AL400:AL462" si="190">IF(AG400&gt;Z400,Z400,AG400)</f>
        <v>0</v>
      </c>
    </row>
    <row r="401" spans="1:38" x14ac:dyDescent="0.2">
      <c r="A401" s="9" t="s">
        <v>179</v>
      </c>
      <c r="B401" s="9" t="s">
        <v>97</v>
      </c>
      <c r="C401" s="9" t="s">
        <v>61</v>
      </c>
      <c r="D401" s="3"/>
      <c r="E401" s="9" t="s">
        <v>116</v>
      </c>
      <c r="F401" s="9">
        <v>0</v>
      </c>
      <c r="G401" s="9">
        <v>0</v>
      </c>
      <c r="H401" s="9">
        <v>0</v>
      </c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8">
        <f>IF(F401="",0,VLOOKUP(E401,'Points Allocation'!$B$7:$F$18,2+F401,0))</f>
        <v>25</v>
      </c>
      <c r="T401" s="8">
        <f>IF(G401="",0,VLOOKUP(E401,'Points Allocation'!$B$22:$F$33,2+G401,0))</f>
        <v>25</v>
      </c>
      <c r="U401" s="8">
        <f>IF(H401="",0,VLOOKUP(E401,'Points Allocation'!$B$37:$F$50,2+H401,0))</f>
        <v>25</v>
      </c>
      <c r="V401" s="8">
        <f>IF(I401="",0,VLOOKUP(E401,'Points Allocation'!$B$52:$F$63,2+I401,0))</f>
        <v>0</v>
      </c>
      <c r="W401" s="8">
        <f>IF(J401="",0,VLOOKUP(E401,'Points Allocation'!$B$67:$F$78,2+J401,0))</f>
        <v>0</v>
      </c>
      <c r="X401" s="8">
        <f>IF(K401="",0,VLOOKUP(E401,'Points Allocation'!$B$82:$F$93,2+K401,0))</f>
        <v>0</v>
      </c>
      <c r="Y401" s="8">
        <f>IF(L401="",0,VLOOKUP(E401,'Points Allocation'!$B$97:$F$108,2+L401,0))</f>
        <v>0</v>
      </c>
      <c r="Z401" s="23">
        <f t="shared" si="185"/>
        <v>75</v>
      </c>
      <c r="AA401" s="8">
        <f>IF(M401="",0,VLOOKUP(E401,'Points Allocation'!$I$7:$M$18,2+M401,0))</f>
        <v>0</v>
      </c>
      <c r="AB401" s="8">
        <f>IF(N401="",0,VLOOKUP(E401,'Points Allocation'!$I$22:$M$33,2+N401,0))</f>
        <v>0</v>
      </c>
      <c r="AC401" s="8">
        <f>IF(O401="",0,VLOOKUP(E401,'Points Allocation'!$I$37:$M$48,2+O401,0))</f>
        <v>0</v>
      </c>
      <c r="AD401" s="8">
        <f>IF(P401="",0,VLOOKUP(E401,'Points Allocation'!$I$52:$M$63,2+P401,0))</f>
        <v>0</v>
      </c>
      <c r="AE401" s="8">
        <f>IF(Q401="",0,VLOOKUP(E401,'Points Allocation'!$I$67:$M$78,2+Q401,0))</f>
        <v>0</v>
      </c>
      <c r="AF401" s="8">
        <f>IF(R401="",0,VLOOKUP(E401,'Points Allocation'!$I$82:$M$93,2+R401,0))</f>
        <v>0</v>
      </c>
      <c r="AG401" s="23">
        <f t="shared" si="186"/>
        <v>0</v>
      </c>
      <c r="AH401" s="10">
        <f t="shared" si="187"/>
        <v>0</v>
      </c>
      <c r="AI401" s="13">
        <f t="shared" si="180"/>
        <v>1</v>
      </c>
      <c r="AJ401" s="30">
        <f t="shared" si="188"/>
        <v>75</v>
      </c>
      <c r="AK401" s="3" t="str">
        <f t="shared" si="189"/>
        <v>False</v>
      </c>
      <c r="AL401" s="3">
        <f t="shared" si="190"/>
        <v>0</v>
      </c>
    </row>
    <row r="402" spans="1:38" x14ac:dyDescent="0.2">
      <c r="A402" s="9" t="s">
        <v>132</v>
      </c>
      <c r="B402" s="9" t="s">
        <v>97</v>
      </c>
      <c r="C402" s="9" t="s">
        <v>61</v>
      </c>
      <c r="D402" s="3"/>
      <c r="E402" s="9" t="s">
        <v>116</v>
      </c>
      <c r="F402" s="9">
        <v>3</v>
      </c>
      <c r="G402" s="9">
        <v>0</v>
      </c>
      <c r="H402" s="9">
        <v>0</v>
      </c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8">
        <f>IF(F402="",0,VLOOKUP(E402,'Points Allocation'!$B$7:$F$18,2+F402,0))</f>
        <v>100</v>
      </c>
      <c r="T402" s="8">
        <f>IF(G402="",0,VLOOKUP(E402,'Points Allocation'!$B$22:$F$33,2+G402,0))</f>
        <v>25</v>
      </c>
      <c r="U402" s="8">
        <f>IF(H402="",0,VLOOKUP(E402,'Points Allocation'!$B$37:$F$50,2+H402,0))</f>
        <v>25</v>
      </c>
      <c r="V402" s="8">
        <f>IF(I402="",0,VLOOKUP(E402,'Points Allocation'!$B$52:$F$63,2+I402,0))</f>
        <v>0</v>
      </c>
      <c r="W402" s="8">
        <f>IF(J402="",0,VLOOKUP(E402,'Points Allocation'!$B$67:$F$78,2+J402,0))</f>
        <v>0</v>
      </c>
      <c r="X402" s="8">
        <f>IF(K402="",0,VLOOKUP(E402,'Points Allocation'!$B$82:$F$93,2+K402,0))</f>
        <v>0</v>
      </c>
      <c r="Y402" s="8">
        <f>IF(L402="",0,VLOOKUP(E402,'Points Allocation'!$B$97:$F$108,2+L402,0))</f>
        <v>0</v>
      </c>
      <c r="Z402" s="23">
        <f t="shared" si="185"/>
        <v>150</v>
      </c>
      <c r="AA402" s="8">
        <f>IF(M402="",0,VLOOKUP(E402,'Points Allocation'!$I$7:$M$18,2+M402,0))</f>
        <v>0</v>
      </c>
      <c r="AB402" s="8">
        <f>IF(N402="",0,VLOOKUP(E402,'Points Allocation'!$I$22:$M$33,2+N402,0))</f>
        <v>0</v>
      </c>
      <c r="AC402" s="8">
        <f>IF(O402="",0,VLOOKUP(E402,'Points Allocation'!$I$37:$M$48,2+O402,0))</f>
        <v>0</v>
      </c>
      <c r="AD402" s="8">
        <f>IF(P402="",0,VLOOKUP(E402,'Points Allocation'!$I$52:$M$63,2+P402,0))</f>
        <v>0</v>
      </c>
      <c r="AE402" s="8">
        <f>IF(Q402="",0,VLOOKUP(E402,'Points Allocation'!$I$67:$M$78,2+Q402,0))</f>
        <v>0</v>
      </c>
      <c r="AF402" s="8">
        <f>IF(R402="",0,VLOOKUP(E402,'Points Allocation'!$I$82:$M$93,2+R402,0))</f>
        <v>0</v>
      </c>
      <c r="AG402" s="23">
        <f t="shared" si="186"/>
        <v>0</v>
      </c>
      <c r="AH402" s="10">
        <f t="shared" si="187"/>
        <v>0</v>
      </c>
      <c r="AI402" s="13">
        <f t="shared" si="180"/>
        <v>1</v>
      </c>
      <c r="AJ402" s="30">
        <f t="shared" si="188"/>
        <v>150</v>
      </c>
      <c r="AK402" s="3" t="str">
        <f t="shared" si="189"/>
        <v>False</v>
      </c>
      <c r="AL402" s="3">
        <f t="shared" si="190"/>
        <v>0</v>
      </c>
    </row>
    <row r="403" spans="1:38" x14ac:dyDescent="0.2">
      <c r="A403" s="9" t="s">
        <v>187</v>
      </c>
      <c r="B403" s="9" t="s">
        <v>80</v>
      </c>
      <c r="C403" s="9" t="s">
        <v>125</v>
      </c>
      <c r="D403" s="3"/>
      <c r="E403" s="9" t="s">
        <v>116</v>
      </c>
      <c r="F403" s="9">
        <v>3</v>
      </c>
      <c r="G403" s="9">
        <v>3</v>
      </c>
      <c r="H403" s="9">
        <v>2</v>
      </c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8">
        <f>IF(F403="",0,VLOOKUP(E403,'Points Allocation'!$B$7:$F$18,2+F403,0))</f>
        <v>100</v>
      </c>
      <c r="T403" s="8">
        <f>IF(G403="",0,VLOOKUP(E403,'Points Allocation'!$B$22:$F$33,2+G403,0))</f>
        <v>100</v>
      </c>
      <c r="U403" s="8">
        <f>IF(H403="",0,VLOOKUP(E403,'Points Allocation'!$B$37:$F$50,2+H403,0))</f>
        <v>75</v>
      </c>
      <c r="V403" s="8">
        <f>IF(I403="",0,VLOOKUP(E403,'Points Allocation'!$B$52:$F$63,2+I403,0))</f>
        <v>0</v>
      </c>
      <c r="W403" s="8">
        <f>IF(J403="",0,VLOOKUP(E403,'Points Allocation'!$B$67:$F$78,2+J403,0))</f>
        <v>0</v>
      </c>
      <c r="X403" s="8">
        <f>IF(K403="",0,VLOOKUP(E403,'Points Allocation'!$B$82:$F$93,2+K403,0))</f>
        <v>0</v>
      </c>
      <c r="Y403" s="8">
        <f>IF(L403="",0,VLOOKUP(E403,'Points Allocation'!$B$97:$F$108,2+L403,0))</f>
        <v>0</v>
      </c>
      <c r="Z403" s="23">
        <f t="shared" si="185"/>
        <v>275</v>
      </c>
      <c r="AA403" s="8">
        <f>IF(M403="",0,VLOOKUP(E403,'Points Allocation'!$I$7:$M$18,2+M403,0))</f>
        <v>0</v>
      </c>
      <c r="AB403" s="8">
        <f>IF(N403="",0,VLOOKUP(E403,'Points Allocation'!$I$22:$M$33,2+N403,0))</f>
        <v>0</v>
      </c>
      <c r="AC403" s="8">
        <f>IF(O403="",0,VLOOKUP(E403,'Points Allocation'!$I$37:$M$48,2+O403,0))</f>
        <v>0</v>
      </c>
      <c r="AD403" s="8">
        <f>IF(P403="",0,VLOOKUP(E403,'Points Allocation'!$I$52:$M$63,2+P403,0))</f>
        <v>0</v>
      </c>
      <c r="AE403" s="8">
        <f>IF(Q403="",0,VLOOKUP(E403,'Points Allocation'!$I$67:$M$78,2+Q403,0))</f>
        <v>0</v>
      </c>
      <c r="AF403" s="8">
        <f>IF(R403="",0,VLOOKUP(E403,'Points Allocation'!$I$82:$M$93,2+R403,0))</f>
        <v>0</v>
      </c>
      <c r="AG403" s="23">
        <f t="shared" si="186"/>
        <v>0</v>
      </c>
      <c r="AH403" s="10">
        <f t="shared" si="187"/>
        <v>0</v>
      </c>
      <c r="AI403" s="13">
        <f t="shared" si="180"/>
        <v>1</v>
      </c>
      <c r="AJ403" s="30">
        <f t="shared" si="188"/>
        <v>275</v>
      </c>
      <c r="AK403" s="3" t="str">
        <f t="shared" si="189"/>
        <v>False</v>
      </c>
      <c r="AL403" s="3">
        <f t="shared" si="190"/>
        <v>0</v>
      </c>
    </row>
    <row r="404" spans="1:38" x14ac:dyDescent="0.2">
      <c r="A404" s="9" t="s">
        <v>188</v>
      </c>
      <c r="B404" s="9" t="s">
        <v>80</v>
      </c>
      <c r="C404" s="9" t="s">
        <v>125</v>
      </c>
      <c r="D404" s="3"/>
      <c r="E404" s="9" t="s">
        <v>116</v>
      </c>
      <c r="F404" s="9">
        <v>3</v>
      </c>
      <c r="G404" s="9">
        <v>2</v>
      </c>
      <c r="H404" s="9">
        <v>0</v>
      </c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8">
        <f>IF(F404="",0,VLOOKUP(E404,'Points Allocation'!$B$7:$F$18,2+F404,0))</f>
        <v>100</v>
      </c>
      <c r="T404" s="8">
        <f>IF(G404="",0,VLOOKUP(E404,'Points Allocation'!$B$22:$F$33,2+G404,0))</f>
        <v>75</v>
      </c>
      <c r="U404" s="8">
        <f>IF(H404="",0,VLOOKUP(E404,'Points Allocation'!$B$37:$F$50,2+H404,0))</f>
        <v>25</v>
      </c>
      <c r="V404" s="8">
        <f>IF(I404="",0,VLOOKUP(E404,'Points Allocation'!$B$52:$F$63,2+I404,0))</f>
        <v>0</v>
      </c>
      <c r="W404" s="8">
        <f>IF(J404="",0,VLOOKUP(E404,'Points Allocation'!$B$67:$F$78,2+J404,0))</f>
        <v>0</v>
      </c>
      <c r="X404" s="8">
        <f>IF(K404="",0,VLOOKUP(E404,'Points Allocation'!$B$82:$F$93,2+K404,0))</f>
        <v>0</v>
      </c>
      <c r="Y404" s="8">
        <f>IF(L404="",0,VLOOKUP(E404,'Points Allocation'!$B$97:$F$108,2+L404,0))</f>
        <v>0</v>
      </c>
      <c r="Z404" s="23">
        <f t="shared" si="185"/>
        <v>200</v>
      </c>
      <c r="AA404" s="8">
        <f>IF(M404="",0,VLOOKUP(E404,'Points Allocation'!$I$7:$M$18,2+M404,0))</f>
        <v>0</v>
      </c>
      <c r="AB404" s="8">
        <f>IF(N404="",0,VLOOKUP(E404,'Points Allocation'!$I$22:$M$33,2+N404,0))</f>
        <v>0</v>
      </c>
      <c r="AC404" s="8">
        <f>IF(O404="",0,VLOOKUP(E404,'Points Allocation'!$I$37:$M$48,2+O404,0))</f>
        <v>0</v>
      </c>
      <c r="AD404" s="8">
        <f>IF(P404="",0,VLOOKUP(E404,'Points Allocation'!$I$52:$M$63,2+P404,0))</f>
        <v>0</v>
      </c>
      <c r="AE404" s="8">
        <f>IF(Q404="",0,VLOOKUP(E404,'Points Allocation'!$I$67:$M$78,2+Q404,0))</f>
        <v>0</v>
      </c>
      <c r="AF404" s="8">
        <f>IF(R404="",0,VLOOKUP(E404,'Points Allocation'!$I$82:$M$93,2+R404,0))</f>
        <v>0</v>
      </c>
      <c r="AG404" s="23">
        <f t="shared" si="186"/>
        <v>0</v>
      </c>
      <c r="AH404" s="10">
        <f t="shared" si="187"/>
        <v>0</v>
      </c>
      <c r="AI404" s="13">
        <f t="shared" si="180"/>
        <v>1</v>
      </c>
      <c r="AJ404" s="30">
        <f t="shared" si="188"/>
        <v>200</v>
      </c>
      <c r="AK404" s="3" t="str">
        <f t="shared" si="189"/>
        <v>False</v>
      </c>
      <c r="AL404" s="3">
        <f t="shared" si="190"/>
        <v>0</v>
      </c>
    </row>
    <row r="405" spans="1:38" x14ac:dyDescent="0.2">
      <c r="A405" s="9" t="s">
        <v>189</v>
      </c>
      <c r="B405" s="9" t="s">
        <v>80</v>
      </c>
      <c r="C405" s="9" t="s">
        <v>125</v>
      </c>
      <c r="D405" s="3"/>
      <c r="E405" s="9" t="s">
        <v>116</v>
      </c>
      <c r="F405" s="9">
        <v>3</v>
      </c>
      <c r="G405" s="9">
        <v>3</v>
      </c>
      <c r="H405" s="9">
        <v>3</v>
      </c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8">
        <f>IF(F405="",0,VLOOKUP(E405,'Points Allocation'!$B$7:$F$18,2+F405,0))</f>
        <v>100</v>
      </c>
      <c r="T405" s="8">
        <f>IF(G405="",0,VLOOKUP(E405,'Points Allocation'!$B$22:$F$33,2+G405,0))</f>
        <v>100</v>
      </c>
      <c r="U405" s="8">
        <f>IF(H405="",0,VLOOKUP(E405,'Points Allocation'!$B$37:$F$50,2+H405,0))</f>
        <v>100</v>
      </c>
      <c r="V405" s="8">
        <f>IF(I405="",0,VLOOKUP(E405,'Points Allocation'!$B$52:$F$63,2+I405,0))</f>
        <v>0</v>
      </c>
      <c r="W405" s="8">
        <f>IF(J405="",0,VLOOKUP(E405,'Points Allocation'!$B$67:$F$78,2+J405,0))</f>
        <v>0</v>
      </c>
      <c r="X405" s="8">
        <f>IF(K405="",0,VLOOKUP(E405,'Points Allocation'!$B$82:$F$93,2+K405,0))</f>
        <v>0</v>
      </c>
      <c r="Y405" s="8">
        <f>IF(L405="",0,VLOOKUP(E405,'Points Allocation'!$B$97:$F$108,2+L405,0))</f>
        <v>0</v>
      </c>
      <c r="Z405" s="23">
        <f t="shared" si="185"/>
        <v>300</v>
      </c>
      <c r="AA405" s="8">
        <f>IF(M405="",0,VLOOKUP(E405,'Points Allocation'!$I$7:$M$18,2+M405,0))</f>
        <v>0</v>
      </c>
      <c r="AB405" s="8">
        <f>IF(N405="",0,VLOOKUP(E405,'Points Allocation'!$I$22:$M$33,2+N405,0))</f>
        <v>0</v>
      </c>
      <c r="AC405" s="8">
        <f>IF(O405="",0,VLOOKUP(E405,'Points Allocation'!$I$37:$M$48,2+O405,0))</f>
        <v>0</v>
      </c>
      <c r="AD405" s="8">
        <f>IF(P405="",0,VLOOKUP(E405,'Points Allocation'!$I$52:$M$63,2+P405,0))</f>
        <v>0</v>
      </c>
      <c r="AE405" s="8">
        <f>IF(Q405="",0,VLOOKUP(E405,'Points Allocation'!$I$67:$M$78,2+Q405,0))</f>
        <v>0</v>
      </c>
      <c r="AF405" s="8">
        <f>IF(R405="",0,VLOOKUP(E405,'Points Allocation'!$I$82:$M$93,2+R405,0))</f>
        <v>0</v>
      </c>
      <c r="AG405" s="23">
        <f t="shared" si="186"/>
        <v>0</v>
      </c>
      <c r="AH405" s="10">
        <f t="shared" si="187"/>
        <v>0</v>
      </c>
      <c r="AI405" s="13">
        <f t="shared" si="180"/>
        <v>1</v>
      </c>
      <c r="AJ405" s="30">
        <f t="shared" si="188"/>
        <v>300</v>
      </c>
      <c r="AK405" s="3" t="str">
        <f t="shared" si="189"/>
        <v>False</v>
      </c>
      <c r="AL405" s="3">
        <f t="shared" si="190"/>
        <v>0</v>
      </c>
    </row>
    <row r="406" spans="1:38" x14ac:dyDescent="0.2">
      <c r="A406" s="9" t="s">
        <v>190</v>
      </c>
      <c r="B406" s="9" t="s">
        <v>80</v>
      </c>
      <c r="C406" s="9" t="s">
        <v>125</v>
      </c>
      <c r="D406" s="3"/>
      <c r="E406" s="9" t="s">
        <v>116</v>
      </c>
      <c r="F406" s="9">
        <v>0</v>
      </c>
      <c r="G406" s="9">
        <v>0</v>
      </c>
      <c r="H406" s="9">
        <v>0</v>
      </c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8">
        <f>IF(F406="",0,VLOOKUP(E406,'Points Allocation'!$B$7:$F$18,2+F406,0))</f>
        <v>25</v>
      </c>
      <c r="T406" s="8">
        <f>IF(G406="",0,VLOOKUP(E406,'Points Allocation'!$B$22:$F$33,2+G406,0))</f>
        <v>25</v>
      </c>
      <c r="U406" s="8">
        <f>IF(H406="",0,VLOOKUP(E406,'Points Allocation'!$B$37:$F$50,2+H406,0))</f>
        <v>25</v>
      </c>
      <c r="V406" s="8">
        <f>IF(I406="",0,VLOOKUP(E406,'Points Allocation'!$B$52:$F$63,2+I406,0))</f>
        <v>0</v>
      </c>
      <c r="W406" s="8">
        <f>IF(J406="",0,VLOOKUP(E406,'Points Allocation'!$B$67:$F$78,2+J406,0))</f>
        <v>0</v>
      </c>
      <c r="X406" s="8">
        <f>IF(K406="",0,VLOOKUP(E406,'Points Allocation'!$B$82:$F$93,2+K406,0))</f>
        <v>0</v>
      </c>
      <c r="Y406" s="8">
        <f>IF(L406="",0,VLOOKUP(E406,'Points Allocation'!$B$97:$F$108,2+L406,0))</f>
        <v>0</v>
      </c>
      <c r="Z406" s="23">
        <f t="shared" si="185"/>
        <v>75</v>
      </c>
      <c r="AA406" s="8">
        <f>IF(M406="",0,VLOOKUP(E406,'Points Allocation'!$I$7:$M$18,2+M406,0))</f>
        <v>0</v>
      </c>
      <c r="AB406" s="8">
        <f>IF(N406="",0,VLOOKUP(E406,'Points Allocation'!$I$22:$M$33,2+N406,0))</f>
        <v>0</v>
      </c>
      <c r="AC406" s="8">
        <f>IF(O406="",0,VLOOKUP(E406,'Points Allocation'!$I$37:$M$48,2+O406,0))</f>
        <v>0</v>
      </c>
      <c r="AD406" s="8">
        <f>IF(P406="",0,VLOOKUP(E406,'Points Allocation'!$I$52:$M$63,2+P406,0))</f>
        <v>0</v>
      </c>
      <c r="AE406" s="8">
        <f>IF(Q406="",0,VLOOKUP(E406,'Points Allocation'!$I$67:$M$78,2+Q406,0))</f>
        <v>0</v>
      </c>
      <c r="AF406" s="8">
        <f>IF(R406="",0,VLOOKUP(E406,'Points Allocation'!$I$82:$M$93,2+R406,0))</f>
        <v>0</v>
      </c>
      <c r="AG406" s="23">
        <f t="shared" si="186"/>
        <v>0</v>
      </c>
      <c r="AH406" s="10">
        <f t="shared" si="187"/>
        <v>0</v>
      </c>
      <c r="AI406" s="13">
        <f t="shared" si="180"/>
        <v>1</v>
      </c>
      <c r="AJ406" s="30">
        <f t="shared" si="188"/>
        <v>75</v>
      </c>
      <c r="AK406" s="3" t="str">
        <f t="shared" si="189"/>
        <v>False</v>
      </c>
      <c r="AL406" s="3">
        <f t="shared" si="190"/>
        <v>0</v>
      </c>
    </row>
    <row r="407" spans="1:38" x14ac:dyDescent="0.2">
      <c r="A407" s="9" t="s">
        <v>144</v>
      </c>
      <c r="B407" s="9" t="s">
        <v>81</v>
      </c>
      <c r="C407" s="9" t="s">
        <v>125</v>
      </c>
      <c r="D407" s="3"/>
      <c r="E407" s="9" t="s">
        <v>121</v>
      </c>
      <c r="F407" s="9">
        <v>3</v>
      </c>
      <c r="G407" s="9">
        <v>3</v>
      </c>
      <c r="H407" s="9">
        <v>3</v>
      </c>
      <c r="I407" s="9">
        <v>3</v>
      </c>
      <c r="J407" s="26"/>
      <c r="K407" s="26"/>
      <c r="L407" s="26"/>
      <c r="M407" s="26"/>
      <c r="N407" s="26"/>
      <c r="O407" s="26"/>
      <c r="P407" s="26"/>
      <c r="Q407" s="26"/>
      <c r="R407" s="26"/>
      <c r="S407" s="8">
        <f>IF(F407="",0,VLOOKUP(E407,'Points Allocation'!$B$7:$F$18,2+F407,0))</f>
        <v>70</v>
      </c>
      <c r="T407" s="8">
        <f>IF(G407="",0,VLOOKUP(E407,'Points Allocation'!$B$22:$F$33,2+G407,0))</f>
        <v>70</v>
      </c>
      <c r="U407" s="8">
        <f>IF(H407="",0,VLOOKUP(E407,'Points Allocation'!$B$37:$F$50,2+H407,0))</f>
        <v>100</v>
      </c>
      <c r="V407" s="8">
        <f>IF(I407="",0,VLOOKUP(E407,'Points Allocation'!$B$52:$F$63,2+I407,0))</f>
        <v>120</v>
      </c>
      <c r="W407" s="8">
        <f>IF(J407="",0,VLOOKUP(E407,'Points Allocation'!$B$67:$F$78,2+J407,0))</f>
        <v>0</v>
      </c>
      <c r="X407" s="8">
        <f>IF(K407="",0,VLOOKUP(E407,'Points Allocation'!$B$82:$F$93,2+K407,0))</f>
        <v>0</v>
      </c>
      <c r="Y407" s="8">
        <f>IF(L407="",0,VLOOKUP(E407,'Points Allocation'!$B$97:$F$108,2+L407,0))</f>
        <v>0</v>
      </c>
      <c r="Z407" s="23">
        <f t="shared" si="185"/>
        <v>360</v>
      </c>
      <c r="AA407" s="8">
        <f>IF(M407="",0,VLOOKUP(E407,'Points Allocation'!$I$7:$M$18,2+M407,0))</f>
        <v>0</v>
      </c>
      <c r="AB407" s="8">
        <f>IF(N407="",0,VLOOKUP(E407,'Points Allocation'!$I$22:$M$33,2+N407,0))</f>
        <v>0</v>
      </c>
      <c r="AC407" s="8">
        <f>IF(O407="",0,VLOOKUP(E407,'Points Allocation'!$I$37:$M$48,2+O407,0))</f>
        <v>0</v>
      </c>
      <c r="AD407" s="8">
        <f>IF(P407="",0,VLOOKUP(E407,'Points Allocation'!$I$52:$M$63,2+P407,0))</f>
        <v>0</v>
      </c>
      <c r="AE407" s="8">
        <f>IF(Q407="",0,VLOOKUP(E407,'Points Allocation'!$I$67:$M$78,2+Q407,0))</f>
        <v>0</v>
      </c>
      <c r="AF407" s="8">
        <f>IF(R407="",0,VLOOKUP(E407,'Points Allocation'!$I$82:$M$93,2+R407,0))</f>
        <v>0</v>
      </c>
      <c r="AG407" s="23">
        <f t="shared" si="186"/>
        <v>0</v>
      </c>
      <c r="AH407" s="10">
        <f t="shared" si="187"/>
        <v>0</v>
      </c>
      <c r="AI407" s="13">
        <f t="shared" si="180"/>
        <v>1</v>
      </c>
      <c r="AJ407" s="30">
        <f t="shared" si="188"/>
        <v>360</v>
      </c>
      <c r="AK407" s="3" t="str">
        <f t="shared" si="189"/>
        <v>False</v>
      </c>
      <c r="AL407" s="3">
        <f t="shared" si="190"/>
        <v>0</v>
      </c>
    </row>
    <row r="408" spans="1:38" x14ac:dyDescent="0.2">
      <c r="A408" s="9" t="s">
        <v>191</v>
      </c>
      <c r="B408" s="9" t="s">
        <v>81</v>
      </c>
      <c r="C408" s="9" t="s">
        <v>125</v>
      </c>
      <c r="D408" s="3"/>
      <c r="E408" s="9" t="s">
        <v>121</v>
      </c>
      <c r="F408" s="9">
        <v>3</v>
      </c>
      <c r="G408" s="9">
        <v>0</v>
      </c>
      <c r="H408" s="9">
        <v>0</v>
      </c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8">
        <f>IF(F408="",0,VLOOKUP(E408,'Points Allocation'!$B$7:$F$18,2+F408,0))</f>
        <v>70</v>
      </c>
      <c r="T408" s="8">
        <f>IF(G408="",0,VLOOKUP(E408,'Points Allocation'!$B$22:$F$33,2+G408,0))</f>
        <v>20</v>
      </c>
      <c r="U408" s="8">
        <f>IF(H408="",0,VLOOKUP(E408,'Points Allocation'!$B$37:$F$50,2+H408,0))</f>
        <v>25</v>
      </c>
      <c r="V408" s="8">
        <f>IF(I408="",0,VLOOKUP(E408,'Points Allocation'!$B$52:$F$63,2+I408,0))</f>
        <v>0</v>
      </c>
      <c r="W408" s="8">
        <f>IF(J408="",0,VLOOKUP(E408,'Points Allocation'!$B$67:$F$78,2+J408,0))</f>
        <v>0</v>
      </c>
      <c r="X408" s="8">
        <f>IF(K408="",0,VLOOKUP(E408,'Points Allocation'!$B$82:$F$93,2+K408,0))</f>
        <v>0</v>
      </c>
      <c r="Y408" s="8">
        <f>IF(L408="",0,VLOOKUP(E408,'Points Allocation'!$B$97:$F$108,2+L408,0))</f>
        <v>0</v>
      </c>
      <c r="Z408" s="23">
        <f t="shared" si="185"/>
        <v>115</v>
      </c>
      <c r="AA408" s="8">
        <f>IF(M408="",0,VLOOKUP(E408,'Points Allocation'!$I$7:$M$18,2+M408,0))</f>
        <v>0</v>
      </c>
      <c r="AB408" s="8">
        <f>IF(N408="",0,VLOOKUP(E408,'Points Allocation'!$I$22:$M$33,2+N408,0))</f>
        <v>0</v>
      </c>
      <c r="AC408" s="8">
        <f>IF(O408="",0,VLOOKUP(E408,'Points Allocation'!$I$37:$M$48,2+O408,0))</f>
        <v>0</v>
      </c>
      <c r="AD408" s="8">
        <f>IF(P408="",0,VLOOKUP(E408,'Points Allocation'!$I$52:$M$63,2+P408,0))</f>
        <v>0</v>
      </c>
      <c r="AE408" s="8">
        <f>IF(Q408="",0,VLOOKUP(E408,'Points Allocation'!$I$67:$M$78,2+Q408,0))</f>
        <v>0</v>
      </c>
      <c r="AF408" s="8">
        <f>IF(R408="",0,VLOOKUP(E408,'Points Allocation'!$I$82:$M$93,2+R408,0))</f>
        <v>0</v>
      </c>
      <c r="AG408" s="23">
        <f t="shared" si="186"/>
        <v>0</v>
      </c>
      <c r="AH408" s="10">
        <f t="shared" si="187"/>
        <v>0</v>
      </c>
      <c r="AI408" s="13">
        <f t="shared" si="180"/>
        <v>1</v>
      </c>
      <c r="AJ408" s="30">
        <f t="shared" si="188"/>
        <v>115</v>
      </c>
      <c r="AK408" s="3" t="str">
        <f t="shared" si="189"/>
        <v>False</v>
      </c>
      <c r="AL408" s="3">
        <f t="shared" si="190"/>
        <v>0</v>
      </c>
    </row>
    <row r="409" spans="1:38" x14ac:dyDescent="0.2">
      <c r="A409" s="9" t="s">
        <v>192</v>
      </c>
      <c r="B409" s="9" t="s">
        <v>81</v>
      </c>
      <c r="C409" s="9" t="s">
        <v>125</v>
      </c>
      <c r="D409" s="3"/>
      <c r="E409" s="9" t="s">
        <v>121</v>
      </c>
      <c r="F409" s="9">
        <v>3</v>
      </c>
      <c r="G409" s="9">
        <v>3</v>
      </c>
      <c r="H409" s="9">
        <v>3</v>
      </c>
      <c r="I409" s="9">
        <v>0</v>
      </c>
      <c r="J409" s="26"/>
      <c r="K409" s="26"/>
      <c r="L409" s="26"/>
      <c r="M409" s="26"/>
      <c r="N409" s="26"/>
      <c r="O409" s="26"/>
      <c r="P409" s="26"/>
      <c r="Q409" s="26"/>
      <c r="R409" s="26"/>
      <c r="S409" s="8">
        <f>IF(F409="",0,VLOOKUP(E409,'Points Allocation'!$B$7:$F$18,2+F409,0))</f>
        <v>70</v>
      </c>
      <c r="T409" s="8">
        <f>IF(G409="",0,VLOOKUP(E409,'Points Allocation'!$B$22:$F$33,2+G409,0))</f>
        <v>70</v>
      </c>
      <c r="U409" s="8">
        <f>IF(H409="",0,VLOOKUP(E409,'Points Allocation'!$B$37:$F$50,2+H409,0))</f>
        <v>100</v>
      </c>
      <c r="V409" s="8">
        <f>IF(I409="",0,VLOOKUP(E409,'Points Allocation'!$B$52:$F$63,2+I409,0))</f>
        <v>30</v>
      </c>
      <c r="W409" s="8">
        <f>IF(J409="",0,VLOOKUP(E409,'Points Allocation'!$B$67:$F$78,2+J409,0))</f>
        <v>0</v>
      </c>
      <c r="X409" s="8">
        <f>IF(K409="",0,VLOOKUP(E409,'Points Allocation'!$B$82:$F$93,2+K409,0))</f>
        <v>0</v>
      </c>
      <c r="Y409" s="8">
        <f>IF(L409="",0,VLOOKUP(E409,'Points Allocation'!$B$97:$F$108,2+L409,0))</f>
        <v>0</v>
      </c>
      <c r="Z409" s="23">
        <f t="shared" si="185"/>
        <v>270</v>
      </c>
      <c r="AA409" s="8">
        <f>IF(M409="",0,VLOOKUP(E409,'Points Allocation'!$I$7:$M$18,2+M409,0))</f>
        <v>0</v>
      </c>
      <c r="AB409" s="8">
        <f>IF(N409="",0,VLOOKUP(E409,'Points Allocation'!$I$22:$M$33,2+N409,0))</f>
        <v>0</v>
      </c>
      <c r="AC409" s="8">
        <f>IF(O409="",0,VLOOKUP(E409,'Points Allocation'!$I$37:$M$48,2+O409,0))</f>
        <v>0</v>
      </c>
      <c r="AD409" s="8">
        <f>IF(P409="",0,VLOOKUP(E409,'Points Allocation'!$I$52:$M$63,2+P409,0))</f>
        <v>0</v>
      </c>
      <c r="AE409" s="8">
        <f>IF(Q409="",0,VLOOKUP(E409,'Points Allocation'!$I$67:$M$78,2+Q409,0))</f>
        <v>0</v>
      </c>
      <c r="AF409" s="8">
        <f>IF(R409="",0,VLOOKUP(E409,'Points Allocation'!$I$82:$M$93,2+R409,0))</f>
        <v>0</v>
      </c>
      <c r="AG409" s="23">
        <f t="shared" si="186"/>
        <v>0</v>
      </c>
      <c r="AH409" s="10">
        <f t="shared" si="187"/>
        <v>0</v>
      </c>
      <c r="AI409" s="13">
        <f t="shared" si="180"/>
        <v>1</v>
      </c>
      <c r="AJ409" s="30">
        <f t="shared" si="188"/>
        <v>270</v>
      </c>
      <c r="AK409" s="3" t="str">
        <f t="shared" si="189"/>
        <v>False</v>
      </c>
      <c r="AL409" s="3">
        <f t="shared" si="190"/>
        <v>0</v>
      </c>
    </row>
    <row r="410" spans="1:38" x14ac:dyDescent="0.2">
      <c r="A410" s="9" t="s">
        <v>193</v>
      </c>
      <c r="B410" s="9" t="s">
        <v>81</v>
      </c>
      <c r="C410" s="9" t="s">
        <v>125</v>
      </c>
      <c r="D410" s="3"/>
      <c r="E410" s="9" t="s">
        <v>121</v>
      </c>
      <c r="F410" s="9">
        <v>3</v>
      </c>
      <c r="G410" s="9">
        <v>1</v>
      </c>
      <c r="H410" s="9">
        <v>0</v>
      </c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8">
        <f>IF(F410="",0,VLOOKUP(E410,'Points Allocation'!$B$7:$F$18,2+F410,0))</f>
        <v>70</v>
      </c>
      <c r="T410" s="8">
        <f>IF(G410="",0,VLOOKUP(E410,'Points Allocation'!$B$22:$F$33,2+G410,0))</f>
        <v>35</v>
      </c>
      <c r="U410" s="8">
        <f>IF(H410="",0,VLOOKUP(E410,'Points Allocation'!$B$37:$F$50,2+H410,0))</f>
        <v>25</v>
      </c>
      <c r="V410" s="8">
        <f>IF(I410="",0,VLOOKUP(E410,'Points Allocation'!$B$52:$F$63,2+I410,0))</f>
        <v>0</v>
      </c>
      <c r="W410" s="8">
        <f>IF(J410="",0,VLOOKUP(E410,'Points Allocation'!$B$67:$F$78,2+J410,0))</f>
        <v>0</v>
      </c>
      <c r="X410" s="8">
        <f>IF(K410="",0,VLOOKUP(E410,'Points Allocation'!$B$82:$F$93,2+K410,0))</f>
        <v>0</v>
      </c>
      <c r="Y410" s="8">
        <f>IF(L410="",0,VLOOKUP(E410,'Points Allocation'!$B$97:$F$108,2+L410,0))</f>
        <v>0</v>
      </c>
      <c r="Z410" s="23">
        <f t="shared" si="185"/>
        <v>130</v>
      </c>
      <c r="AA410" s="8">
        <f>IF(M410="",0,VLOOKUP(E410,'Points Allocation'!$I$7:$M$18,2+M410,0))</f>
        <v>0</v>
      </c>
      <c r="AB410" s="8">
        <f>IF(N410="",0,VLOOKUP(E410,'Points Allocation'!$I$22:$M$33,2+N410,0))</f>
        <v>0</v>
      </c>
      <c r="AC410" s="8">
        <f>IF(O410="",0,VLOOKUP(E410,'Points Allocation'!$I$37:$M$48,2+O410,0))</f>
        <v>0</v>
      </c>
      <c r="AD410" s="8">
        <f>IF(P410="",0,VLOOKUP(E410,'Points Allocation'!$I$52:$M$63,2+P410,0))</f>
        <v>0</v>
      </c>
      <c r="AE410" s="8">
        <f>IF(Q410="",0,VLOOKUP(E410,'Points Allocation'!$I$67:$M$78,2+Q410,0))</f>
        <v>0</v>
      </c>
      <c r="AF410" s="8">
        <f>IF(R410="",0,VLOOKUP(E410,'Points Allocation'!$I$82:$M$93,2+R410,0))</f>
        <v>0</v>
      </c>
      <c r="AG410" s="23">
        <f t="shared" si="186"/>
        <v>0</v>
      </c>
      <c r="AH410" s="10">
        <f t="shared" si="187"/>
        <v>0</v>
      </c>
      <c r="AI410" s="13">
        <f t="shared" si="180"/>
        <v>1</v>
      </c>
      <c r="AJ410" s="30">
        <f t="shared" si="188"/>
        <v>130</v>
      </c>
      <c r="AK410" s="3" t="str">
        <f t="shared" si="189"/>
        <v>False</v>
      </c>
      <c r="AL410" s="3">
        <f t="shared" si="190"/>
        <v>0</v>
      </c>
    </row>
    <row r="411" spans="1:38" x14ac:dyDescent="0.2">
      <c r="A411" s="9" t="s">
        <v>142</v>
      </c>
      <c r="B411" s="9" t="s">
        <v>81</v>
      </c>
      <c r="C411" s="9" t="s">
        <v>125</v>
      </c>
      <c r="D411" s="3"/>
      <c r="E411" s="9" t="s">
        <v>121</v>
      </c>
      <c r="F411" s="9">
        <v>0</v>
      </c>
      <c r="G411" s="9">
        <v>0</v>
      </c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8">
        <f>IF(F411="",0,VLOOKUP(E411,'Points Allocation'!$B$7:$F$18,2+F411,0))</f>
        <v>20</v>
      </c>
      <c r="T411" s="8">
        <f>IF(G411="",0,VLOOKUP(E411,'Points Allocation'!$B$22:$F$33,2+G411,0))</f>
        <v>20</v>
      </c>
      <c r="U411" s="8">
        <f>IF(H411="",0,VLOOKUP(E411,'Points Allocation'!$B$37:$F$50,2+H411,0))</f>
        <v>0</v>
      </c>
      <c r="V411" s="8">
        <f>IF(I411="",0,VLOOKUP(E411,'Points Allocation'!$B$52:$F$63,2+I411,0))</f>
        <v>0</v>
      </c>
      <c r="W411" s="8">
        <f>IF(J411="",0,VLOOKUP(E411,'Points Allocation'!$B$67:$F$78,2+J411,0))</f>
        <v>0</v>
      </c>
      <c r="X411" s="8">
        <f>IF(K411="",0,VLOOKUP(E411,'Points Allocation'!$B$82:$F$93,2+K411,0))</f>
        <v>0</v>
      </c>
      <c r="Y411" s="8">
        <f>IF(L411="",0,VLOOKUP(E411,'Points Allocation'!$B$97:$F$108,2+L411,0))</f>
        <v>0</v>
      </c>
      <c r="Z411" s="23">
        <f t="shared" si="185"/>
        <v>40</v>
      </c>
      <c r="AA411" s="8">
        <f>IF(M411="",0,VLOOKUP(E411,'Points Allocation'!$I$7:$M$18,2+M411,0))</f>
        <v>0</v>
      </c>
      <c r="AB411" s="8">
        <f>IF(N411="",0,VLOOKUP(E411,'Points Allocation'!$I$22:$M$33,2+N411,0))</f>
        <v>0</v>
      </c>
      <c r="AC411" s="8">
        <f>IF(O411="",0,VLOOKUP(E411,'Points Allocation'!$I$37:$M$48,2+O411,0))</f>
        <v>0</v>
      </c>
      <c r="AD411" s="8">
        <f>IF(P411="",0,VLOOKUP(E411,'Points Allocation'!$I$52:$M$63,2+P411,0))</f>
        <v>0</v>
      </c>
      <c r="AE411" s="8">
        <f>IF(Q411="",0,VLOOKUP(E411,'Points Allocation'!$I$67:$M$78,2+Q411,0))</f>
        <v>0</v>
      </c>
      <c r="AF411" s="8">
        <f>IF(R411="",0,VLOOKUP(E411,'Points Allocation'!$I$82:$M$93,2+R411,0))</f>
        <v>0</v>
      </c>
      <c r="AG411" s="23">
        <f t="shared" si="186"/>
        <v>0</v>
      </c>
      <c r="AH411" s="10">
        <f t="shared" si="187"/>
        <v>0</v>
      </c>
      <c r="AI411" s="13">
        <f t="shared" si="180"/>
        <v>1</v>
      </c>
      <c r="AJ411" s="30">
        <f t="shared" si="188"/>
        <v>40</v>
      </c>
      <c r="AK411" s="3" t="str">
        <f t="shared" si="189"/>
        <v>False</v>
      </c>
      <c r="AL411" s="3">
        <f t="shared" si="190"/>
        <v>0</v>
      </c>
    </row>
    <row r="412" spans="1:38" x14ac:dyDescent="0.2">
      <c r="A412" s="40" t="s">
        <v>144</v>
      </c>
      <c r="B412" s="9" t="s">
        <v>91</v>
      </c>
      <c r="C412" s="9" t="s">
        <v>125</v>
      </c>
      <c r="D412" s="3"/>
      <c r="E412" s="9" t="s">
        <v>121</v>
      </c>
      <c r="F412" s="9">
        <v>3</v>
      </c>
      <c r="G412" s="9">
        <v>3</v>
      </c>
      <c r="H412" s="9">
        <v>3</v>
      </c>
      <c r="I412" s="9">
        <v>3</v>
      </c>
      <c r="J412" s="26"/>
      <c r="K412" s="26"/>
      <c r="L412" s="26"/>
      <c r="M412" s="26"/>
      <c r="N412" s="26"/>
      <c r="O412" s="26"/>
      <c r="P412" s="26"/>
      <c r="Q412" s="26"/>
      <c r="R412" s="26"/>
      <c r="S412" s="8">
        <f>IF(F412="",0,VLOOKUP(E412,'Points Allocation'!$B$7:$F$18,2+F412,0))</f>
        <v>70</v>
      </c>
      <c r="T412" s="8">
        <f>IF(G412="",0,VLOOKUP(E412,'Points Allocation'!$B$22:$F$33,2+G412,0))</f>
        <v>70</v>
      </c>
      <c r="U412" s="8">
        <f>IF(H412="",0,VLOOKUP(E412,'Points Allocation'!$B$37:$F$50,2+H412,0))</f>
        <v>100</v>
      </c>
      <c r="V412" s="8">
        <f>IF(I412="",0,VLOOKUP(E412,'Points Allocation'!$B$52:$F$63,2+I412,0))</f>
        <v>120</v>
      </c>
      <c r="W412" s="8">
        <f>IF(J412="",0,VLOOKUP(E412,'Points Allocation'!$B$67:$F$78,2+J412,0))</f>
        <v>0</v>
      </c>
      <c r="X412" s="8">
        <f>IF(K412="",0,VLOOKUP(E412,'Points Allocation'!$B$82:$F$93,2+K412,0))</f>
        <v>0</v>
      </c>
      <c r="Y412" s="8">
        <f>IF(L412="",0,VLOOKUP(E412,'Points Allocation'!$B$97:$F$108,2+L412,0))</f>
        <v>0</v>
      </c>
      <c r="Z412" s="23">
        <f t="shared" ref="Z412:Z414" si="191">SUM(S412:Y412)</f>
        <v>360</v>
      </c>
      <c r="AA412" s="8">
        <f>IF(M412="",0,VLOOKUP(E412,'Points Allocation'!$I$7:$M$18,2+M412,0))</f>
        <v>0</v>
      </c>
      <c r="AB412" s="8">
        <f>IF(N412="",0,VLOOKUP(E412,'Points Allocation'!$I$22:$M$33,2+N412,0))</f>
        <v>0</v>
      </c>
      <c r="AC412" s="8">
        <f>IF(O412="",0,VLOOKUP(E412,'Points Allocation'!$I$37:$M$48,2+O412,0))</f>
        <v>0</v>
      </c>
      <c r="AD412" s="8">
        <f>IF(P412="",0,VLOOKUP(E412,'Points Allocation'!$I$52:$M$63,2+P412,0))</f>
        <v>0</v>
      </c>
      <c r="AE412" s="8">
        <f>IF(Q412="",0,VLOOKUP(E412,'Points Allocation'!$I$67:$M$78,2+Q412,0))</f>
        <v>0</v>
      </c>
      <c r="AF412" s="8">
        <f>IF(R412="",0,VLOOKUP(E412,'Points Allocation'!$I$82:$M$93,2+R412,0))</f>
        <v>0</v>
      </c>
      <c r="AG412" s="23">
        <f t="shared" ref="AG412:AG414" si="192">SUM(AA412:AF412)</f>
        <v>0</v>
      </c>
      <c r="AH412" s="10">
        <f t="shared" ref="AH412:AH414" si="193">IF(AK412="False",0,-AL412)</f>
        <v>0</v>
      </c>
      <c r="AI412" s="13">
        <f t="shared" si="180"/>
        <v>1</v>
      </c>
      <c r="AJ412" s="30">
        <f t="shared" ref="AJ412:AJ414" si="194">(SUM(Z412,AG412,AH412))*AI412</f>
        <v>360</v>
      </c>
      <c r="AK412" s="3" t="str">
        <f t="shared" ref="AK412:AK414" si="195">IF(AND(COUNT(M412:R412)&gt;0,COUNT(S412:Y412)&gt;1),"True","False")</f>
        <v>False</v>
      </c>
      <c r="AL412" s="3">
        <f t="shared" ref="AL412:AL414" si="196">IF(AG412&gt;Z412,Z412,AG412)</f>
        <v>0</v>
      </c>
    </row>
    <row r="413" spans="1:38" x14ac:dyDescent="0.2">
      <c r="A413" s="40" t="s">
        <v>191</v>
      </c>
      <c r="B413" s="9" t="s">
        <v>91</v>
      </c>
      <c r="C413" s="9" t="s">
        <v>125</v>
      </c>
      <c r="D413" s="3"/>
      <c r="E413" s="9" t="s">
        <v>121</v>
      </c>
      <c r="F413" s="9">
        <v>3</v>
      </c>
      <c r="G413" s="9">
        <v>0</v>
      </c>
      <c r="H413" s="9">
        <v>0</v>
      </c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8">
        <f>IF(F413="",0,VLOOKUP(E413,'Points Allocation'!$B$7:$F$18,2+F413,0))</f>
        <v>70</v>
      </c>
      <c r="T413" s="8">
        <f>IF(G413="",0,VLOOKUP(E413,'Points Allocation'!$B$22:$F$33,2+G413,0))</f>
        <v>20</v>
      </c>
      <c r="U413" s="8">
        <f>IF(H413="",0,VLOOKUP(E413,'Points Allocation'!$B$37:$F$50,2+H413,0))</f>
        <v>25</v>
      </c>
      <c r="V413" s="8">
        <f>IF(I413="",0,VLOOKUP(E413,'Points Allocation'!$B$52:$F$63,2+I413,0))</f>
        <v>0</v>
      </c>
      <c r="W413" s="8">
        <f>IF(J413="",0,VLOOKUP(E413,'Points Allocation'!$B$67:$F$78,2+J413,0))</f>
        <v>0</v>
      </c>
      <c r="X413" s="8">
        <f>IF(K413="",0,VLOOKUP(E413,'Points Allocation'!$B$82:$F$93,2+K413,0))</f>
        <v>0</v>
      </c>
      <c r="Y413" s="8">
        <f>IF(L413="",0,VLOOKUP(E413,'Points Allocation'!$B$97:$F$108,2+L413,0))</f>
        <v>0</v>
      </c>
      <c r="Z413" s="23">
        <f t="shared" si="191"/>
        <v>115</v>
      </c>
      <c r="AA413" s="8">
        <f>IF(M413="",0,VLOOKUP(E413,'Points Allocation'!$I$7:$M$18,2+M413,0))</f>
        <v>0</v>
      </c>
      <c r="AB413" s="8">
        <f>IF(N413="",0,VLOOKUP(E413,'Points Allocation'!$I$22:$M$33,2+N413,0))</f>
        <v>0</v>
      </c>
      <c r="AC413" s="8">
        <f>IF(O413="",0,VLOOKUP(E413,'Points Allocation'!$I$37:$M$48,2+O413,0))</f>
        <v>0</v>
      </c>
      <c r="AD413" s="8">
        <f>IF(P413="",0,VLOOKUP(E413,'Points Allocation'!$I$52:$M$63,2+P413,0))</f>
        <v>0</v>
      </c>
      <c r="AE413" s="8">
        <f>IF(Q413="",0,VLOOKUP(E413,'Points Allocation'!$I$67:$M$78,2+Q413,0))</f>
        <v>0</v>
      </c>
      <c r="AF413" s="8">
        <f>IF(R413="",0,VLOOKUP(E413,'Points Allocation'!$I$82:$M$93,2+R413,0))</f>
        <v>0</v>
      </c>
      <c r="AG413" s="23">
        <f t="shared" si="192"/>
        <v>0</v>
      </c>
      <c r="AH413" s="10">
        <f t="shared" si="193"/>
        <v>0</v>
      </c>
      <c r="AI413" s="13">
        <f t="shared" si="180"/>
        <v>1</v>
      </c>
      <c r="AJ413" s="30">
        <f t="shared" si="194"/>
        <v>115</v>
      </c>
      <c r="AK413" s="3" t="str">
        <f t="shared" si="195"/>
        <v>False</v>
      </c>
      <c r="AL413" s="3">
        <f t="shared" si="196"/>
        <v>0</v>
      </c>
    </row>
    <row r="414" spans="1:38" x14ac:dyDescent="0.2">
      <c r="A414" s="40" t="s">
        <v>193</v>
      </c>
      <c r="B414" s="9" t="s">
        <v>91</v>
      </c>
      <c r="C414" s="9" t="s">
        <v>125</v>
      </c>
      <c r="D414" s="3"/>
      <c r="E414" s="9" t="s">
        <v>121</v>
      </c>
      <c r="F414" s="9">
        <v>3</v>
      </c>
      <c r="G414" s="9">
        <v>1</v>
      </c>
      <c r="H414" s="9">
        <v>0</v>
      </c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8">
        <f>IF(F414="",0,VLOOKUP(E414,'Points Allocation'!$B$7:$F$18,2+F414,0))</f>
        <v>70</v>
      </c>
      <c r="T414" s="8">
        <f>IF(G414="",0,VLOOKUP(E414,'Points Allocation'!$B$22:$F$33,2+G414,0))</f>
        <v>35</v>
      </c>
      <c r="U414" s="8">
        <f>IF(H414="",0,VLOOKUP(E414,'Points Allocation'!$B$37:$F$50,2+H414,0))</f>
        <v>25</v>
      </c>
      <c r="V414" s="8">
        <f>IF(I414="",0,VLOOKUP(E414,'Points Allocation'!$B$52:$F$63,2+I414,0))</f>
        <v>0</v>
      </c>
      <c r="W414" s="8">
        <f>IF(J414="",0,VLOOKUP(E414,'Points Allocation'!$B$67:$F$78,2+J414,0))</f>
        <v>0</v>
      </c>
      <c r="X414" s="8">
        <f>IF(K414="",0,VLOOKUP(E414,'Points Allocation'!$B$82:$F$93,2+K414,0))</f>
        <v>0</v>
      </c>
      <c r="Y414" s="8">
        <f>IF(L414="",0,VLOOKUP(E414,'Points Allocation'!$B$97:$F$108,2+L414,0))</f>
        <v>0</v>
      </c>
      <c r="Z414" s="23">
        <f t="shared" si="191"/>
        <v>130</v>
      </c>
      <c r="AA414" s="8">
        <f>IF(M414="",0,VLOOKUP(E414,'Points Allocation'!$I$7:$M$18,2+M414,0))</f>
        <v>0</v>
      </c>
      <c r="AB414" s="8">
        <f>IF(N414="",0,VLOOKUP(E414,'Points Allocation'!$I$22:$M$33,2+N414,0))</f>
        <v>0</v>
      </c>
      <c r="AC414" s="8">
        <f>IF(O414="",0,VLOOKUP(E414,'Points Allocation'!$I$37:$M$48,2+O414,0))</f>
        <v>0</v>
      </c>
      <c r="AD414" s="8">
        <f>IF(P414="",0,VLOOKUP(E414,'Points Allocation'!$I$52:$M$63,2+P414,0))</f>
        <v>0</v>
      </c>
      <c r="AE414" s="8">
        <f>IF(Q414="",0,VLOOKUP(E414,'Points Allocation'!$I$67:$M$78,2+Q414,0))</f>
        <v>0</v>
      </c>
      <c r="AF414" s="8">
        <f>IF(R414="",0,VLOOKUP(E414,'Points Allocation'!$I$82:$M$93,2+R414,0))</f>
        <v>0</v>
      </c>
      <c r="AG414" s="23">
        <f t="shared" si="192"/>
        <v>0</v>
      </c>
      <c r="AH414" s="10">
        <f t="shared" si="193"/>
        <v>0</v>
      </c>
      <c r="AI414" s="13">
        <f t="shared" si="180"/>
        <v>1</v>
      </c>
      <c r="AJ414" s="30">
        <f t="shared" si="194"/>
        <v>130</v>
      </c>
      <c r="AK414" s="3" t="str">
        <f t="shared" si="195"/>
        <v>False</v>
      </c>
      <c r="AL414" s="3">
        <f t="shared" si="196"/>
        <v>0</v>
      </c>
    </row>
    <row r="415" spans="1:38" x14ac:dyDescent="0.2">
      <c r="A415" s="9" t="s">
        <v>151</v>
      </c>
      <c r="B415" s="9" t="s">
        <v>92</v>
      </c>
      <c r="C415" s="9" t="s">
        <v>125</v>
      </c>
      <c r="D415" s="3"/>
      <c r="E415" s="9" t="s">
        <v>116</v>
      </c>
      <c r="F415" s="9">
        <v>3</v>
      </c>
      <c r="G415" s="9">
        <v>3</v>
      </c>
      <c r="H415" s="9">
        <v>3</v>
      </c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8">
        <f>IF(F415="",0,VLOOKUP(E415,'Points Allocation'!$B$7:$F$18,2+F415,0))</f>
        <v>100</v>
      </c>
      <c r="T415" s="8">
        <f>IF(G415="",0,VLOOKUP(E415,'Points Allocation'!$B$22:$F$33,2+G415,0))</f>
        <v>100</v>
      </c>
      <c r="U415" s="8">
        <f>IF(H415="",0,VLOOKUP(E415,'Points Allocation'!$B$37:$F$50,2+H415,0))</f>
        <v>100</v>
      </c>
      <c r="V415" s="8">
        <f>IF(I415="",0,VLOOKUP(E415,'Points Allocation'!$B$52:$F$63,2+I415,0))</f>
        <v>0</v>
      </c>
      <c r="W415" s="8">
        <f>IF(J415="",0,VLOOKUP(E415,'Points Allocation'!$B$67:$F$78,2+J415,0))</f>
        <v>0</v>
      </c>
      <c r="X415" s="8">
        <f>IF(K415="",0,VLOOKUP(E415,'Points Allocation'!$B$82:$F$93,2+K415,0))</f>
        <v>0</v>
      </c>
      <c r="Y415" s="8">
        <f>IF(L415="",0,VLOOKUP(E415,'Points Allocation'!$B$97:$F$108,2+L415,0))</f>
        <v>0</v>
      </c>
      <c r="Z415" s="23">
        <f t="shared" si="185"/>
        <v>300</v>
      </c>
      <c r="AA415" s="8">
        <f>IF(M415="",0,VLOOKUP(E415,'Points Allocation'!$I$7:$M$18,2+M415,0))</f>
        <v>0</v>
      </c>
      <c r="AB415" s="8">
        <f>IF(N415="",0,VLOOKUP(E415,'Points Allocation'!$I$22:$M$33,2+N415,0))</f>
        <v>0</v>
      </c>
      <c r="AC415" s="8">
        <f>IF(O415="",0,VLOOKUP(E415,'Points Allocation'!$I$37:$M$48,2+O415,0))</f>
        <v>0</v>
      </c>
      <c r="AD415" s="8">
        <f>IF(P415="",0,VLOOKUP(E415,'Points Allocation'!$I$52:$M$63,2+P415,0))</f>
        <v>0</v>
      </c>
      <c r="AE415" s="8">
        <f>IF(Q415="",0,VLOOKUP(E415,'Points Allocation'!$I$67:$M$78,2+Q415,0))</f>
        <v>0</v>
      </c>
      <c r="AF415" s="8">
        <f>IF(R415="",0,VLOOKUP(E415,'Points Allocation'!$I$82:$M$93,2+R415,0))</f>
        <v>0</v>
      </c>
      <c r="AG415" s="23">
        <f t="shared" si="186"/>
        <v>0</v>
      </c>
      <c r="AH415" s="10">
        <f t="shared" si="187"/>
        <v>0</v>
      </c>
      <c r="AI415" s="13">
        <f t="shared" si="180"/>
        <v>1</v>
      </c>
      <c r="AJ415" s="30">
        <f t="shared" si="188"/>
        <v>300</v>
      </c>
      <c r="AK415" s="3" t="str">
        <f t="shared" si="189"/>
        <v>False</v>
      </c>
      <c r="AL415" s="3">
        <f t="shared" si="190"/>
        <v>0</v>
      </c>
    </row>
    <row r="416" spans="1:38" x14ac:dyDescent="0.2">
      <c r="A416" s="9" t="s">
        <v>152</v>
      </c>
      <c r="B416" s="9" t="s">
        <v>92</v>
      </c>
      <c r="C416" s="9" t="s">
        <v>125</v>
      </c>
      <c r="D416" s="3"/>
      <c r="E416" s="9" t="s">
        <v>116</v>
      </c>
      <c r="F416" s="9">
        <v>3</v>
      </c>
      <c r="G416" s="9">
        <v>3</v>
      </c>
      <c r="H416" s="9">
        <v>0</v>
      </c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8">
        <f>IF(F416="",0,VLOOKUP(E416,'Points Allocation'!$B$7:$F$18,2+F416,0))</f>
        <v>100</v>
      </c>
      <c r="T416" s="8">
        <f>IF(G416="",0,VLOOKUP(E416,'Points Allocation'!$B$22:$F$33,2+G416,0))</f>
        <v>100</v>
      </c>
      <c r="U416" s="8">
        <f>IF(H416="",0,VLOOKUP(E416,'Points Allocation'!$B$37:$F$50,2+H416,0))</f>
        <v>25</v>
      </c>
      <c r="V416" s="8">
        <f>IF(I416="",0,VLOOKUP(E416,'Points Allocation'!$B$52:$F$63,2+I416,0))</f>
        <v>0</v>
      </c>
      <c r="W416" s="8">
        <f>IF(J416="",0,VLOOKUP(E416,'Points Allocation'!$B$67:$F$78,2+J416,0))</f>
        <v>0</v>
      </c>
      <c r="X416" s="8">
        <f>IF(K416="",0,VLOOKUP(E416,'Points Allocation'!$B$82:$F$93,2+K416,0))</f>
        <v>0</v>
      </c>
      <c r="Y416" s="8">
        <f>IF(L416="",0,VLOOKUP(E416,'Points Allocation'!$B$97:$F$108,2+L416,0))</f>
        <v>0</v>
      </c>
      <c r="Z416" s="23">
        <f t="shared" si="185"/>
        <v>225</v>
      </c>
      <c r="AA416" s="8">
        <f>IF(M416="",0,VLOOKUP(E416,'Points Allocation'!$I$7:$M$18,2+M416,0))</f>
        <v>0</v>
      </c>
      <c r="AB416" s="8">
        <f>IF(N416="",0,VLOOKUP(E416,'Points Allocation'!$I$22:$M$33,2+N416,0))</f>
        <v>0</v>
      </c>
      <c r="AC416" s="8">
        <f>IF(O416="",0,VLOOKUP(E416,'Points Allocation'!$I$37:$M$48,2+O416,0))</f>
        <v>0</v>
      </c>
      <c r="AD416" s="8">
        <f>IF(P416="",0,VLOOKUP(E416,'Points Allocation'!$I$52:$M$63,2+P416,0))</f>
        <v>0</v>
      </c>
      <c r="AE416" s="8">
        <f>IF(Q416="",0,VLOOKUP(E416,'Points Allocation'!$I$67:$M$78,2+Q416,0))</f>
        <v>0</v>
      </c>
      <c r="AF416" s="8">
        <f>IF(R416="",0,VLOOKUP(E416,'Points Allocation'!$I$82:$M$93,2+R416,0))</f>
        <v>0</v>
      </c>
      <c r="AG416" s="23">
        <f t="shared" si="186"/>
        <v>0</v>
      </c>
      <c r="AH416" s="10">
        <f t="shared" si="187"/>
        <v>0</v>
      </c>
      <c r="AI416" s="13">
        <f t="shared" si="180"/>
        <v>1</v>
      </c>
      <c r="AJ416" s="30">
        <f t="shared" si="188"/>
        <v>225</v>
      </c>
      <c r="AK416" s="3" t="str">
        <f t="shared" si="189"/>
        <v>False</v>
      </c>
      <c r="AL416" s="3">
        <f t="shared" si="190"/>
        <v>0</v>
      </c>
    </row>
    <row r="417" spans="1:38" x14ac:dyDescent="0.2">
      <c r="A417" s="9" t="s">
        <v>194</v>
      </c>
      <c r="B417" s="9" t="s">
        <v>92</v>
      </c>
      <c r="C417" s="9" t="s">
        <v>125</v>
      </c>
      <c r="D417" s="3"/>
      <c r="E417" s="9" t="s">
        <v>116</v>
      </c>
      <c r="F417" s="9">
        <v>0</v>
      </c>
      <c r="G417" s="9">
        <v>0</v>
      </c>
      <c r="H417" s="9">
        <v>0</v>
      </c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8">
        <f>IF(F417="",0,VLOOKUP(E417,'Points Allocation'!$B$7:$F$18,2+F417,0))</f>
        <v>25</v>
      </c>
      <c r="T417" s="8">
        <f>IF(G417="",0,VLOOKUP(E417,'Points Allocation'!$B$22:$F$33,2+G417,0))</f>
        <v>25</v>
      </c>
      <c r="U417" s="8">
        <f>IF(H417="",0,VLOOKUP(E417,'Points Allocation'!$B$37:$F$50,2+H417,0))</f>
        <v>25</v>
      </c>
      <c r="V417" s="8">
        <f>IF(I417="",0,VLOOKUP(E417,'Points Allocation'!$B$52:$F$63,2+I417,0))</f>
        <v>0</v>
      </c>
      <c r="W417" s="8">
        <f>IF(J417="",0,VLOOKUP(E417,'Points Allocation'!$B$67:$F$78,2+J417,0))</f>
        <v>0</v>
      </c>
      <c r="X417" s="8">
        <f>IF(K417="",0,VLOOKUP(E417,'Points Allocation'!$B$82:$F$93,2+K417,0))</f>
        <v>0</v>
      </c>
      <c r="Y417" s="8">
        <f>IF(L417="",0,VLOOKUP(E417,'Points Allocation'!$B$97:$F$108,2+L417,0))</f>
        <v>0</v>
      </c>
      <c r="Z417" s="23">
        <f t="shared" si="185"/>
        <v>75</v>
      </c>
      <c r="AA417" s="8">
        <f>IF(M417="",0,VLOOKUP(E417,'Points Allocation'!$I$7:$M$18,2+M417,0))</f>
        <v>0</v>
      </c>
      <c r="AB417" s="8">
        <f>IF(N417="",0,VLOOKUP(E417,'Points Allocation'!$I$22:$M$33,2+N417,0))</f>
        <v>0</v>
      </c>
      <c r="AC417" s="8">
        <f>IF(O417="",0,VLOOKUP(E417,'Points Allocation'!$I$37:$M$48,2+O417,0))</f>
        <v>0</v>
      </c>
      <c r="AD417" s="8">
        <f>IF(P417="",0,VLOOKUP(E417,'Points Allocation'!$I$52:$M$63,2+P417,0))</f>
        <v>0</v>
      </c>
      <c r="AE417" s="8">
        <f>IF(Q417="",0,VLOOKUP(E417,'Points Allocation'!$I$67:$M$78,2+Q417,0))</f>
        <v>0</v>
      </c>
      <c r="AF417" s="8">
        <f>IF(R417="",0,VLOOKUP(E417,'Points Allocation'!$I$82:$M$93,2+R417,0))</f>
        <v>0</v>
      </c>
      <c r="AG417" s="23">
        <f t="shared" si="186"/>
        <v>0</v>
      </c>
      <c r="AH417" s="10">
        <f t="shared" si="187"/>
        <v>0</v>
      </c>
      <c r="AI417" s="13">
        <f t="shared" si="180"/>
        <v>1</v>
      </c>
      <c r="AJ417" s="30">
        <f t="shared" si="188"/>
        <v>75</v>
      </c>
      <c r="AK417" s="3" t="str">
        <f t="shared" si="189"/>
        <v>False</v>
      </c>
      <c r="AL417" s="3">
        <f t="shared" si="190"/>
        <v>0</v>
      </c>
    </row>
    <row r="418" spans="1:38" x14ac:dyDescent="0.2">
      <c r="A418" s="9" t="s">
        <v>195</v>
      </c>
      <c r="B418" s="9" t="s">
        <v>92</v>
      </c>
      <c r="C418" s="9" t="s">
        <v>125</v>
      </c>
      <c r="D418" s="3"/>
      <c r="E418" s="9" t="s">
        <v>116</v>
      </c>
      <c r="F418" s="9">
        <v>3</v>
      </c>
      <c r="G418" s="9">
        <v>0</v>
      </c>
      <c r="H418" s="9">
        <v>0</v>
      </c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8">
        <f>IF(F418="",0,VLOOKUP(E418,'Points Allocation'!$B$7:$F$18,2+F418,0))</f>
        <v>100</v>
      </c>
      <c r="T418" s="8">
        <f>IF(G418="",0,VLOOKUP(E418,'Points Allocation'!$B$22:$F$33,2+G418,0))</f>
        <v>25</v>
      </c>
      <c r="U418" s="8">
        <f>IF(H418="",0,VLOOKUP(E418,'Points Allocation'!$B$37:$F$50,2+H418,0))</f>
        <v>25</v>
      </c>
      <c r="V418" s="8">
        <f>IF(I418="",0,VLOOKUP(E418,'Points Allocation'!$B$52:$F$63,2+I418,0))</f>
        <v>0</v>
      </c>
      <c r="W418" s="8">
        <f>IF(J418="",0,VLOOKUP(E418,'Points Allocation'!$B$67:$F$78,2+J418,0))</f>
        <v>0</v>
      </c>
      <c r="X418" s="8">
        <f>IF(K418="",0,VLOOKUP(E418,'Points Allocation'!$B$82:$F$93,2+K418,0))</f>
        <v>0</v>
      </c>
      <c r="Y418" s="8">
        <f>IF(L418="",0,VLOOKUP(E418,'Points Allocation'!$B$97:$F$108,2+L418,0))</f>
        <v>0</v>
      </c>
      <c r="Z418" s="23">
        <f t="shared" si="185"/>
        <v>150</v>
      </c>
      <c r="AA418" s="8">
        <f>IF(M418="",0,VLOOKUP(E418,'Points Allocation'!$I$7:$M$18,2+M418,0))</f>
        <v>0</v>
      </c>
      <c r="AB418" s="8">
        <f>IF(N418="",0,VLOOKUP(E418,'Points Allocation'!$I$22:$M$33,2+N418,0))</f>
        <v>0</v>
      </c>
      <c r="AC418" s="8">
        <f>IF(O418="",0,VLOOKUP(E418,'Points Allocation'!$I$37:$M$48,2+O418,0))</f>
        <v>0</v>
      </c>
      <c r="AD418" s="8">
        <f>IF(P418="",0,VLOOKUP(E418,'Points Allocation'!$I$52:$M$63,2+P418,0))</f>
        <v>0</v>
      </c>
      <c r="AE418" s="8">
        <f>IF(Q418="",0,VLOOKUP(E418,'Points Allocation'!$I$67:$M$78,2+Q418,0))</f>
        <v>0</v>
      </c>
      <c r="AF418" s="8">
        <f>IF(R418="",0,VLOOKUP(E418,'Points Allocation'!$I$82:$M$93,2+R418,0))</f>
        <v>0</v>
      </c>
      <c r="AG418" s="23">
        <f t="shared" si="186"/>
        <v>0</v>
      </c>
      <c r="AH418" s="10">
        <f t="shared" si="187"/>
        <v>0</v>
      </c>
      <c r="AI418" s="13">
        <f t="shared" si="180"/>
        <v>1</v>
      </c>
      <c r="AJ418" s="30">
        <f t="shared" si="188"/>
        <v>150</v>
      </c>
      <c r="AK418" s="3" t="str">
        <f t="shared" si="189"/>
        <v>False</v>
      </c>
      <c r="AL418" s="3">
        <f t="shared" si="190"/>
        <v>0</v>
      </c>
    </row>
    <row r="419" spans="1:38" x14ac:dyDescent="0.2">
      <c r="A419" s="9" t="s">
        <v>155</v>
      </c>
      <c r="B419" s="9" t="s">
        <v>93</v>
      </c>
      <c r="C419" s="9" t="s">
        <v>125</v>
      </c>
      <c r="D419" s="3"/>
      <c r="E419" s="9">
        <v>16</v>
      </c>
      <c r="F419" s="9">
        <v>3</v>
      </c>
      <c r="G419" s="9">
        <v>3</v>
      </c>
      <c r="H419" s="9">
        <v>3</v>
      </c>
      <c r="I419" s="9">
        <v>3</v>
      </c>
      <c r="J419" s="26"/>
      <c r="K419" s="26"/>
      <c r="L419" s="26"/>
      <c r="M419" s="26"/>
      <c r="N419" s="26"/>
      <c r="O419" s="26"/>
      <c r="P419" s="26"/>
      <c r="Q419" s="26"/>
      <c r="R419" s="26"/>
      <c r="S419" s="8">
        <f>IF(F419="",0,VLOOKUP(E419,'Points Allocation'!$B$7:$F$18,2+F419,0))</f>
        <v>60</v>
      </c>
      <c r="T419" s="8">
        <f>IF(G419="",0,VLOOKUP(E419,'Points Allocation'!$B$22:$F$33,2+G419,0))</f>
        <v>80</v>
      </c>
      <c r="U419" s="8">
        <f>IF(H419="",0,VLOOKUP(E419,'Points Allocation'!$B$37:$F$50,2+H419,0))</f>
        <v>100</v>
      </c>
      <c r="V419" s="8">
        <f>IF(I419="",0,VLOOKUP(E419,'Points Allocation'!$B$52:$F$63,2+I419,0))</f>
        <v>120</v>
      </c>
      <c r="W419" s="8">
        <f>IF(J419="",0,VLOOKUP(E419,'Points Allocation'!$B$67:$F$78,2+J419,0))</f>
        <v>0</v>
      </c>
      <c r="X419" s="8">
        <f>IF(K419="",0,VLOOKUP(E419,'Points Allocation'!$B$82:$F$93,2+K419,0))</f>
        <v>0</v>
      </c>
      <c r="Y419" s="8">
        <f>IF(L419="",0,VLOOKUP(E419,'Points Allocation'!$B$97:$F$108,2+L419,0))</f>
        <v>0</v>
      </c>
      <c r="Z419" s="23">
        <f t="shared" si="185"/>
        <v>360</v>
      </c>
      <c r="AA419" s="8">
        <f>IF(M419="",0,VLOOKUP(E419,'Points Allocation'!$I$7:$M$18,2+M419,0))</f>
        <v>0</v>
      </c>
      <c r="AB419" s="8">
        <f>IF(N419="",0,VLOOKUP(E419,'Points Allocation'!$I$22:$M$33,2+N419,0))</f>
        <v>0</v>
      </c>
      <c r="AC419" s="8">
        <f>IF(O419="",0,VLOOKUP(E419,'Points Allocation'!$I$37:$M$48,2+O419,0))</f>
        <v>0</v>
      </c>
      <c r="AD419" s="8">
        <f>IF(P419="",0,VLOOKUP(E419,'Points Allocation'!$I$52:$M$63,2+P419,0))</f>
        <v>0</v>
      </c>
      <c r="AE419" s="8">
        <f>IF(Q419="",0,VLOOKUP(E419,'Points Allocation'!$I$67:$M$78,2+Q419,0))</f>
        <v>0</v>
      </c>
      <c r="AF419" s="8">
        <f>IF(R419="",0,VLOOKUP(E419,'Points Allocation'!$I$82:$M$93,2+R419,0))</f>
        <v>0</v>
      </c>
      <c r="AG419" s="23">
        <f t="shared" si="186"/>
        <v>0</v>
      </c>
      <c r="AH419" s="10">
        <f t="shared" si="187"/>
        <v>0</v>
      </c>
      <c r="AI419" s="13">
        <f t="shared" si="180"/>
        <v>1</v>
      </c>
      <c r="AJ419" s="30">
        <f t="shared" si="188"/>
        <v>360</v>
      </c>
      <c r="AK419" s="3" t="str">
        <f t="shared" si="189"/>
        <v>False</v>
      </c>
      <c r="AL419" s="3">
        <f t="shared" si="190"/>
        <v>0</v>
      </c>
    </row>
    <row r="420" spans="1:38" x14ac:dyDescent="0.2">
      <c r="A420" s="9" t="s">
        <v>196</v>
      </c>
      <c r="B420" s="9" t="s">
        <v>93</v>
      </c>
      <c r="C420" s="9" t="s">
        <v>125</v>
      </c>
      <c r="D420" s="3"/>
      <c r="E420" s="9">
        <v>16</v>
      </c>
      <c r="F420" s="9">
        <v>3</v>
      </c>
      <c r="G420" s="9">
        <v>0</v>
      </c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8">
        <f>IF(F420="",0,VLOOKUP(E420,'Points Allocation'!$B$7:$F$18,2+F420,0))</f>
        <v>60</v>
      </c>
      <c r="T420" s="8">
        <f>IF(G420="",0,VLOOKUP(E420,'Points Allocation'!$B$22:$F$33,2+G420,0))</f>
        <v>20</v>
      </c>
      <c r="U420" s="8">
        <f>IF(H420="",0,VLOOKUP(E420,'Points Allocation'!$B$37:$F$50,2+H420,0))</f>
        <v>0</v>
      </c>
      <c r="V420" s="8">
        <f>IF(I420="",0,VLOOKUP(E420,'Points Allocation'!$B$52:$F$63,2+I420,0))</f>
        <v>0</v>
      </c>
      <c r="W420" s="8">
        <f>IF(J420="",0,VLOOKUP(E420,'Points Allocation'!$B$67:$F$78,2+J420,0))</f>
        <v>0</v>
      </c>
      <c r="X420" s="8">
        <f>IF(K420="",0,VLOOKUP(E420,'Points Allocation'!$B$82:$F$93,2+K420,0))</f>
        <v>0</v>
      </c>
      <c r="Y420" s="8">
        <f>IF(L420="",0,VLOOKUP(E420,'Points Allocation'!$B$97:$F$108,2+L420,0))</f>
        <v>0</v>
      </c>
      <c r="Z420" s="23">
        <f t="shared" si="185"/>
        <v>80</v>
      </c>
      <c r="AA420" s="8">
        <f>IF(M420="",0,VLOOKUP(E420,'Points Allocation'!$I$7:$M$18,2+M420,0))</f>
        <v>0</v>
      </c>
      <c r="AB420" s="8">
        <f>IF(N420="",0,VLOOKUP(E420,'Points Allocation'!$I$22:$M$33,2+N420,0))</f>
        <v>0</v>
      </c>
      <c r="AC420" s="8">
        <f>IF(O420="",0,VLOOKUP(E420,'Points Allocation'!$I$37:$M$48,2+O420,0))</f>
        <v>0</v>
      </c>
      <c r="AD420" s="8">
        <f>IF(P420="",0,VLOOKUP(E420,'Points Allocation'!$I$52:$M$63,2+P420,0))</f>
        <v>0</v>
      </c>
      <c r="AE420" s="8">
        <f>IF(Q420="",0,VLOOKUP(E420,'Points Allocation'!$I$67:$M$78,2+Q420,0))</f>
        <v>0</v>
      </c>
      <c r="AF420" s="8">
        <f>IF(R420="",0,VLOOKUP(E420,'Points Allocation'!$I$82:$M$93,2+R420,0))</f>
        <v>0</v>
      </c>
      <c r="AG420" s="23">
        <f t="shared" si="186"/>
        <v>0</v>
      </c>
      <c r="AH420" s="10">
        <f t="shared" si="187"/>
        <v>0</v>
      </c>
      <c r="AI420" s="13">
        <f t="shared" si="180"/>
        <v>1</v>
      </c>
      <c r="AJ420" s="30">
        <f t="shared" si="188"/>
        <v>80</v>
      </c>
      <c r="AK420" s="3" t="str">
        <f t="shared" si="189"/>
        <v>False</v>
      </c>
      <c r="AL420" s="3">
        <f t="shared" si="190"/>
        <v>0</v>
      </c>
    </row>
    <row r="421" spans="1:38" x14ac:dyDescent="0.2">
      <c r="A421" s="9" t="s">
        <v>157</v>
      </c>
      <c r="B421" s="9" t="s">
        <v>93</v>
      </c>
      <c r="C421" s="9" t="s">
        <v>125</v>
      </c>
      <c r="D421" s="3"/>
      <c r="E421" s="9">
        <v>16</v>
      </c>
      <c r="F421" s="9">
        <v>1</v>
      </c>
      <c r="G421" s="26"/>
      <c r="H421" s="26"/>
      <c r="I421" s="26"/>
      <c r="J421" s="26"/>
      <c r="K421" s="26"/>
      <c r="L421" s="26"/>
      <c r="M421" s="9">
        <v>3</v>
      </c>
      <c r="N421" s="9">
        <v>3</v>
      </c>
      <c r="O421" s="9">
        <v>3</v>
      </c>
      <c r="P421" s="26"/>
      <c r="Q421" s="26"/>
      <c r="R421" s="26"/>
      <c r="S421" s="8">
        <f>IF(F421="",0,VLOOKUP(E421,'Points Allocation'!$B$7:$F$18,2+F421,0))</f>
        <v>30</v>
      </c>
      <c r="T421" s="8">
        <f>IF(G421="",0,VLOOKUP(E421,'Points Allocation'!$B$22:$F$33,2+G421,0))</f>
        <v>0</v>
      </c>
      <c r="U421" s="8">
        <f>IF(H421="",0,VLOOKUP(E421,'Points Allocation'!$B$37:$F$50,2+H421,0))</f>
        <v>0</v>
      </c>
      <c r="V421" s="8">
        <f>IF(I421="",0,VLOOKUP(E421,'Points Allocation'!$B$52:$F$63,2+I421,0))</f>
        <v>0</v>
      </c>
      <c r="W421" s="8">
        <f>IF(J421="",0,VLOOKUP(E421,'Points Allocation'!$B$67:$F$78,2+J421,0))</f>
        <v>0</v>
      </c>
      <c r="X421" s="8">
        <f>IF(K421="",0,VLOOKUP(E421,'Points Allocation'!$B$82:$F$93,2+K421,0))</f>
        <v>0</v>
      </c>
      <c r="Y421" s="8">
        <f>IF(L421="",0,VLOOKUP(E421,'Points Allocation'!$B$97:$F$108,2+L421,0))</f>
        <v>0</v>
      </c>
      <c r="Z421" s="23">
        <f t="shared" si="185"/>
        <v>30</v>
      </c>
      <c r="AA421" s="8">
        <f>IF(M421="",0,VLOOKUP(E421,'Points Allocation'!$I$7:$M$18,2+M421,0))</f>
        <v>25</v>
      </c>
      <c r="AB421" s="8">
        <f>IF(N421="",0,VLOOKUP(E421,'Points Allocation'!$I$22:$M$33,2+N421,0))</f>
        <v>30</v>
      </c>
      <c r="AC421" s="8">
        <f>IF(O421="",0,VLOOKUP(E421,'Points Allocation'!$I$37:$M$48,2+O421,0))</f>
        <v>35</v>
      </c>
      <c r="AD421" s="8">
        <f>IF(P421="",0,VLOOKUP(E421,'Points Allocation'!$I$52:$M$63,2+P421,0))</f>
        <v>0</v>
      </c>
      <c r="AE421" s="8">
        <f>IF(Q421="",0,VLOOKUP(E421,'Points Allocation'!$I$67:$M$78,2+Q421,0))</f>
        <v>0</v>
      </c>
      <c r="AF421" s="8">
        <f>IF(R421="",0,VLOOKUP(E421,'Points Allocation'!$I$82:$M$93,2+R421,0))</f>
        <v>0</v>
      </c>
      <c r="AG421" s="23">
        <f t="shared" si="186"/>
        <v>90</v>
      </c>
      <c r="AH421" s="10">
        <f t="shared" si="187"/>
        <v>-30</v>
      </c>
      <c r="AI421" s="13">
        <f t="shared" si="180"/>
        <v>1</v>
      </c>
      <c r="AJ421" s="30">
        <f t="shared" si="188"/>
        <v>90</v>
      </c>
      <c r="AK421" s="3" t="str">
        <f t="shared" si="189"/>
        <v>True</v>
      </c>
      <c r="AL421" s="3">
        <f t="shared" si="190"/>
        <v>30</v>
      </c>
    </row>
    <row r="422" spans="1:38" x14ac:dyDescent="0.2">
      <c r="A422" s="9" t="s">
        <v>161</v>
      </c>
      <c r="B422" s="9" t="s">
        <v>93</v>
      </c>
      <c r="C422" s="9" t="s">
        <v>125</v>
      </c>
      <c r="D422" s="3"/>
      <c r="E422" s="9">
        <v>16</v>
      </c>
      <c r="F422" s="9">
        <v>3</v>
      </c>
      <c r="G422" s="9">
        <v>2</v>
      </c>
      <c r="H422" s="26"/>
      <c r="I422" s="26"/>
      <c r="J422" s="26"/>
      <c r="K422" s="26"/>
      <c r="L422" s="26"/>
      <c r="M422" s="9">
        <v>3</v>
      </c>
      <c r="N422" s="9">
        <v>1</v>
      </c>
      <c r="O422" s="26"/>
      <c r="P422" s="26"/>
      <c r="Q422" s="26"/>
      <c r="R422" s="26"/>
      <c r="S422" s="8">
        <f>IF(F422="",0,VLOOKUP(E422,'Points Allocation'!$B$7:$F$18,2+F422,0))</f>
        <v>60</v>
      </c>
      <c r="T422" s="8">
        <f>IF(G422="",0,VLOOKUP(E422,'Points Allocation'!$B$22:$F$33,2+G422,0))</f>
        <v>60</v>
      </c>
      <c r="U422" s="8">
        <f>IF(H422="",0,VLOOKUP(E422,'Points Allocation'!$B$37:$F$50,2+H422,0))</f>
        <v>0</v>
      </c>
      <c r="V422" s="8">
        <f>IF(I422="",0,VLOOKUP(E422,'Points Allocation'!$B$52:$F$63,2+I422,0))</f>
        <v>0</v>
      </c>
      <c r="W422" s="8">
        <f>IF(J422="",0,VLOOKUP(E422,'Points Allocation'!$B$67:$F$78,2+J422,0))</f>
        <v>0</v>
      </c>
      <c r="X422" s="8">
        <f>IF(K422="",0,VLOOKUP(E422,'Points Allocation'!$B$82:$F$93,2+K422,0))</f>
        <v>0</v>
      </c>
      <c r="Y422" s="8">
        <f>IF(L422="",0,VLOOKUP(E422,'Points Allocation'!$B$97:$F$108,2+L422,0))</f>
        <v>0</v>
      </c>
      <c r="Z422" s="23">
        <f t="shared" si="185"/>
        <v>120</v>
      </c>
      <c r="AA422" s="8">
        <f>IF(M422="",0,VLOOKUP(E422,'Points Allocation'!$I$7:$M$18,2+M422,0))</f>
        <v>25</v>
      </c>
      <c r="AB422" s="8">
        <f>IF(N422="",0,VLOOKUP(E422,'Points Allocation'!$I$22:$M$33,2+N422,0))</f>
        <v>20</v>
      </c>
      <c r="AC422" s="8">
        <f>IF(O422="",0,VLOOKUP(E422,'Points Allocation'!$I$37:$M$48,2+O422,0))</f>
        <v>0</v>
      </c>
      <c r="AD422" s="8">
        <f>IF(P422="",0,VLOOKUP(E422,'Points Allocation'!$I$52:$M$63,2+P422,0))</f>
        <v>0</v>
      </c>
      <c r="AE422" s="8">
        <f>IF(Q422="",0,VLOOKUP(E422,'Points Allocation'!$I$67:$M$78,2+Q422,0))</f>
        <v>0</v>
      </c>
      <c r="AF422" s="8">
        <f>IF(R422="",0,VLOOKUP(E422,'Points Allocation'!$I$82:$M$93,2+R422,0))</f>
        <v>0</v>
      </c>
      <c r="AG422" s="23">
        <f t="shared" si="186"/>
        <v>45</v>
      </c>
      <c r="AH422" s="10">
        <f t="shared" si="187"/>
        <v>-45</v>
      </c>
      <c r="AI422" s="13">
        <f t="shared" si="180"/>
        <v>1</v>
      </c>
      <c r="AJ422" s="30">
        <f t="shared" si="188"/>
        <v>120</v>
      </c>
      <c r="AK422" s="3" t="str">
        <f t="shared" si="189"/>
        <v>True</v>
      </c>
      <c r="AL422" s="3">
        <f t="shared" si="190"/>
        <v>45</v>
      </c>
    </row>
    <row r="423" spans="1:38" x14ac:dyDescent="0.2">
      <c r="A423" s="9" t="s">
        <v>158</v>
      </c>
      <c r="B423" s="9" t="s">
        <v>93</v>
      </c>
      <c r="C423" s="9" t="s">
        <v>125</v>
      </c>
      <c r="D423" s="3"/>
      <c r="E423" s="9">
        <v>16</v>
      </c>
      <c r="F423" s="9">
        <v>3</v>
      </c>
      <c r="G423" s="9">
        <v>3</v>
      </c>
      <c r="H423" s="9">
        <v>0</v>
      </c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8">
        <f>IF(F423="",0,VLOOKUP(E423,'Points Allocation'!$B$7:$F$18,2+F423,0))</f>
        <v>60</v>
      </c>
      <c r="T423" s="8">
        <f>IF(G423="",0,VLOOKUP(E423,'Points Allocation'!$B$22:$F$33,2+G423,0))</f>
        <v>80</v>
      </c>
      <c r="U423" s="8">
        <f>IF(H423="",0,VLOOKUP(E423,'Points Allocation'!$B$37:$F$50,2+H423,0))</f>
        <v>25</v>
      </c>
      <c r="V423" s="8">
        <f>IF(I423="",0,VLOOKUP(E423,'Points Allocation'!$B$52:$F$63,2+I423,0))</f>
        <v>0</v>
      </c>
      <c r="W423" s="8">
        <f>IF(J423="",0,VLOOKUP(E423,'Points Allocation'!$B$67:$F$78,2+J423,0))</f>
        <v>0</v>
      </c>
      <c r="X423" s="8">
        <f>IF(K423="",0,VLOOKUP(E423,'Points Allocation'!$B$82:$F$93,2+K423,0))</f>
        <v>0</v>
      </c>
      <c r="Y423" s="8">
        <f>IF(L423="",0,VLOOKUP(E423,'Points Allocation'!$B$97:$F$108,2+L423,0))</f>
        <v>0</v>
      </c>
      <c r="Z423" s="23">
        <f t="shared" si="185"/>
        <v>165</v>
      </c>
      <c r="AA423" s="8">
        <f>IF(M423="",0,VLOOKUP(E423,'Points Allocation'!$I$7:$M$18,2+M423,0))</f>
        <v>0</v>
      </c>
      <c r="AB423" s="8">
        <f>IF(N423="",0,VLOOKUP(E423,'Points Allocation'!$I$22:$M$33,2+N423,0))</f>
        <v>0</v>
      </c>
      <c r="AC423" s="8">
        <f>IF(O423="",0,VLOOKUP(E423,'Points Allocation'!$I$37:$M$48,2+O423,0))</f>
        <v>0</v>
      </c>
      <c r="AD423" s="8">
        <f>IF(P423="",0,VLOOKUP(E423,'Points Allocation'!$I$52:$M$63,2+P423,0))</f>
        <v>0</v>
      </c>
      <c r="AE423" s="8">
        <f>IF(Q423="",0,VLOOKUP(E423,'Points Allocation'!$I$67:$M$78,2+Q423,0))</f>
        <v>0</v>
      </c>
      <c r="AF423" s="8">
        <f>IF(R423="",0,VLOOKUP(E423,'Points Allocation'!$I$82:$M$93,2+R423,0))</f>
        <v>0</v>
      </c>
      <c r="AG423" s="23">
        <f t="shared" si="186"/>
        <v>0</v>
      </c>
      <c r="AH423" s="10">
        <f t="shared" si="187"/>
        <v>0</v>
      </c>
      <c r="AI423" s="13">
        <f t="shared" si="180"/>
        <v>1</v>
      </c>
      <c r="AJ423" s="30">
        <f t="shared" si="188"/>
        <v>165</v>
      </c>
      <c r="AK423" s="3" t="str">
        <f t="shared" si="189"/>
        <v>False</v>
      </c>
      <c r="AL423" s="3">
        <f t="shared" si="190"/>
        <v>0</v>
      </c>
    </row>
    <row r="424" spans="1:38" x14ac:dyDescent="0.2">
      <c r="A424" s="9" t="s">
        <v>160</v>
      </c>
      <c r="B424" s="9" t="s">
        <v>93</v>
      </c>
      <c r="C424" s="9" t="s">
        <v>125</v>
      </c>
      <c r="D424" s="3"/>
      <c r="E424" s="9">
        <v>16</v>
      </c>
      <c r="F424" s="9">
        <v>3</v>
      </c>
      <c r="G424" s="9">
        <v>3</v>
      </c>
      <c r="H424" s="9">
        <v>0</v>
      </c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8">
        <f>IF(F424="",0,VLOOKUP(E424,'Points Allocation'!$B$7:$F$18,2+F424,0))</f>
        <v>60</v>
      </c>
      <c r="T424" s="8">
        <f>IF(G424="",0,VLOOKUP(E424,'Points Allocation'!$B$22:$F$33,2+G424,0))</f>
        <v>80</v>
      </c>
      <c r="U424" s="8">
        <f>IF(H424="",0,VLOOKUP(E424,'Points Allocation'!$B$37:$F$50,2+H424,0))</f>
        <v>25</v>
      </c>
      <c r="V424" s="8">
        <f>IF(I424="",0,VLOOKUP(E424,'Points Allocation'!$B$52:$F$63,2+I424,0))</f>
        <v>0</v>
      </c>
      <c r="W424" s="8">
        <f>IF(J424="",0,VLOOKUP(E424,'Points Allocation'!$B$67:$F$78,2+J424,0))</f>
        <v>0</v>
      </c>
      <c r="X424" s="8">
        <f>IF(K424="",0,VLOOKUP(E424,'Points Allocation'!$B$82:$F$93,2+K424,0))</f>
        <v>0</v>
      </c>
      <c r="Y424" s="8">
        <f>IF(L424="",0,VLOOKUP(E424,'Points Allocation'!$B$97:$F$108,2+L424,0))</f>
        <v>0</v>
      </c>
      <c r="Z424" s="23">
        <f t="shared" si="185"/>
        <v>165</v>
      </c>
      <c r="AA424" s="8">
        <f>IF(M424="",0,VLOOKUP(E424,'Points Allocation'!$I$7:$M$18,2+M424,0))</f>
        <v>0</v>
      </c>
      <c r="AB424" s="8">
        <f>IF(N424="",0,VLOOKUP(E424,'Points Allocation'!$I$22:$M$33,2+N424,0))</f>
        <v>0</v>
      </c>
      <c r="AC424" s="8">
        <f>IF(O424="",0,VLOOKUP(E424,'Points Allocation'!$I$37:$M$48,2+O424,0))</f>
        <v>0</v>
      </c>
      <c r="AD424" s="8">
        <f>IF(P424="",0,VLOOKUP(E424,'Points Allocation'!$I$52:$M$63,2+P424,0))</f>
        <v>0</v>
      </c>
      <c r="AE424" s="8">
        <f>IF(Q424="",0,VLOOKUP(E424,'Points Allocation'!$I$67:$M$78,2+Q424,0))</f>
        <v>0</v>
      </c>
      <c r="AF424" s="8">
        <f>IF(R424="",0,VLOOKUP(E424,'Points Allocation'!$I$82:$M$93,2+R424,0))</f>
        <v>0</v>
      </c>
      <c r="AG424" s="23">
        <f t="shared" si="186"/>
        <v>0</v>
      </c>
      <c r="AH424" s="10">
        <f t="shared" si="187"/>
        <v>0</v>
      </c>
      <c r="AI424" s="13">
        <f t="shared" si="180"/>
        <v>1</v>
      </c>
      <c r="AJ424" s="30">
        <f t="shared" si="188"/>
        <v>165</v>
      </c>
      <c r="AK424" s="3" t="str">
        <f t="shared" si="189"/>
        <v>False</v>
      </c>
      <c r="AL424" s="3">
        <f t="shared" si="190"/>
        <v>0</v>
      </c>
    </row>
    <row r="425" spans="1:38" x14ac:dyDescent="0.2">
      <c r="A425" s="9" t="s">
        <v>197</v>
      </c>
      <c r="B425" s="9" t="s">
        <v>93</v>
      </c>
      <c r="C425" s="9" t="s">
        <v>125</v>
      </c>
      <c r="D425" s="3"/>
      <c r="E425" s="9">
        <v>16</v>
      </c>
      <c r="F425" s="9">
        <v>3</v>
      </c>
      <c r="G425" s="9">
        <v>0</v>
      </c>
      <c r="H425" s="26"/>
      <c r="I425" s="26"/>
      <c r="J425" s="26"/>
      <c r="K425" s="26"/>
      <c r="L425" s="26"/>
      <c r="M425" s="9">
        <v>3</v>
      </c>
      <c r="N425" s="9">
        <v>3</v>
      </c>
      <c r="O425" s="9">
        <v>2</v>
      </c>
      <c r="P425" s="26"/>
      <c r="Q425" s="26"/>
      <c r="R425" s="26"/>
      <c r="S425" s="8">
        <f>IF(F425="",0,VLOOKUP(E425,'Points Allocation'!$B$7:$F$18,2+F425,0))</f>
        <v>60</v>
      </c>
      <c r="T425" s="8">
        <f>IF(G425="",0,VLOOKUP(E425,'Points Allocation'!$B$22:$F$33,2+G425,0))</f>
        <v>20</v>
      </c>
      <c r="U425" s="8">
        <f>IF(H425="",0,VLOOKUP(E425,'Points Allocation'!$B$37:$F$50,2+H425,0))</f>
        <v>0</v>
      </c>
      <c r="V425" s="8">
        <f>IF(I425="",0,VLOOKUP(E425,'Points Allocation'!$B$52:$F$63,2+I425,0))</f>
        <v>0</v>
      </c>
      <c r="W425" s="8">
        <f>IF(J425="",0,VLOOKUP(E425,'Points Allocation'!$B$67:$F$78,2+J425,0))</f>
        <v>0</v>
      </c>
      <c r="X425" s="8">
        <f>IF(K425="",0,VLOOKUP(E425,'Points Allocation'!$B$82:$F$93,2+K425,0))</f>
        <v>0</v>
      </c>
      <c r="Y425" s="8">
        <f>IF(L425="",0,VLOOKUP(E425,'Points Allocation'!$B$97:$F$108,2+L425,0))</f>
        <v>0</v>
      </c>
      <c r="Z425" s="23">
        <f t="shared" si="185"/>
        <v>80</v>
      </c>
      <c r="AA425" s="8">
        <f>IF(M425="",0,VLOOKUP(E425,'Points Allocation'!$I$7:$M$18,2+M425,0))</f>
        <v>25</v>
      </c>
      <c r="AB425" s="8">
        <f>IF(N425="",0,VLOOKUP(E425,'Points Allocation'!$I$22:$M$33,2+N425,0))</f>
        <v>30</v>
      </c>
      <c r="AC425" s="8">
        <f>IF(O425="",0,VLOOKUP(E425,'Points Allocation'!$I$37:$M$48,2+O425,0))</f>
        <v>30</v>
      </c>
      <c r="AD425" s="8">
        <f>IF(P425="",0,VLOOKUP(E425,'Points Allocation'!$I$52:$M$63,2+P425,0))</f>
        <v>0</v>
      </c>
      <c r="AE425" s="8">
        <f>IF(Q425="",0,VLOOKUP(E425,'Points Allocation'!$I$67:$M$78,2+Q425,0))</f>
        <v>0</v>
      </c>
      <c r="AF425" s="8">
        <f>IF(R425="",0,VLOOKUP(E425,'Points Allocation'!$I$82:$M$93,2+R425,0))</f>
        <v>0</v>
      </c>
      <c r="AG425" s="23">
        <f t="shared" si="186"/>
        <v>85</v>
      </c>
      <c r="AH425" s="10">
        <f t="shared" si="187"/>
        <v>-80</v>
      </c>
      <c r="AI425" s="13">
        <f t="shared" si="180"/>
        <v>1</v>
      </c>
      <c r="AJ425" s="30">
        <f t="shared" si="188"/>
        <v>85</v>
      </c>
      <c r="AK425" s="3" t="str">
        <f t="shared" si="189"/>
        <v>True</v>
      </c>
      <c r="AL425" s="3">
        <f t="shared" si="190"/>
        <v>80</v>
      </c>
    </row>
    <row r="426" spans="1:38" x14ac:dyDescent="0.2">
      <c r="A426" s="9" t="s">
        <v>198</v>
      </c>
      <c r="B426" s="9" t="s">
        <v>93</v>
      </c>
      <c r="C426" s="9" t="s">
        <v>125</v>
      </c>
      <c r="D426" s="3"/>
      <c r="E426" s="9">
        <v>16</v>
      </c>
      <c r="F426" s="9">
        <v>3</v>
      </c>
      <c r="G426" s="9">
        <v>0</v>
      </c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8">
        <f>IF(F426="",0,VLOOKUP(E426,'Points Allocation'!$B$7:$F$18,2+F426,0))</f>
        <v>60</v>
      </c>
      <c r="T426" s="8">
        <f>IF(G426="",0,VLOOKUP(E426,'Points Allocation'!$B$22:$F$33,2+G426,0))</f>
        <v>20</v>
      </c>
      <c r="U426" s="8">
        <f>IF(H426="",0,VLOOKUP(E426,'Points Allocation'!$B$37:$F$50,2+H426,0))</f>
        <v>0</v>
      </c>
      <c r="V426" s="8">
        <f>IF(I426="",0,VLOOKUP(E426,'Points Allocation'!$B$52:$F$63,2+I426,0))</f>
        <v>0</v>
      </c>
      <c r="W426" s="8">
        <f>IF(J426="",0,VLOOKUP(E426,'Points Allocation'!$B$67:$F$78,2+J426,0))</f>
        <v>0</v>
      </c>
      <c r="X426" s="8">
        <f>IF(K426="",0,VLOOKUP(E426,'Points Allocation'!$B$82:$F$93,2+K426,0))</f>
        <v>0</v>
      </c>
      <c r="Y426" s="8">
        <f>IF(L426="",0,VLOOKUP(E426,'Points Allocation'!$B$97:$F$108,2+L426,0))</f>
        <v>0</v>
      </c>
      <c r="Z426" s="23">
        <f t="shared" si="185"/>
        <v>80</v>
      </c>
      <c r="AA426" s="8">
        <f>IF(M426="",0,VLOOKUP(E426,'Points Allocation'!$I$7:$M$18,2+M426,0))</f>
        <v>0</v>
      </c>
      <c r="AB426" s="8">
        <f>IF(N426="",0,VLOOKUP(E426,'Points Allocation'!$I$22:$M$33,2+N426,0))</f>
        <v>0</v>
      </c>
      <c r="AC426" s="8">
        <f>IF(O426="",0,VLOOKUP(E426,'Points Allocation'!$I$37:$M$48,2+O426,0))</f>
        <v>0</v>
      </c>
      <c r="AD426" s="8">
        <f>IF(P426="",0,VLOOKUP(E426,'Points Allocation'!$I$52:$M$63,2+P426,0))</f>
        <v>0</v>
      </c>
      <c r="AE426" s="8">
        <f>IF(Q426="",0,VLOOKUP(E426,'Points Allocation'!$I$67:$M$78,2+Q426,0))</f>
        <v>0</v>
      </c>
      <c r="AF426" s="8">
        <f>IF(R426="",0,VLOOKUP(E426,'Points Allocation'!$I$82:$M$93,2+R426,0))</f>
        <v>0</v>
      </c>
      <c r="AG426" s="23">
        <f t="shared" si="186"/>
        <v>0</v>
      </c>
      <c r="AH426" s="10">
        <f t="shared" si="187"/>
        <v>0</v>
      </c>
      <c r="AI426" s="13">
        <f t="shared" si="180"/>
        <v>1</v>
      </c>
      <c r="AJ426" s="30">
        <f t="shared" si="188"/>
        <v>80</v>
      </c>
      <c r="AK426" s="3" t="str">
        <f t="shared" si="189"/>
        <v>False</v>
      </c>
      <c r="AL426" s="3">
        <f t="shared" si="190"/>
        <v>0</v>
      </c>
    </row>
    <row r="427" spans="1:38" x14ac:dyDescent="0.2">
      <c r="A427" s="9" t="s">
        <v>156</v>
      </c>
      <c r="B427" s="9" t="s">
        <v>93</v>
      </c>
      <c r="C427" s="9" t="s">
        <v>125</v>
      </c>
      <c r="D427" s="3"/>
      <c r="E427" s="9">
        <v>16</v>
      </c>
      <c r="F427" s="9">
        <v>0</v>
      </c>
      <c r="G427" s="26"/>
      <c r="H427" s="26"/>
      <c r="I427" s="26"/>
      <c r="J427" s="26"/>
      <c r="K427" s="26"/>
      <c r="L427" s="26"/>
      <c r="M427" s="9">
        <v>3</v>
      </c>
      <c r="N427" s="9">
        <v>0</v>
      </c>
      <c r="O427" s="26"/>
      <c r="P427" s="26"/>
      <c r="Q427" s="26"/>
      <c r="R427" s="26"/>
      <c r="S427" s="8">
        <f>IF(F427="",0,VLOOKUP(E427,'Points Allocation'!$B$7:$F$18,2+F427,0))</f>
        <v>15</v>
      </c>
      <c r="T427" s="8">
        <f>IF(G427="",0,VLOOKUP(E427,'Points Allocation'!$B$22:$F$33,2+G427,0))</f>
        <v>0</v>
      </c>
      <c r="U427" s="8">
        <f>IF(H427="",0,VLOOKUP(E427,'Points Allocation'!$B$37:$F$50,2+H427,0))</f>
        <v>0</v>
      </c>
      <c r="V427" s="8">
        <f>IF(I427="",0,VLOOKUP(E427,'Points Allocation'!$B$52:$F$63,2+I427,0))</f>
        <v>0</v>
      </c>
      <c r="W427" s="8">
        <f>IF(J427="",0,VLOOKUP(E427,'Points Allocation'!$B$67:$F$78,2+J427,0))</f>
        <v>0</v>
      </c>
      <c r="X427" s="8">
        <f>IF(K427="",0,VLOOKUP(E427,'Points Allocation'!$B$82:$F$93,2+K427,0))</f>
        <v>0</v>
      </c>
      <c r="Y427" s="8">
        <f>IF(L427="",0,VLOOKUP(E427,'Points Allocation'!$B$97:$F$108,2+L427,0))</f>
        <v>0</v>
      </c>
      <c r="Z427" s="23">
        <f t="shared" si="185"/>
        <v>15</v>
      </c>
      <c r="AA427" s="8">
        <f>IF(M427="",0,VLOOKUP(E427,'Points Allocation'!$I$7:$M$18,2+M427,0))</f>
        <v>25</v>
      </c>
      <c r="AB427" s="8">
        <f>IF(N427="",0,VLOOKUP(E427,'Points Allocation'!$I$22:$M$33,2+N427,0))</f>
        <v>15</v>
      </c>
      <c r="AC427" s="8">
        <f>IF(O427="",0,VLOOKUP(E427,'Points Allocation'!$I$37:$M$48,2+O427,0))</f>
        <v>0</v>
      </c>
      <c r="AD427" s="8">
        <f>IF(P427="",0,VLOOKUP(E427,'Points Allocation'!$I$52:$M$63,2+P427,0))</f>
        <v>0</v>
      </c>
      <c r="AE427" s="8">
        <f>IF(Q427="",0,VLOOKUP(E427,'Points Allocation'!$I$67:$M$78,2+Q427,0))</f>
        <v>0</v>
      </c>
      <c r="AF427" s="8">
        <f>IF(R427="",0,VLOOKUP(E427,'Points Allocation'!$I$82:$M$93,2+R427,0))</f>
        <v>0</v>
      </c>
      <c r="AG427" s="23">
        <f t="shared" si="186"/>
        <v>40</v>
      </c>
      <c r="AH427" s="10">
        <f t="shared" si="187"/>
        <v>-15</v>
      </c>
      <c r="AI427" s="13">
        <f t="shared" si="180"/>
        <v>1</v>
      </c>
      <c r="AJ427" s="30">
        <f t="shared" si="188"/>
        <v>40</v>
      </c>
      <c r="AK427" s="3" t="str">
        <f t="shared" si="189"/>
        <v>True</v>
      </c>
      <c r="AL427" s="3">
        <f t="shared" si="190"/>
        <v>15</v>
      </c>
    </row>
    <row r="428" spans="1:38" x14ac:dyDescent="0.2">
      <c r="A428" s="9" t="s">
        <v>163</v>
      </c>
      <c r="B428" s="9" t="s">
        <v>93</v>
      </c>
      <c r="C428" s="9" t="s">
        <v>125</v>
      </c>
      <c r="D428" s="3"/>
      <c r="E428" s="9">
        <v>16</v>
      </c>
      <c r="F428" s="9">
        <v>3</v>
      </c>
      <c r="G428" s="9">
        <v>3</v>
      </c>
      <c r="H428" s="9">
        <v>3</v>
      </c>
      <c r="I428" s="9">
        <v>0</v>
      </c>
      <c r="J428" s="26"/>
      <c r="K428" s="26"/>
      <c r="L428" s="26"/>
      <c r="M428" s="26"/>
      <c r="N428" s="26"/>
      <c r="O428" s="26"/>
      <c r="P428" s="26"/>
      <c r="Q428" s="26"/>
      <c r="R428" s="26"/>
      <c r="S428" s="8">
        <f>IF(F428="",0,VLOOKUP(E428,'Points Allocation'!$B$7:$F$18,2+F428,0))</f>
        <v>60</v>
      </c>
      <c r="T428" s="8">
        <f>IF(G428="",0,VLOOKUP(E428,'Points Allocation'!$B$22:$F$33,2+G428,0))</f>
        <v>80</v>
      </c>
      <c r="U428" s="8">
        <f>IF(H428="",0,VLOOKUP(E428,'Points Allocation'!$B$37:$F$50,2+H428,0))</f>
        <v>100</v>
      </c>
      <c r="V428" s="8">
        <f>IF(I428="",0,VLOOKUP(E428,'Points Allocation'!$B$52:$F$63,2+I428,0))</f>
        <v>30</v>
      </c>
      <c r="W428" s="8">
        <f>IF(J428="",0,VLOOKUP(E428,'Points Allocation'!$B$67:$F$78,2+J428,0))</f>
        <v>0</v>
      </c>
      <c r="X428" s="8">
        <f>IF(K428="",0,VLOOKUP(E428,'Points Allocation'!$B$82:$F$93,2+K428,0))</f>
        <v>0</v>
      </c>
      <c r="Y428" s="8">
        <f>IF(L428="",0,VLOOKUP(E428,'Points Allocation'!$B$97:$F$108,2+L428,0))</f>
        <v>0</v>
      </c>
      <c r="Z428" s="23">
        <f t="shared" si="185"/>
        <v>270</v>
      </c>
      <c r="AA428" s="8">
        <f>IF(M428="",0,VLOOKUP(E428,'Points Allocation'!$I$7:$M$18,2+M428,0))</f>
        <v>0</v>
      </c>
      <c r="AB428" s="8">
        <f>IF(N428="",0,VLOOKUP(E428,'Points Allocation'!$I$22:$M$33,2+N428,0))</f>
        <v>0</v>
      </c>
      <c r="AC428" s="8">
        <f>IF(O428="",0,VLOOKUP(E428,'Points Allocation'!$I$37:$M$48,2+O428,0))</f>
        <v>0</v>
      </c>
      <c r="AD428" s="8">
        <f>IF(P428="",0,VLOOKUP(E428,'Points Allocation'!$I$52:$M$63,2+P428,0))</f>
        <v>0</v>
      </c>
      <c r="AE428" s="8">
        <f>IF(Q428="",0,VLOOKUP(E428,'Points Allocation'!$I$67:$M$78,2+Q428,0))</f>
        <v>0</v>
      </c>
      <c r="AF428" s="8">
        <f>IF(R428="",0,VLOOKUP(E428,'Points Allocation'!$I$82:$M$93,2+R428,0))</f>
        <v>0</v>
      </c>
      <c r="AG428" s="23">
        <f t="shared" si="186"/>
        <v>0</v>
      </c>
      <c r="AH428" s="10">
        <f t="shared" si="187"/>
        <v>0</v>
      </c>
      <c r="AI428" s="13">
        <f t="shared" si="180"/>
        <v>1</v>
      </c>
      <c r="AJ428" s="30">
        <f t="shared" si="188"/>
        <v>270</v>
      </c>
      <c r="AK428" s="3" t="str">
        <f t="shared" si="189"/>
        <v>False</v>
      </c>
      <c r="AL428" s="3">
        <f t="shared" si="190"/>
        <v>0</v>
      </c>
    </row>
    <row r="429" spans="1:38" x14ac:dyDescent="0.2">
      <c r="A429" s="9" t="s">
        <v>160</v>
      </c>
      <c r="B429" s="9" t="s">
        <v>94</v>
      </c>
      <c r="C429" s="9" t="s">
        <v>125</v>
      </c>
      <c r="D429" s="3"/>
      <c r="E429" s="9">
        <v>8</v>
      </c>
      <c r="F429" s="9">
        <v>3</v>
      </c>
      <c r="G429" s="9">
        <v>3</v>
      </c>
      <c r="H429" s="9">
        <v>3</v>
      </c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8">
        <f>IF(F429="",0,VLOOKUP(E429,'Points Allocation'!$B$7:$F$18,2+F429,0))</f>
        <v>80</v>
      </c>
      <c r="T429" s="8">
        <f>IF(G429="",0,VLOOKUP(E429,'Points Allocation'!$B$22:$F$33,2+G429,0))</f>
        <v>100</v>
      </c>
      <c r="U429" s="8">
        <f>IF(H429="",0,VLOOKUP(E429,'Points Allocation'!$B$37:$F$50,2+H429,0))</f>
        <v>120</v>
      </c>
      <c r="V429" s="8">
        <f>IF(I429="",0,VLOOKUP(E429,'Points Allocation'!$B$52:$F$63,2+I429,0))</f>
        <v>0</v>
      </c>
      <c r="W429" s="8">
        <f>IF(J429="",0,VLOOKUP(E429,'Points Allocation'!$B$67:$F$78,2+J429,0))</f>
        <v>0</v>
      </c>
      <c r="X429" s="8">
        <f>IF(K429="",0,VLOOKUP(E429,'Points Allocation'!$B$82:$F$93,2+K429,0))</f>
        <v>0</v>
      </c>
      <c r="Y429" s="8">
        <f>IF(L429="",0,VLOOKUP(E429,'Points Allocation'!$B$97:$F$108,2+L429,0))</f>
        <v>0</v>
      </c>
      <c r="Z429" s="23">
        <f t="shared" si="185"/>
        <v>300</v>
      </c>
      <c r="AA429" s="8">
        <f>IF(M429="",0,VLOOKUP(E429,'Points Allocation'!$I$7:$M$18,2+M429,0))</f>
        <v>0</v>
      </c>
      <c r="AB429" s="8">
        <f>IF(N429="",0,VLOOKUP(E429,'Points Allocation'!$I$22:$M$33,2+N429,0))</f>
        <v>0</v>
      </c>
      <c r="AC429" s="8">
        <f>IF(O429="",0,VLOOKUP(E429,'Points Allocation'!$I$37:$M$48,2+O429,0))</f>
        <v>0</v>
      </c>
      <c r="AD429" s="8">
        <f>IF(P429="",0,VLOOKUP(E429,'Points Allocation'!$I$52:$M$63,2+P429,0))</f>
        <v>0</v>
      </c>
      <c r="AE429" s="8">
        <f>IF(Q429="",0,VLOOKUP(E429,'Points Allocation'!$I$67:$M$78,2+Q429,0))</f>
        <v>0</v>
      </c>
      <c r="AF429" s="8">
        <f>IF(R429="",0,VLOOKUP(E429,'Points Allocation'!$I$82:$M$93,2+R429,0))</f>
        <v>0</v>
      </c>
      <c r="AG429" s="23">
        <f t="shared" si="186"/>
        <v>0</v>
      </c>
      <c r="AH429" s="10">
        <f t="shared" si="187"/>
        <v>0</v>
      </c>
      <c r="AI429" s="13">
        <f t="shared" si="180"/>
        <v>1</v>
      </c>
      <c r="AJ429" s="30">
        <f t="shared" si="188"/>
        <v>300</v>
      </c>
      <c r="AK429" s="3" t="str">
        <f t="shared" si="189"/>
        <v>False</v>
      </c>
      <c r="AL429" s="3">
        <f t="shared" si="190"/>
        <v>0</v>
      </c>
    </row>
    <row r="430" spans="1:38" x14ac:dyDescent="0.2">
      <c r="A430" s="9" t="s">
        <v>161</v>
      </c>
      <c r="B430" s="9" t="s">
        <v>94</v>
      </c>
      <c r="C430" s="9" t="s">
        <v>125</v>
      </c>
      <c r="D430" s="3"/>
      <c r="E430" s="9">
        <v>8</v>
      </c>
      <c r="F430" s="9">
        <v>2</v>
      </c>
      <c r="G430" s="26"/>
      <c r="H430" s="26"/>
      <c r="I430" s="26"/>
      <c r="J430" s="26"/>
      <c r="K430" s="26"/>
      <c r="L430" s="26"/>
      <c r="M430" s="9">
        <v>3</v>
      </c>
      <c r="N430" s="9">
        <v>3</v>
      </c>
      <c r="O430" s="26"/>
      <c r="P430" s="26"/>
      <c r="Q430" s="26"/>
      <c r="R430" s="26"/>
      <c r="S430" s="8">
        <f>IF(F430="",0,VLOOKUP(E430,'Points Allocation'!$B$7:$F$18,2+F430,0))</f>
        <v>60</v>
      </c>
      <c r="T430" s="8">
        <f>IF(G430="",0,VLOOKUP(E430,'Points Allocation'!$B$22:$F$33,2+G430,0))</f>
        <v>0</v>
      </c>
      <c r="U430" s="8">
        <f>IF(H430="",0,VLOOKUP(E430,'Points Allocation'!$B$37:$F$50,2+H430,0))</f>
        <v>0</v>
      </c>
      <c r="V430" s="8">
        <f>IF(I430="",0,VLOOKUP(E430,'Points Allocation'!$B$52:$F$63,2+I430,0))</f>
        <v>0</v>
      </c>
      <c r="W430" s="8">
        <f>IF(J430="",0,VLOOKUP(E430,'Points Allocation'!$B$67:$F$78,2+J430,0))</f>
        <v>0</v>
      </c>
      <c r="X430" s="8">
        <f>IF(K430="",0,VLOOKUP(E430,'Points Allocation'!$B$82:$F$93,2+K430,0))</f>
        <v>0</v>
      </c>
      <c r="Y430" s="8">
        <f>IF(L430="",0,VLOOKUP(E430,'Points Allocation'!$B$97:$F$108,2+L430,0))</f>
        <v>0</v>
      </c>
      <c r="Z430" s="23">
        <f t="shared" si="185"/>
        <v>60</v>
      </c>
      <c r="AA430" s="8">
        <f>IF(M430="",0,VLOOKUP(E430,'Points Allocation'!$I$7:$M$18,2+M430,0))</f>
        <v>30</v>
      </c>
      <c r="AB430" s="8">
        <f>IF(N430="",0,VLOOKUP(E430,'Points Allocation'!$I$22:$M$33,2+N430,0))</f>
        <v>35</v>
      </c>
      <c r="AC430" s="8">
        <f>IF(O430="",0,VLOOKUP(E430,'Points Allocation'!$I$37:$M$48,2+O430,0))</f>
        <v>0</v>
      </c>
      <c r="AD430" s="8">
        <f>IF(P430="",0,VLOOKUP(E430,'Points Allocation'!$I$52:$M$63,2+P430,0))</f>
        <v>0</v>
      </c>
      <c r="AE430" s="8">
        <f>IF(Q430="",0,VLOOKUP(E430,'Points Allocation'!$I$67:$M$78,2+Q430,0))</f>
        <v>0</v>
      </c>
      <c r="AF430" s="8">
        <f>IF(R430="",0,VLOOKUP(E430,'Points Allocation'!$I$82:$M$93,2+R430,0))</f>
        <v>0</v>
      </c>
      <c r="AG430" s="23">
        <f t="shared" si="186"/>
        <v>65</v>
      </c>
      <c r="AH430" s="10">
        <f t="shared" si="187"/>
        <v>-60</v>
      </c>
      <c r="AI430" s="13">
        <f t="shared" si="180"/>
        <v>1</v>
      </c>
      <c r="AJ430" s="30">
        <f t="shared" si="188"/>
        <v>65</v>
      </c>
      <c r="AK430" s="3" t="str">
        <f t="shared" si="189"/>
        <v>True</v>
      </c>
      <c r="AL430" s="3">
        <f t="shared" si="190"/>
        <v>60</v>
      </c>
    </row>
    <row r="431" spans="1:38" x14ac:dyDescent="0.2">
      <c r="A431" s="9" t="s">
        <v>164</v>
      </c>
      <c r="B431" s="9" t="s">
        <v>94</v>
      </c>
      <c r="C431" s="9" t="s">
        <v>125</v>
      </c>
      <c r="D431" s="3"/>
      <c r="E431" s="9">
        <v>8</v>
      </c>
      <c r="F431" s="9">
        <v>3</v>
      </c>
      <c r="G431" s="9">
        <v>0</v>
      </c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8">
        <f>IF(F431="",0,VLOOKUP(E431,'Points Allocation'!$B$7:$F$18,2+F431,0))</f>
        <v>80</v>
      </c>
      <c r="T431" s="8">
        <f>IF(G431="",0,VLOOKUP(E431,'Points Allocation'!$B$22:$F$33,2+G431,0))</f>
        <v>25</v>
      </c>
      <c r="U431" s="8">
        <f>IF(H431="",0,VLOOKUP(E431,'Points Allocation'!$B$37:$F$50,2+H431,0))</f>
        <v>0</v>
      </c>
      <c r="V431" s="8">
        <f>IF(I431="",0,VLOOKUP(E431,'Points Allocation'!$B$52:$F$63,2+I431,0))</f>
        <v>0</v>
      </c>
      <c r="W431" s="8">
        <f>IF(J431="",0,VLOOKUP(E431,'Points Allocation'!$B$67:$F$78,2+J431,0))</f>
        <v>0</v>
      </c>
      <c r="X431" s="8">
        <f>IF(K431="",0,VLOOKUP(E431,'Points Allocation'!$B$82:$F$93,2+K431,0))</f>
        <v>0</v>
      </c>
      <c r="Y431" s="8">
        <f>IF(L431="",0,VLOOKUP(E431,'Points Allocation'!$B$97:$F$108,2+L431,0))</f>
        <v>0</v>
      </c>
      <c r="Z431" s="23">
        <f t="shared" si="185"/>
        <v>105</v>
      </c>
      <c r="AA431" s="8">
        <f>IF(M431="",0,VLOOKUP(E431,'Points Allocation'!$I$7:$M$18,2+M431,0))</f>
        <v>0</v>
      </c>
      <c r="AB431" s="8">
        <f>IF(N431="",0,VLOOKUP(E431,'Points Allocation'!$I$22:$M$33,2+N431,0))</f>
        <v>0</v>
      </c>
      <c r="AC431" s="8">
        <f>IF(O431="",0,VLOOKUP(E431,'Points Allocation'!$I$37:$M$48,2+O431,0))</f>
        <v>0</v>
      </c>
      <c r="AD431" s="8">
        <f>IF(P431="",0,VLOOKUP(E431,'Points Allocation'!$I$52:$M$63,2+P431,0))</f>
        <v>0</v>
      </c>
      <c r="AE431" s="8">
        <f>IF(Q431="",0,VLOOKUP(E431,'Points Allocation'!$I$67:$M$78,2+Q431,0))</f>
        <v>0</v>
      </c>
      <c r="AF431" s="8">
        <f>IF(R431="",0,VLOOKUP(E431,'Points Allocation'!$I$82:$M$93,2+R431,0))</f>
        <v>0</v>
      </c>
      <c r="AG431" s="23">
        <f t="shared" si="186"/>
        <v>0</v>
      </c>
      <c r="AH431" s="10">
        <f t="shared" si="187"/>
        <v>0</v>
      </c>
      <c r="AI431" s="13">
        <f t="shared" si="180"/>
        <v>1</v>
      </c>
      <c r="AJ431" s="30">
        <f t="shared" si="188"/>
        <v>105</v>
      </c>
      <c r="AK431" s="3" t="str">
        <f t="shared" si="189"/>
        <v>False</v>
      </c>
      <c r="AL431" s="3">
        <f t="shared" si="190"/>
        <v>0</v>
      </c>
    </row>
    <row r="432" spans="1:38" x14ac:dyDescent="0.2">
      <c r="A432" s="9" t="s">
        <v>166</v>
      </c>
      <c r="B432" s="9" t="s">
        <v>94</v>
      </c>
      <c r="C432" s="9" t="s">
        <v>125</v>
      </c>
      <c r="D432" s="3"/>
      <c r="E432" s="9">
        <v>8</v>
      </c>
      <c r="F432" s="9">
        <v>1</v>
      </c>
      <c r="G432" s="26"/>
      <c r="H432" s="26"/>
      <c r="I432" s="26"/>
      <c r="J432" s="26"/>
      <c r="K432" s="26"/>
      <c r="L432" s="26"/>
      <c r="M432" s="9">
        <v>3</v>
      </c>
      <c r="N432" s="9">
        <v>0</v>
      </c>
      <c r="O432" s="26"/>
      <c r="P432" s="26"/>
      <c r="Q432" s="26"/>
      <c r="R432" s="26"/>
      <c r="S432" s="8">
        <f>IF(F432="",0,VLOOKUP(E432,'Points Allocation'!$B$7:$F$18,2+F432,0))</f>
        <v>40</v>
      </c>
      <c r="T432" s="8">
        <f>IF(G432="",0,VLOOKUP(E432,'Points Allocation'!$B$22:$F$33,2+G432,0))</f>
        <v>0</v>
      </c>
      <c r="U432" s="8">
        <f>IF(H432="",0,VLOOKUP(E432,'Points Allocation'!$B$37:$F$50,2+H432,0))</f>
        <v>0</v>
      </c>
      <c r="V432" s="8">
        <f>IF(I432="",0,VLOOKUP(E432,'Points Allocation'!$B$52:$F$63,2+I432,0))</f>
        <v>0</v>
      </c>
      <c r="W432" s="8">
        <f>IF(J432="",0,VLOOKUP(E432,'Points Allocation'!$B$67:$F$78,2+J432,0))</f>
        <v>0</v>
      </c>
      <c r="X432" s="8">
        <f>IF(K432="",0,VLOOKUP(E432,'Points Allocation'!$B$82:$F$93,2+K432,0))</f>
        <v>0</v>
      </c>
      <c r="Y432" s="8">
        <f>IF(L432="",0,VLOOKUP(E432,'Points Allocation'!$B$97:$F$108,2+L432,0))</f>
        <v>0</v>
      </c>
      <c r="Z432" s="23">
        <f t="shared" ref="Z432" si="197">SUM(S432:Y432)</f>
        <v>40</v>
      </c>
      <c r="AA432" s="8">
        <f>IF(M432="",0,VLOOKUP(E432,'Points Allocation'!$I$7:$M$18,2+M432,0))</f>
        <v>30</v>
      </c>
      <c r="AB432" s="8">
        <f>IF(N432="",0,VLOOKUP(E432,'Points Allocation'!$I$22:$M$33,2+N432,0))</f>
        <v>20</v>
      </c>
      <c r="AC432" s="8">
        <f>IF(O432="",0,VLOOKUP(E432,'Points Allocation'!$I$37:$M$48,2+O432,0))</f>
        <v>0</v>
      </c>
      <c r="AD432" s="8">
        <f>IF(P432="",0,VLOOKUP(E432,'Points Allocation'!$I$52:$M$63,2+P432,0))</f>
        <v>0</v>
      </c>
      <c r="AE432" s="8">
        <f>IF(Q432="",0,VLOOKUP(E432,'Points Allocation'!$I$67:$M$78,2+Q432,0))</f>
        <v>0</v>
      </c>
      <c r="AF432" s="8">
        <f>IF(R432="",0,VLOOKUP(E432,'Points Allocation'!$I$82:$M$93,2+R432,0))</f>
        <v>0</v>
      </c>
      <c r="AG432" s="23">
        <f t="shared" ref="AG432" si="198">SUM(AA432:AF432)</f>
        <v>50</v>
      </c>
      <c r="AH432" s="10">
        <f t="shared" ref="AH432" si="199">IF(AK432="False",0,-AL432)</f>
        <v>-40</v>
      </c>
      <c r="AI432" s="13">
        <f t="shared" si="180"/>
        <v>1</v>
      </c>
      <c r="AJ432" s="30">
        <f t="shared" ref="AJ432" si="200">(SUM(Z432,AG432,AH432))*AI432</f>
        <v>50</v>
      </c>
      <c r="AK432" s="3" t="str">
        <f t="shared" si="189"/>
        <v>True</v>
      </c>
      <c r="AL432" s="3">
        <f t="shared" si="190"/>
        <v>40</v>
      </c>
    </row>
    <row r="433" spans="1:38" x14ac:dyDescent="0.2">
      <c r="A433" s="9" t="s">
        <v>165</v>
      </c>
      <c r="B433" s="9" t="s">
        <v>94</v>
      </c>
      <c r="C433" s="9" t="s">
        <v>125</v>
      </c>
      <c r="D433" s="3"/>
      <c r="E433" s="9">
        <v>8</v>
      </c>
      <c r="F433" s="9">
        <v>3</v>
      </c>
      <c r="G433" s="9">
        <v>3</v>
      </c>
      <c r="H433" s="9">
        <v>0</v>
      </c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8">
        <f>IF(F433="",0,VLOOKUP(E433,'Points Allocation'!$B$7:$F$18,2+F433,0))</f>
        <v>80</v>
      </c>
      <c r="T433" s="8">
        <f>IF(G433="",0,VLOOKUP(E433,'Points Allocation'!$B$22:$F$33,2+G433,0))</f>
        <v>100</v>
      </c>
      <c r="U433" s="8">
        <f>IF(H433="",0,VLOOKUP(E433,'Points Allocation'!$B$37:$F$50,2+H433,0))</f>
        <v>30</v>
      </c>
      <c r="V433" s="8">
        <f>IF(I433="",0,VLOOKUP(E433,'Points Allocation'!$B$52:$F$63,2+I433,0))</f>
        <v>0</v>
      </c>
      <c r="W433" s="8">
        <f>IF(J433="",0,VLOOKUP(E433,'Points Allocation'!$B$67:$F$78,2+J433,0))</f>
        <v>0</v>
      </c>
      <c r="X433" s="8">
        <f>IF(K433="",0,VLOOKUP(E433,'Points Allocation'!$B$82:$F$93,2+K433,0))</f>
        <v>0</v>
      </c>
      <c r="Y433" s="8">
        <f>IF(L433="",0,VLOOKUP(E433,'Points Allocation'!$B$97:$F$108,2+L433,0))</f>
        <v>0</v>
      </c>
      <c r="Z433" s="23">
        <f t="shared" si="185"/>
        <v>210</v>
      </c>
      <c r="AA433" s="8">
        <f>IF(M433="",0,VLOOKUP(E433,'Points Allocation'!$I$7:$M$18,2+M433,0))</f>
        <v>0</v>
      </c>
      <c r="AB433" s="8">
        <f>IF(N433="",0,VLOOKUP(E433,'Points Allocation'!$I$22:$M$33,2+N433,0))</f>
        <v>0</v>
      </c>
      <c r="AC433" s="8">
        <f>IF(O433="",0,VLOOKUP(E433,'Points Allocation'!$I$37:$M$48,2+O433,0))</f>
        <v>0</v>
      </c>
      <c r="AD433" s="8">
        <f>IF(P433="",0,VLOOKUP(E433,'Points Allocation'!$I$52:$M$63,2+P433,0))</f>
        <v>0</v>
      </c>
      <c r="AE433" s="8">
        <f>IF(Q433="",0,VLOOKUP(E433,'Points Allocation'!$I$67:$M$78,2+Q433,0))</f>
        <v>0</v>
      </c>
      <c r="AF433" s="8">
        <f>IF(R433="",0,VLOOKUP(E433,'Points Allocation'!$I$82:$M$93,2+R433,0))</f>
        <v>0</v>
      </c>
      <c r="AG433" s="23">
        <f t="shared" si="186"/>
        <v>0</v>
      </c>
      <c r="AH433" s="10">
        <f t="shared" si="187"/>
        <v>0</v>
      </c>
      <c r="AI433" s="13">
        <f t="shared" si="180"/>
        <v>1</v>
      </c>
      <c r="AJ433" s="30">
        <f t="shared" si="188"/>
        <v>210</v>
      </c>
      <c r="AK433" s="3" t="str">
        <f t="shared" si="189"/>
        <v>False</v>
      </c>
      <c r="AL433" s="3">
        <f t="shared" si="190"/>
        <v>0</v>
      </c>
    </row>
    <row r="434" spans="1:38" x14ac:dyDescent="0.2">
      <c r="A434" s="9" t="s">
        <v>199</v>
      </c>
      <c r="B434" s="9" t="s">
        <v>94</v>
      </c>
      <c r="C434" s="9" t="s">
        <v>125</v>
      </c>
      <c r="D434" s="3"/>
      <c r="E434" s="9">
        <v>8</v>
      </c>
      <c r="F434" s="9">
        <v>0</v>
      </c>
      <c r="G434" s="26"/>
      <c r="H434" s="26"/>
      <c r="I434" s="26"/>
      <c r="J434" s="26"/>
      <c r="K434" s="26"/>
      <c r="L434" s="26"/>
      <c r="M434" s="9">
        <v>0</v>
      </c>
      <c r="N434" s="26"/>
      <c r="O434" s="26"/>
      <c r="P434" s="26"/>
      <c r="Q434" s="26"/>
      <c r="R434" s="26"/>
      <c r="S434" s="8">
        <f>IF(F434="",0,VLOOKUP(E434,'Points Allocation'!$B$7:$F$18,2+F434,0))</f>
        <v>20</v>
      </c>
      <c r="T434" s="8">
        <f>IF(G434="",0,VLOOKUP(E434,'Points Allocation'!$B$22:$F$33,2+G434,0))</f>
        <v>0</v>
      </c>
      <c r="U434" s="8">
        <f>IF(H434="",0,VLOOKUP(E434,'Points Allocation'!$B$37:$F$50,2+H434,0))</f>
        <v>0</v>
      </c>
      <c r="V434" s="8">
        <f>IF(I434="",0,VLOOKUP(E434,'Points Allocation'!$B$52:$F$63,2+I434,0))</f>
        <v>0</v>
      </c>
      <c r="W434" s="8">
        <f>IF(J434="",0,VLOOKUP(E434,'Points Allocation'!$B$67:$F$78,2+J434,0))</f>
        <v>0</v>
      </c>
      <c r="X434" s="8">
        <f>IF(K434="",0,VLOOKUP(E434,'Points Allocation'!$B$82:$F$93,2+K434,0))</f>
        <v>0</v>
      </c>
      <c r="Y434" s="8">
        <f>IF(L434="",0,VLOOKUP(E434,'Points Allocation'!$B$97:$F$108,2+L434,0))</f>
        <v>0</v>
      </c>
      <c r="Z434" s="23">
        <f t="shared" si="185"/>
        <v>20</v>
      </c>
      <c r="AA434" s="8">
        <f>IF(M434="",0,VLOOKUP(E434,'Points Allocation'!$I$7:$M$18,2+M434,0))</f>
        <v>15</v>
      </c>
      <c r="AB434" s="8">
        <f>IF(N434="",0,VLOOKUP(E434,'Points Allocation'!$I$22:$M$33,2+N434,0))</f>
        <v>0</v>
      </c>
      <c r="AC434" s="8">
        <f>IF(O434="",0,VLOOKUP(E434,'Points Allocation'!$I$37:$M$48,2+O434,0))</f>
        <v>0</v>
      </c>
      <c r="AD434" s="8">
        <f>IF(P434="",0,VLOOKUP(E434,'Points Allocation'!$I$52:$M$63,2+P434,0))</f>
        <v>0</v>
      </c>
      <c r="AE434" s="8">
        <f>IF(Q434="",0,VLOOKUP(E434,'Points Allocation'!$I$67:$M$78,2+Q434,0))</f>
        <v>0</v>
      </c>
      <c r="AF434" s="8">
        <f>IF(R434="",0,VLOOKUP(E434,'Points Allocation'!$I$82:$M$93,2+R434,0))</f>
        <v>0</v>
      </c>
      <c r="AG434" s="23">
        <f t="shared" si="186"/>
        <v>15</v>
      </c>
      <c r="AH434" s="10">
        <f t="shared" si="187"/>
        <v>-15</v>
      </c>
      <c r="AI434" s="13">
        <f t="shared" si="180"/>
        <v>1</v>
      </c>
      <c r="AJ434" s="30">
        <f t="shared" si="188"/>
        <v>20</v>
      </c>
      <c r="AK434" s="3" t="str">
        <f t="shared" si="189"/>
        <v>True</v>
      </c>
      <c r="AL434" s="3">
        <f t="shared" si="190"/>
        <v>15</v>
      </c>
    </row>
    <row r="435" spans="1:38" x14ac:dyDescent="0.2">
      <c r="A435" s="9" t="s">
        <v>200</v>
      </c>
      <c r="B435" s="9" t="s">
        <v>94</v>
      </c>
      <c r="C435" s="9" t="s">
        <v>125</v>
      </c>
      <c r="D435" s="3"/>
      <c r="E435" s="9">
        <v>8</v>
      </c>
      <c r="F435" s="9">
        <v>3</v>
      </c>
      <c r="G435" s="9">
        <v>2</v>
      </c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8">
        <f>IF(F435="",0,VLOOKUP(E435,'Points Allocation'!$B$7:$F$18,2+F435,0))</f>
        <v>80</v>
      </c>
      <c r="T435" s="8">
        <f>IF(G435="",0,VLOOKUP(E435,'Points Allocation'!$B$22:$F$33,2+G435,0))</f>
        <v>75</v>
      </c>
      <c r="U435" s="8">
        <f>IF(H435="",0,VLOOKUP(E435,'Points Allocation'!$B$37:$F$50,2+H435,0))</f>
        <v>0</v>
      </c>
      <c r="V435" s="8">
        <f>IF(I435="",0,VLOOKUP(E435,'Points Allocation'!$B$52:$F$63,2+I435,0))</f>
        <v>0</v>
      </c>
      <c r="W435" s="8">
        <f>IF(J435="",0,VLOOKUP(E435,'Points Allocation'!$B$67:$F$78,2+J435,0))</f>
        <v>0</v>
      </c>
      <c r="X435" s="8">
        <f>IF(K435="",0,VLOOKUP(E435,'Points Allocation'!$B$82:$F$93,2+K435,0))</f>
        <v>0</v>
      </c>
      <c r="Y435" s="8">
        <f>IF(L435="",0,VLOOKUP(E435,'Points Allocation'!$B$97:$F$108,2+L435,0))</f>
        <v>0</v>
      </c>
      <c r="Z435" s="23">
        <f t="shared" si="185"/>
        <v>155</v>
      </c>
      <c r="AA435" s="8">
        <f>IF(M435="",0,VLOOKUP(E435,'Points Allocation'!$I$7:$M$18,2+M435,0))</f>
        <v>0</v>
      </c>
      <c r="AB435" s="8">
        <f>IF(N435="",0,VLOOKUP(E435,'Points Allocation'!$I$22:$M$33,2+N435,0))</f>
        <v>0</v>
      </c>
      <c r="AC435" s="8">
        <f>IF(O435="",0,VLOOKUP(E435,'Points Allocation'!$I$37:$M$48,2+O435,0))</f>
        <v>0</v>
      </c>
      <c r="AD435" s="8">
        <f>IF(P435="",0,VLOOKUP(E435,'Points Allocation'!$I$52:$M$63,2+P435,0))</f>
        <v>0</v>
      </c>
      <c r="AE435" s="8">
        <f>IF(Q435="",0,VLOOKUP(E435,'Points Allocation'!$I$67:$M$78,2+Q435,0))</f>
        <v>0</v>
      </c>
      <c r="AF435" s="8">
        <f>IF(R435="",0,VLOOKUP(E435,'Points Allocation'!$I$82:$M$93,2+R435,0))</f>
        <v>0</v>
      </c>
      <c r="AG435" s="23">
        <f t="shared" si="186"/>
        <v>0</v>
      </c>
      <c r="AH435" s="10">
        <f t="shared" si="187"/>
        <v>0</v>
      </c>
      <c r="AI435" s="13">
        <f t="shared" si="180"/>
        <v>1</v>
      </c>
      <c r="AJ435" s="30">
        <f t="shared" si="188"/>
        <v>155</v>
      </c>
      <c r="AK435" s="3" t="str">
        <f t="shared" si="189"/>
        <v>False</v>
      </c>
      <c r="AL435" s="3">
        <f t="shared" si="190"/>
        <v>0</v>
      </c>
    </row>
    <row r="436" spans="1:38" x14ac:dyDescent="0.2">
      <c r="A436" s="9" t="s">
        <v>169</v>
      </c>
      <c r="B436" s="9" t="s">
        <v>95</v>
      </c>
      <c r="C436" s="9" t="s">
        <v>125</v>
      </c>
      <c r="D436" s="3"/>
      <c r="E436" s="9">
        <v>8</v>
      </c>
      <c r="F436" s="9">
        <v>3</v>
      </c>
      <c r="G436" s="9">
        <v>3</v>
      </c>
      <c r="H436" s="9">
        <v>3</v>
      </c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8">
        <f>IF(F436="",0,VLOOKUP(E436,'Points Allocation'!$B$7:$F$18,2+F436,0))</f>
        <v>80</v>
      </c>
      <c r="T436" s="8">
        <f>IF(G436="",0,VLOOKUP(E436,'Points Allocation'!$B$22:$F$33,2+G436,0))</f>
        <v>100</v>
      </c>
      <c r="U436" s="8">
        <f>IF(H436="",0,VLOOKUP(E436,'Points Allocation'!$B$37:$F$50,2+H436,0))</f>
        <v>120</v>
      </c>
      <c r="V436" s="8">
        <f>IF(I436="",0,VLOOKUP(E436,'Points Allocation'!$B$52:$F$63,2+I436,0))</f>
        <v>0</v>
      </c>
      <c r="W436" s="8">
        <f>IF(J436="",0,VLOOKUP(E436,'Points Allocation'!$B$67:$F$78,2+J436,0))</f>
        <v>0</v>
      </c>
      <c r="X436" s="8">
        <f>IF(K436="",0,VLOOKUP(E436,'Points Allocation'!$B$82:$F$93,2+K436,0))</f>
        <v>0</v>
      </c>
      <c r="Y436" s="8">
        <f>IF(L436="",0,VLOOKUP(E436,'Points Allocation'!$B$97:$F$108,2+L436,0))</f>
        <v>0</v>
      </c>
      <c r="Z436" s="23">
        <f t="shared" si="185"/>
        <v>300</v>
      </c>
      <c r="AA436" s="8">
        <f>IF(M436="",0,VLOOKUP(E436,'Points Allocation'!$I$7:$M$18,2+M436,0))</f>
        <v>0</v>
      </c>
      <c r="AB436" s="8">
        <f>IF(N436="",0,VLOOKUP(E436,'Points Allocation'!$I$22:$M$33,2+N436,0))</f>
        <v>0</v>
      </c>
      <c r="AC436" s="8">
        <f>IF(O436="",0,VLOOKUP(E436,'Points Allocation'!$I$37:$M$48,2+O436,0))</f>
        <v>0</v>
      </c>
      <c r="AD436" s="8">
        <f>IF(P436="",0,VLOOKUP(E436,'Points Allocation'!$I$52:$M$63,2+P436,0))</f>
        <v>0</v>
      </c>
      <c r="AE436" s="8">
        <f>IF(Q436="",0,VLOOKUP(E436,'Points Allocation'!$I$67:$M$78,2+Q436,0))</f>
        <v>0</v>
      </c>
      <c r="AF436" s="8">
        <f>IF(R436="",0,VLOOKUP(E436,'Points Allocation'!$I$82:$M$93,2+R436,0))</f>
        <v>0</v>
      </c>
      <c r="AG436" s="23">
        <f t="shared" si="186"/>
        <v>0</v>
      </c>
      <c r="AH436" s="10">
        <f t="shared" si="187"/>
        <v>0</v>
      </c>
      <c r="AI436" s="13">
        <f t="shared" si="180"/>
        <v>1</v>
      </c>
      <c r="AJ436" s="30">
        <f t="shared" si="188"/>
        <v>300</v>
      </c>
      <c r="AK436" s="3" t="str">
        <f t="shared" si="189"/>
        <v>False</v>
      </c>
      <c r="AL436" s="3">
        <f t="shared" si="190"/>
        <v>0</v>
      </c>
    </row>
    <row r="437" spans="1:38" x14ac:dyDescent="0.2">
      <c r="A437" s="9" t="s">
        <v>201</v>
      </c>
      <c r="B437" s="9" t="s">
        <v>95</v>
      </c>
      <c r="C437" s="9" t="s">
        <v>125</v>
      </c>
      <c r="D437" s="3"/>
      <c r="E437" s="9">
        <v>8</v>
      </c>
      <c r="F437" s="9">
        <v>0</v>
      </c>
      <c r="G437" s="26"/>
      <c r="H437" s="26"/>
      <c r="I437" s="26"/>
      <c r="J437" s="26"/>
      <c r="K437" s="26"/>
      <c r="L437" s="26"/>
      <c r="M437" s="9">
        <v>1</v>
      </c>
      <c r="N437" s="26"/>
      <c r="O437" s="26"/>
      <c r="P437" s="26"/>
      <c r="Q437" s="26"/>
      <c r="R437" s="26"/>
      <c r="S437" s="8">
        <f>IF(F437="",0,VLOOKUP(E437,'Points Allocation'!$B$7:$F$18,2+F437,0))</f>
        <v>20</v>
      </c>
      <c r="T437" s="8">
        <f>IF(G437="",0,VLOOKUP(E437,'Points Allocation'!$B$22:$F$33,2+G437,0))</f>
        <v>0</v>
      </c>
      <c r="U437" s="8">
        <f>IF(H437="",0,VLOOKUP(E437,'Points Allocation'!$B$37:$F$50,2+H437,0))</f>
        <v>0</v>
      </c>
      <c r="V437" s="8">
        <f>IF(I437="",0,VLOOKUP(E437,'Points Allocation'!$B$52:$F$63,2+I437,0))</f>
        <v>0</v>
      </c>
      <c r="W437" s="8">
        <f>IF(J437="",0,VLOOKUP(E437,'Points Allocation'!$B$67:$F$78,2+J437,0))</f>
        <v>0</v>
      </c>
      <c r="X437" s="8">
        <f>IF(K437="",0,VLOOKUP(E437,'Points Allocation'!$B$82:$F$93,2+K437,0))</f>
        <v>0</v>
      </c>
      <c r="Y437" s="8">
        <f>IF(L437="",0,VLOOKUP(E437,'Points Allocation'!$B$97:$F$108,2+L437,0))</f>
        <v>0</v>
      </c>
      <c r="Z437" s="23">
        <f t="shared" si="185"/>
        <v>20</v>
      </c>
      <c r="AA437" s="8">
        <f>IF(M437="",0,VLOOKUP(E437,'Points Allocation'!$I$7:$M$18,2+M437,0))</f>
        <v>20</v>
      </c>
      <c r="AB437" s="8">
        <f>IF(N437="",0,VLOOKUP(E437,'Points Allocation'!$I$22:$M$33,2+N437,0))</f>
        <v>0</v>
      </c>
      <c r="AC437" s="8">
        <f>IF(O437="",0,VLOOKUP(E437,'Points Allocation'!$I$37:$M$48,2+O437,0))</f>
        <v>0</v>
      </c>
      <c r="AD437" s="8">
        <f>IF(P437="",0,VLOOKUP(E437,'Points Allocation'!$I$52:$M$63,2+P437,0))</f>
        <v>0</v>
      </c>
      <c r="AE437" s="8">
        <f>IF(Q437="",0,VLOOKUP(E437,'Points Allocation'!$I$67:$M$78,2+Q437,0))</f>
        <v>0</v>
      </c>
      <c r="AF437" s="8">
        <f>IF(R437="",0,VLOOKUP(E437,'Points Allocation'!$I$82:$M$93,2+R437,0))</f>
        <v>0</v>
      </c>
      <c r="AG437" s="23">
        <f t="shared" si="186"/>
        <v>20</v>
      </c>
      <c r="AH437" s="10">
        <f t="shared" si="187"/>
        <v>-20</v>
      </c>
      <c r="AI437" s="13">
        <f t="shared" si="180"/>
        <v>1</v>
      </c>
      <c r="AJ437" s="30">
        <f t="shared" si="188"/>
        <v>20</v>
      </c>
      <c r="AK437" s="3" t="str">
        <f t="shared" si="189"/>
        <v>True</v>
      </c>
      <c r="AL437" s="3">
        <f t="shared" si="190"/>
        <v>20</v>
      </c>
    </row>
    <row r="438" spans="1:38" x14ac:dyDescent="0.2">
      <c r="A438" s="9" t="s">
        <v>170</v>
      </c>
      <c r="B438" s="9" t="s">
        <v>95</v>
      </c>
      <c r="C438" s="9" t="s">
        <v>125</v>
      </c>
      <c r="D438" s="3"/>
      <c r="E438" s="9">
        <v>8</v>
      </c>
      <c r="F438" s="9">
        <v>3</v>
      </c>
      <c r="G438" s="9">
        <v>0</v>
      </c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8">
        <f>IF(F438="",0,VLOOKUP(E438,'Points Allocation'!$B$7:$F$18,2+F438,0))</f>
        <v>80</v>
      </c>
      <c r="T438" s="8">
        <f>IF(G438="",0,VLOOKUP(E438,'Points Allocation'!$B$22:$F$33,2+G438,0))</f>
        <v>25</v>
      </c>
      <c r="U438" s="8">
        <f>IF(H438="",0,VLOOKUP(E438,'Points Allocation'!$B$37:$F$50,2+H438,0))</f>
        <v>0</v>
      </c>
      <c r="V438" s="8">
        <f>IF(I438="",0,VLOOKUP(E438,'Points Allocation'!$B$52:$F$63,2+I438,0))</f>
        <v>0</v>
      </c>
      <c r="W438" s="8">
        <f>IF(J438="",0,VLOOKUP(E438,'Points Allocation'!$B$67:$F$78,2+J438,0))</f>
        <v>0</v>
      </c>
      <c r="X438" s="8">
        <f>IF(K438="",0,VLOOKUP(E438,'Points Allocation'!$B$82:$F$93,2+K438,0))</f>
        <v>0</v>
      </c>
      <c r="Y438" s="8">
        <f>IF(L438="",0,VLOOKUP(E438,'Points Allocation'!$B$97:$F$108,2+L438,0))</f>
        <v>0</v>
      </c>
      <c r="Z438" s="23">
        <f t="shared" ref="Z438" si="201">SUM(S438:Y438)</f>
        <v>105</v>
      </c>
      <c r="AA438" s="8">
        <f>IF(M438="",0,VLOOKUP(E438,'Points Allocation'!$I$7:$M$18,2+M438,0))</f>
        <v>0</v>
      </c>
      <c r="AB438" s="8">
        <f>IF(N438="",0,VLOOKUP(E438,'Points Allocation'!$I$22:$M$33,2+N438,0))</f>
        <v>0</v>
      </c>
      <c r="AC438" s="8">
        <f>IF(O438="",0,VLOOKUP(E438,'Points Allocation'!$I$37:$M$48,2+O438,0))</f>
        <v>0</v>
      </c>
      <c r="AD438" s="8">
        <f>IF(P438="",0,VLOOKUP(E438,'Points Allocation'!$I$52:$M$63,2+P438,0))</f>
        <v>0</v>
      </c>
      <c r="AE438" s="8">
        <f>IF(Q438="",0,VLOOKUP(E438,'Points Allocation'!$I$67:$M$78,2+Q438,0))</f>
        <v>0</v>
      </c>
      <c r="AF438" s="8">
        <f>IF(R438="",0,VLOOKUP(E438,'Points Allocation'!$I$82:$M$93,2+R438,0))</f>
        <v>0</v>
      </c>
      <c r="AG438" s="23">
        <f t="shared" ref="AG438" si="202">SUM(AA438:AF438)</f>
        <v>0</v>
      </c>
      <c r="AH438" s="10">
        <f t="shared" ref="AH438" si="203">IF(AK438="False",0,-AL438)</f>
        <v>0</v>
      </c>
      <c r="AI438" s="13">
        <f t="shared" si="180"/>
        <v>1</v>
      </c>
      <c r="AJ438" s="30">
        <f t="shared" ref="AJ438" si="204">(SUM(Z438,AG438,AH438))*AI438</f>
        <v>105</v>
      </c>
      <c r="AK438" s="3" t="str">
        <f t="shared" si="189"/>
        <v>False</v>
      </c>
      <c r="AL438" s="3">
        <f t="shared" si="190"/>
        <v>0</v>
      </c>
    </row>
    <row r="439" spans="1:38" x14ac:dyDescent="0.2">
      <c r="A439" s="9" t="s">
        <v>172</v>
      </c>
      <c r="B439" s="9" t="s">
        <v>95</v>
      </c>
      <c r="C439" s="9" t="s">
        <v>125</v>
      </c>
      <c r="D439" s="3"/>
      <c r="E439" s="9">
        <v>8</v>
      </c>
      <c r="F439" s="9">
        <v>0</v>
      </c>
      <c r="G439" s="26"/>
      <c r="H439" s="26"/>
      <c r="I439" s="26"/>
      <c r="J439" s="26"/>
      <c r="K439" s="26"/>
      <c r="L439" s="26"/>
      <c r="M439" s="9">
        <v>2</v>
      </c>
      <c r="N439" s="26"/>
      <c r="O439" s="26"/>
      <c r="P439" s="26"/>
      <c r="Q439" s="26"/>
      <c r="R439" s="26"/>
      <c r="S439" s="8">
        <f>IF(F439="",0,VLOOKUP(E439,'Points Allocation'!$B$7:$F$18,2+F439,0))</f>
        <v>20</v>
      </c>
      <c r="T439" s="8">
        <f>IF(G439="",0,VLOOKUP(E439,'Points Allocation'!$B$22:$F$33,2+G439,0))</f>
        <v>0</v>
      </c>
      <c r="U439" s="8">
        <f>IF(H439="",0,VLOOKUP(E439,'Points Allocation'!$B$37:$F$50,2+H439,0))</f>
        <v>0</v>
      </c>
      <c r="V439" s="8">
        <f>IF(I439="",0,VLOOKUP(E439,'Points Allocation'!$B$52:$F$63,2+I439,0))</f>
        <v>0</v>
      </c>
      <c r="W439" s="8">
        <f>IF(J439="",0,VLOOKUP(E439,'Points Allocation'!$B$67:$F$78,2+J439,0))</f>
        <v>0</v>
      </c>
      <c r="X439" s="8">
        <f>IF(K439="",0,VLOOKUP(E439,'Points Allocation'!$B$82:$F$93,2+K439,0))</f>
        <v>0</v>
      </c>
      <c r="Y439" s="8">
        <f>IF(L439="",0,VLOOKUP(E439,'Points Allocation'!$B$97:$F$108,2+L439,0))</f>
        <v>0</v>
      </c>
      <c r="Z439" s="23">
        <f t="shared" ref="Z439" si="205">SUM(S439:Y439)</f>
        <v>20</v>
      </c>
      <c r="AA439" s="8">
        <f>IF(M439="",0,VLOOKUP(E439,'Points Allocation'!$I$7:$M$18,2+M439,0))</f>
        <v>25</v>
      </c>
      <c r="AB439" s="8">
        <f>IF(N439="",0,VLOOKUP(E439,'Points Allocation'!$I$22:$M$33,2+N439,0))</f>
        <v>0</v>
      </c>
      <c r="AC439" s="8">
        <f>IF(O439="",0,VLOOKUP(E439,'Points Allocation'!$I$37:$M$48,2+O439,0))</f>
        <v>0</v>
      </c>
      <c r="AD439" s="8">
        <f>IF(P439="",0,VLOOKUP(E439,'Points Allocation'!$I$52:$M$63,2+P439,0))</f>
        <v>0</v>
      </c>
      <c r="AE439" s="8">
        <f>IF(Q439="",0,VLOOKUP(E439,'Points Allocation'!$I$67:$M$78,2+Q439,0))</f>
        <v>0</v>
      </c>
      <c r="AF439" s="8">
        <f>IF(R439="",0,VLOOKUP(E439,'Points Allocation'!$I$82:$M$93,2+R439,0))</f>
        <v>0</v>
      </c>
      <c r="AG439" s="23">
        <f t="shared" ref="AG439" si="206">SUM(AA439:AF439)</f>
        <v>25</v>
      </c>
      <c r="AH439" s="10">
        <f t="shared" ref="AH439" si="207">IF(AK439="False",0,-AL439)</f>
        <v>-20</v>
      </c>
      <c r="AI439" s="13">
        <f t="shared" si="180"/>
        <v>1</v>
      </c>
      <c r="AJ439" s="30">
        <f t="shared" ref="AJ439" si="208">(SUM(Z439,AG439,AH439))*AI439</f>
        <v>25</v>
      </c>
      <c r="AK439" s="3" t="str">
        <f t="shared" si="189"/>
        <v>True</v>
      </c>
      <c r="AL439" s="3">
        <f t="shared" si="190"/>
        <v>20</v>
      </c>
    </row>
    <row r="440" spans="1:38" x14ac:dyDescent="0.2">
      <c r="A440" s="9" t="s">
        <v>202</v>
      </c>
      <c r="B440" s="9" t="s">
        <v>95</v>
      </c>
      <c r="C440" s="9" t="s">
        <v>125</v>
      </c>
      <c r="D440" s="3"/>
      <c r="E440" s="9">
        <v>8</v>
      </c>
      <c r="F440" s="9">
        <v>3</v>
      </c>
      <c r="G440" s="9">
        <v>0</v>
      </c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8">
        <f>IF(F440="",0,VLOOKUP(E440,'Points Allocation'!$B$7:$F$18,2+F440,0))</f>
        <v>80</v>
      </c>
      <c r="T440" s="8">
        <f>IF(G440="",0,VLOOKUP(E440,'Points Allocation'!$B$22:$F$33,2+G440,0))</f>
        <v>25</v>
      </c>
      <c r="U440" s="8">
        <f>IF(H440="",0,VLOOKUP(E440,'Points Allocation'!$B$37:$F$50,2+H440,0))</f>
        <v>0</v>
      </c>
      <c r="V440" s="8">
        <f>IF(I440="",0,VLOOKUP(E440,'Points Allocation'!$B$52:$F$63,2+I440,0))</f>
        <v>0</v>
      </c>
      <c r="W440" s="8">
        <f>IF(J440="",0,VLOOKUP(E440,'Points Allocation'!$B$67:$F$78,2+J440,0))</f>
        <v>0</v>
      </c>
      <c r="X440" s="8">
        <f>IF(K440="",0,VLOOKUP(E440,'Points Allocation'!$B$82:$F$93,2+K440,0))</f>
        <v>0</v>
      </c>
      <c r="Y440" s="8">
        <f>IF(L440="",0,VLOOKUP(E440,'Points Allocation'!$B$97:$F$108,2+L440,0))</f>
        <v>0</v>
      </c>
      <c r="Z440" s="23">
        <f t="shared" ref="Z440" si="209">SUM(S440:Y440)</f>
        <v>105</v>
      </c>
      <c r="AA440" s="8">
        <f>IF(M440="",0,VLOOKUP(E440,'Points Allocation'!$I$7:$M$18,2+M440,0))</f>
        <v>0</v>
      </c>
      <c r="AB440" s="8">
        <f>IF(N440="",0,VLOOKUP(E440,'Points Allocation'!$I$22:$M$33,2+N440,0))</f>
        <v>0</v>
      </c>
      <c r="AC440" s="8">
        <f>IF(O440="",0,VLOOKUP(E440,'Points Allocation'!$I$37:$M$48,2+O440,0))</f>
        <v>0</v>
      </c>
      <c r="AD440" s="8">
        <f>IF(P440="",0,VLOOKUP(E440,'Points Allocation'!$I$52:$M$63,2+P440,0))</f>
        <v>0</v>
      </c>
      <c r="AE440" s="8">
        <f>IF(Q440="",0,VLOOKUP(E440,'Points Allocation'!$I$67:$M$78,2+Q440,0))</f>
        <v>0</v>
      </c>
      <c r="AF440" s="8">
        <f>IF(R440="",0,VLOOKUP(E440,'Points Allocation'!$I$82:$M$93,2+R440,0))</f>
        <v>0</v>
      </c>
      <c r="AG440" s="23">
        <f t="shared" ref="AG440" si="210">SUM(AA440:AF440)</f>
        <v>0</v>
      </c>
      <c r="AH440" s="10">
        <f t="shared" ref="AH440" si="211">IF(AK440="False",0,-AL440)</f>
        <v>0</v>
      </c>
      <c r="AI440" s="13">
        <f t="shared" si="180"/>
        <v>1</v>
      </c>
      <c r="AJ440" s="30">
        <f t="shared" ref="AJ440" si="212">(SUM(Z440,AG440,AH440))*AI440</f>
        <v>105</v>
      </c>
      <c r="AK440" s="3" t="str">
        <f t="shared" si="189"/>
        <v>False</v>
      </c>
      <c r="AL440" s="3">
        <f t="shared" si="190"/>
        <v>0</v>
      </c>
    </row>
    <row r="441" spans="1:38" x14ac:dyDescent="0.2">
      <c r="A441" s="9" t="s">
        <v>168</v>
      </c>
      <c r="B441" s="9" t="s">
        <v>95</v>
      </c>
      <c r="C441" s="9" t="s">
        <v>125</v>
      </c>
      <c r="D441" s="3"/>
      <c r="E441" s="9">
        <v>8</v>
      </c>
      <c r="F441" s="9">
        <v>2</v>
      </c>
      <c r="G441" s="26"/>
      <c r="H441" s="26"/>
      <c r="I441" s="26"/>
      <c r="J441" s="26"/>
      <c r="K441" s="26"/>
      <c r="L441" s="26"/>
      <c r="M441" s="9">
        <v>3</v>
      </c>
      <c r="N441" s="9">
        <v>3</v>
      </c>
      <c r="O441" s="26"/>
      <c r="P441" s="26"/>
      <c r="Q441" s="26"/>
      <c r="R441" s="26"/>
      <c r="S441" s="8">
        <f>IF(F441="",0,VLOOKUP(E441,'Points Allocation'!$B$7:$F$18,2+F441,0))</f>
        <v>60</v>
      </c>
      <c r="T441" s="8">
        <f>IF(G441="",0,VLOOKUP(E441,'Points Allocation'!$B$22:$F$33,2+G441,0))</f>
        <v>0</v>
      </c>
      <c r="U441" s="8">
        <f>IF(H441="",0,VLOOKUP(E441,'Points Allocation'!$B$37:$F$50,2+H441,0))</f>
        <v>0</v>
      </c>
      <c r="V441" s="8">
        <f>IF(I441="",0,VLOOKUP(E441,'Points Allocation'!$B$52:$F$63,2+I441,0))</f>
        <v>0</v>
      </c>
      <c r="W441" s="8">
        <f>IF(J441="",0,VLOOKUP(E441,'Points Allocation'!$B$67:$F$78,2+J441,0))</f>
        <v>0</v>
      </c>
      <c r="X441" s="8">
        <f>IF(K441="",0,VLOOKUP(E441,'Points Allocation'!$B$82:$F$93,2+K441,0))</f>
        <v>0</v>
      </c>
      <c r="Y441" s="8">
        <f>IF(L441="",0,VLOOKUP(E441,'Points Allocation'!$B$97:$F$108,2+L441,0))</f>
        <v>0</v>
      </c>
      <c r="Z441" s="23">
        <f t="shared" ref="Z441:Z444" si="213">SUM(S441:Y441)</f>
        <v>60</v>
      </c>
      <c r="AA441" s="8">
        <f>IF(M441="",0,VLOOKUP(E441,'Points Allocation'!$I$7:$M$18,2+M441,0))</f>
        <v>30</v>
      </c>
      <c r="AB441" s="8">
        <f>IF(N441="",0,VLOOKUP(E441,'Points Allocation'!$I$22:$M$33,2+N441,0))</f>
        <v>35</v>
      </c>
      <c r="AC441" s="8">
        <f>IF(O441="",0,VLOOKUP(E441,'Points Allocation'!$I$37:$M$48,2+O441,0))</f>
        <v>0</v>
      </c>
      <c r="AD441" s="8">
        <f>IF(P441="",0,VLOOKUP(E441,'Points Allocation'!$I$52:$M$63,2+P441,0))</f>
        <v>0</v>
      </c>
      <c r="AE441" s="8">
        <f>IF(Q441="",0,VLOOKUP(E441,'Points Allocation'!$I$67:$M$78,2+Q441,0))</f>
        <v>0</v>
      </c>
      <c r="AF441" s="8">
        <f>IF(R441="",0,VLOOKUP(E441,'Points Allocation'!$I$82:$M$93,2+R441,0))</f>
        <v>0</v>
      </c>
      <c r="AG441" s="23">
        <f t="shared" ref="AG441:AG444" si="214">SUM(AA441:AF441)</f>
        <v>65</v>
      </c>
      <c r="AH441" s="10">
        <f t="shared" ref="AH441:AH444" si="215">IF(AK441="False",0,-AL441)</f>
        <v>-60</v>
      </c>
      <c r="AI441" s="13">
        <f t="shared" si="180"/>
        <v>1</v>
      </c>
      <c r="AJ441" s="30">
        <f t="shared" ref="AJ441:AJ444" si="216">(SUM(Z441,AG441,AH441))*AI441</f>
        <v>65</v>
      </c>
      <c r="AK441" s="3" t="str">
        <f t="shared" si="189"/>
        <v>True</v>
      </c>
      <c r="AL441" s="3">
        <f t="shared" si="190"/>
        <v>60</v>
      </c>
    </row>
    <row r="442" spans="1:38" x14ac:dyDescent="0.2">
      <c r="A442" s="9" t="s">
        <v>203</v>
      </c>
      <c r="B442" s="9" t="s">
        <v>95</v>
      </c>
      <c r="C442" s="9" t="s">
        <v>125</v>
      </c>
      <c r="D442" s="3"/>
      <c r="E442" s="9">
        <v>8</v>
      </c>
      <c r="F442" s="9">
        <v>1</v>
      </c>
      <c r="G442" s="26"/>
      <c r="H442" s="26"/>
      <c r="I442" s="26"/>
      <c r="J442" s="26"/>
      <c r="K442" s="26"/>
      <c r="L442" s="26"/>
      <c r="M442" s="9">
        <v>3</v>
      </c>
      <c r="N442" s="9">
        <v>0</v>
      </c>
      <c r="O442" s="26"/>
      <c r="P442" s="26"/>
      <c r="Q442" s="26"/>
      <c r="R442" s="26"/>
      <c r="S442" s="8">
        <f>IF(F442="",0,VLOOKUP(E442,'Points Allocation'!$B$7:$F$18,2+F442,0))</f>
        <v>40</v>
      </c>
      <c r="T442" s="8">
        <f>IF(G442="",0,VLOOKUP(E442,'Points Allocation'!$B$22:$F$33,2+G442,0))</f>
        <v>0</v>
      </c>
      <c r="U442" s="8">
        <f>IF(H442="",0,VLOOKUP(E442,'Points Allocation'!$B$37:$F$50,2+H442,0))</f>
        <v>0</v>
      </c>
      <c r="V442" s="8">
        <f>IF(I442="",0,VLOOKUP(E442,'Points Allocation'!$B$52:$F$63,2+I442,0))</f>
        <v>0</v>
      </c>
      <c r="W442" s="8">
        <f>IF(J442="",0,VLOOKUP(E442,'Points Allocation'!$B$67:$F$78,2+J442,0))</f>
        <v>0</v>
      </c>
      <c r="X442" s="8">
        <f>IF(K442="",0,VLOOKUP(E442,'Points Allocation'!$B$82:$F$93,2+K442,0))</f>
        <v>0</v>
      </c>
      <c r="Y442" s="8">
        <f>IF(L442="",0,VLOOKUP(E442,'Points Allocation'!$B$97:$F$108,2+L442,0))</f>
        <v>0</v>
      </c>
      <c r="Z442" s="23">
        <f t="shared" ref="Z442" si="217">SUM(S442:Y442)</f>
        <v>40</v>
      </c>
      <c r="AA442" s="8">
        <f>IF(M442="",0,VLOOKUP(E442,'Points Allocation'!$I$7:$M$18,2+M442,0))</f>
        <v>30</v>
      </c>
      <c r="AB442" s="8">
        <f>IF(N442="",0,VLOOKUP(E442,'Points Allocation'!$I$22:$M$33,2+N442,0))</f>
        <v>20</v>
      </c>
      <c r="AC442" s="8">
        <f>IF(O442="",0,VLOOKUP(E442,'Points Allocation'!$I$37:$M$48,2+O442,0))</f>
        <v>0</v>
      </c>
      <c r="AD442" s="8">
        <f>IF(P442="",0,VLOOKUP(E442,'Points Allocation'!$I$52:$M$63,2+P442,0))</f>
        <v>0</v>
      </c>
      <c r="AE442" s="8">
        <f>IF(Q442="",0,VLOOKUP(E442,'Points Allocation'!$I$67:$M$78,2+Q442,0))</f>
        <v>0</v>
      </c>
      <c r="AF442" s="8">
        <f>IF(R442="",0,VLOOKUP(E442,'Points Allocation'!$I$82:$M$93,2+R442,0))</f>
        <v>0</v>
      </c>
      <c r="AG442" s="23">
        <f t="shared" ref="AG442" si="218">SUM(AA442:AF442)</f>
        <v>50</v>
      </c>
      <c r="AH442" s="10">
        <f t="shared" ref="AH442" si="219">IF(AK442="False",0,-AL442)</f>
        <v>-40</v>
      </c>
      <c r="AI442" s="13">
        <f t="shared" si="180"/>
        <v>1</v>
      </c>
      <c r="AJ442" s="30">
        <f t="shared" ref="AJ442" si="220">(SUM(Z442,AG442,AH442))*AI442</f>
        <v>50</v>
      </c>
      <c r="AK442" s="3" t="str">
        <f t="shared" si="189"/>
        <v>True</v>
      </c>
      <c r="AL442" s="3">
        <f t="shared" si="190"/>
        <v>40</v>
      </c>
    </row>
    <row r="443" spans="1:38" x14ac:dyDescent="0.2">
      <c r="A443" s="9" t="s">
        <v>171</v>
      </c>
      <c r="B443" s="9" t="s">
        <v>95</v>
      </c>
      <c r="C443" s="9" t="s">
        <v>125</v>
      </c>
      <c r="D443" s="3"/>
      <c r="E443" s="9">
        <v>8</v>
      </c>
      <c r="F443" s="9">
        <v>3</v>
      </c>
      <c r="G443" s="9">
        <v>3</v>
      </c>
      <c r="H443" s="9">
        <v>2</v>
      </c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8">
        <f>IF(F443="",0,VLOOKUP(E443,'Points Allocation'!$B$7:$F$18,2+F443,0))</f>
        <v>80</v>
      </c>
      <c r="T443" s="8">
        <f>IF(G443="",0,VLOOKUP(E443,'Points Allocation'!$B$22:$F$33,2+G443,0))</f>
        <v>100</v>
      </c>
      <c r="U443" s="8">
        <f>IF(H443="",0,VLOOKUP(E443,'Points Allocation'!$B$37:$F$50,2+H443,0))</f>
        <v>90</v>
      </c>
      <c r="V443" s="8">
        <f>IF(I443="",0,VLOOKUP(E443,'Points Allocation'!$B$52:$F$63,2+I443,0))</f>
        <v>0</v>
      </c>
      <c r="W443" s="8">
        <f>IF(J443="",0,VLOOKUP(E443,'Points Allocation'!$B$67:$F$78,2+J443,0))</f>
        <v>0</v>
      </c>
      <c r="X443" s="8">
        <f>IF(K443="",0,VLOOKUP(E443,'Points Allocation'!$B$82:$F$93,2+K443,0))</f>
        <v>0</v>
      </c>
      <c r="Y443" s="8">
        <f>IF(L443="",0,VLOOKUP(E443,'Points Allocation'!$B$97:$F$108,2+L443,0))</f>
        <v>0</v>
      </c>
      <c r="Z443" s="23">
        <f t="shared" si="213"/>
        <v>270</v>
      </c>
      <c r="AA443" s="8">
        <f>IF(M443="",0,VLOOKUP(E443,'Points Allocation'!$I$7:$M$18,2+M443,0))</f>
        <v>0</v>
      </c>
      <c r="AB443" s="8">
        <f>IF(N443="",0,VLOOKUP(E443,'Points Allocation'!$I$22:$M$33,2+N443,0))</f>
        <v>0</v>
      </c>
      <c r="AC443" s="8">
        <f>IF(O443="",0,VLOOKUP(E443,'Points Allocation'!$I$37:$M$48,2+O443,0))</f>
        <v>0</v>
      </c>
      <c r="AD443" s="8">
        <f>IF(P443="",0,VLOOKUP(E443,'Points Allocation'!$I$52:$M$63,2+P443,0))</f>
        <v>0</v>
      </c>
      <c r="AE443" s="8">
        <f>IF(Q443="",0,VLOOKUP(E443,'Points Allocation'!$I$67:$M$78,2+Q443,0))</f>
        <v>0</v>
      </c>
      <c r="AF443" s="8">
        <f>IF(R443="",0,VLOOKUP(E443,'Points Allocation'!$I$82:$M$93,2+R443,0))</f>
        <v>0</v>
      </c>
      <c r="AG443" s="23">
        <f t="shared" si="214"/>
        <v>0</v>
      </c>
      <c r="AH443" s="10">
        <f t="shared" si="215"/>
        <v>0</v>
      </c>
      <c r="AI443" s="13">
        <f t="shared" si="180"/>
        <v>1</v>
      </c>
      <c r="AJ443" s="30">
        <f t="shared" si="216"/>
        <v>270</v>
      </c>
      <c r="AK443" s="3" t="str">
        <f t="shared" si="189"/>
        <v>False</v>
      </c>
      <c r="AL443" s="3">
        <f t="shared" si="190"/>
        <v>0</v>
      </c>
    </row>
    <row r="444" spans="1:38" x14ac:dyDescent="0.2">
      <c r="A444" s="9" t="s">
        <v>177</v>
      </c>
      <c r="B444" s="9" t="s">
        <v>96</v>
      </c>
      <c r="C444" s="9" t="s">
        <v>125</v>
      </c>
      <c r="D444" s="3"/>
      <c r="E444" s="9">
        <v>16</v>
      </c>
      <c r="F444" s="9">
        <v>3</v>
      </c>
      <c r="G444" s="9">
        <v>3</v>
      </c>
      <c r="H444" s="9">
        <v>3</v>
      </c>
      <c r="I444" s="9">
        <v>1</v>
      </c>
      <c r="J444" s="26"/>
      <c r="K444" s="26"/>
      <c r="L444" s="26"/>
      <c r="M444" s="26"/>
      <c r="N444" s="26"/>
      <c r="O444" s="26"/>
      <c r="P444" s="26"/>
      <c r="Q444" s="26"/>
      <c r="R444" s="26"/>
      <c r="S444" s="8">
        <f>IF(F444="",0,VLOOKUP(E444,'Points Allocation'!$B$7:$F$18,2+F444,0))</f>
        <v>60</v>
      </c>
      <c r="T444" s="8">
        <f>IF(G444="",0,VLOOKUP(E444,'Points Allocation'!$B$22:$F$33,2+G444,0))</f>
        <v>80</v>
      </c>
      <c r="U444" s="8">
        <f>IF(H444="",0,VLOOKUP(E444,'Points Allocation'!$B$37:$F$50,2+H444,0))</f>
        <v>100</v>
      </c>
      <c r="V444" s="8">
        <f>IF(I444="",0,VLOOKUP(E444,'Points Allocation'!$B$52:$F$63,2+I444,0))</f>
        <v>60</v>
      </c>
      <c r="W444" s="8">
        <f>IF(J444="",0,VLOOKUP(E444,'Points Allocation'!$B$67:$F$78,2+J444,0))</f>
        <v>0</v>
      </c>
      <c r="X444" s="8">
        <f>IF(K444="",0,VLOOKUP(E444,'Points Allocation'!$B$82:$F$93,2+K444,0))</f>
        <v>0</v>
      </c>
      <c r="Y444" s="8">
        <f>IF(L444="",0,VLOOKUP(E444,'Points Allocation'!$B$97:$F$108,2+L444,0))</f>
        <v>0</v>
      </c>
      <c r="Z444" s="23">
        <f t="shared" si="213"/>
        <v>300</v>
      </c>
      <c r="AA444" s="8">
        <f>IF(M444="",0,VLOOKUP(E444,'Points Allocation'!$I$7:$M$18,2+M444,0))</f>
        <v>0</v>
      </c>
      <c r="AB444" s="8">
        <f>IF(N444="",0,VLOOKUP(E444,'Points Allocation'!$I$22:$M$33,2+N444,0))</f>
        <v>0</v>
      </c>
      <c r="AC444" s="8">
        <f>IF(O444="",0,VLOOKUP(E444,'Points Allocation'!$I$37:$M$48,2+O444,0))</f>
        <v>0</v>
      </c>
      <c r="AD444" s="8">
        <f>IF(P444="",0,VLOOKUP(E444,'Points Allocation'!$I$52:$M$63,2+P444,0))</f>
        <v>0</v>
      </c>
      <c r="AE444" s="8">
        <f>IF(Q444="",0,VLOOKUP(E444,'Points Allocation'!$I$67:$M$78,2+Q444,0))</f>
        <v>0</v>
      </c>
      <c r="AF444" s="8">
        <f>IF(R444="",0,VLOOKUP(E444,'Points Allocation'!$I$82:$M$93,2+R444,0))</f>
        <v>0</v>
      </c>
      <c r="AG444" s="23">
        <f t="shared" si="214"/>
        <v>0</v>
      </c>
      <c r="AH444" s="10">
        <f t="shared" si="215"/>
        <v>0</v>
      </c>
      <c r="AI444" s="13">
        <f t="shared" si="180"/>
        <v>1</v>
      </c>
      <c r="AJ444" s="30">
        <f t="shared" si="216"/>
        <v>300</v>
      </c>
      <c r="AK444" s="3" t="str">
        <f t="shared" si="189"/>
        <v>False</v>
      </c>
      <c r="AL444" s="3">
        <f t="shared" si="190"/>
        <v>0</v>
      </c>
    </row>
    <row r="445" spans="1:38" x14ac:dyDescent="0.2">
      <c r="A445" s="9" t="s">
        <v>176</v>
      </c>
      <c r="B445" s="9" t="s">
        <v>96</v>
      </c>
      <c r="C445" s="9" t="s">
        <v>125</v>
      </c>
      <c r="D445" s="3"/>
      <c r="E445" s="9">
        <v>16</v>
      </c>
      <c r="F445" s="9">
        <v>3</v>
      </c>
      <c r="G445" s="9">
        <v>0</v>
      </c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8">
        <f>IF(F445="",0,VLOOKUP(E445,'Points Allocation'!$B$7:$F$18,2+F445,0))</f>
        <v>60</v>
      </c>
      <c r="T445" s="8">
        <f>IF(G445="",0,VLOOKUP(E445,'Points Allocation'!$B$22:$F$33,2+G445,0))</f>
        <v>20</v>
      </c>
      <c r="U445" s="8">
        <f>IF(H445="",0,VLOOKUP(E445,'Points Allocation'!$B$37:$F$50,2+H445,0))</f>
        <v>0</v>
      </c>
      <c r="V445" s="8">
        <f>IF(I445="",0,VLOOKUP(E445,'Points Allocation'!$B$52:$F$63,2+I445,0))</f>
        <v>0</v>
      </c>
      <c r="W445" s="8">
        <f>IF(J445="",0,VLOOKUP(E445,'Points Allocation'!$B$67:$F$78,2+J445,0))</f>
        <v>0</v>
      </c>
      <c r="X445" s="8">
        <f>IF(K445="",0,VLOOKUP(E445,'Points Allocation'!$B$82:$F$93,2+K445,0))</f>
        <v>0</v>
      </c>
      <c r="Y445" s="8">
        <f>IF(L445="",0,VLOOKUP(E445,'Points Allocation'!$B$97:$F$108,2+L445,0))</f>
        <v>0</v>
      </c>
      <c r="Z445" s="23">
        <f t="shared" ref="Z445:Z453" si="221">SUM(S445:Y445)</f>
        <v>80</v>
      </c>
      <c r="AA445" s="8">
        <f>IF(M445="",0,VLOOKUP(E445,'Points Allocation'!$I$7:$M$18,2+M445,0))</f>
        <v>0</v>
      </c>
      <c r="AB445" s="8">
        <f>IF(N445="",0,VLOOKUP(E445,'Points Allocation'!$I$22:$M$33,2+N445,0))</f>
        <v>0</v>
      </c>
      <c r="AC445" s="8">
        <f>IF(O445="",0,VLOOKUP(E445,'Points Allocation'!$I$37:$M$48,2+O445,0))</f>
        <v>0</v>
      </c>
      <c r="AD445" s="8">
        <f>IF(P445="",0,VLOOKUP(E445,'Points Allocation'!$I$52:$M$63,2+P445,0))</f>
        <v>0</v>
      </c>
      <c r="AE445" s="8">
        <f>IF(Q445="",0,VLOOKUP(E445,'Points Allocation'!$I$67:$M$78,2+Q445,0))</f>
        <v>0</v>
      </c>
      <c r="AF445" s="8">
        <f>IF(R445="",0,VLOOKUP(E445,'Points Allocation'!$I$82:$M$93,2+R445,0))</f>
        <v>0</v>
      </c>
      <c r="AG445" s="23">
        <f t="shared" ref="AG445:AG453" si="222">SUM(AA445:AF445)</f>
        <v>0</v>
      </c>
      <c r="AH445" s="10">
        <f t="shared" ref="AH445:AH453" si="223">IF(AK445="False",0,-AL445)</f>
        <v>0</v>
      </c>
      <c r="AI445" s="13">
        <f t="shared" si="180"/>
        <v>1</v>
      </c>
      <c r="AJ445" s="30">
        <f t="shared" ref="AJ445:AJ453" si="224">(SUM(Z445,AG445,AH445))*AI445</f>
        <v>80</v>
      </c>
      <c r="AK445" s="3" t="str">
        <f t="shared" si="189"/>
        <v>False</v>
      </c>
      <c r="AL445" s="3">
        <f t="shared" si="190"/>
        <v>0</v>
      </c>
    </row>
    <row r="446" spans="1:38" x14ac:dyDescent="0.2">
      <c r="A446" s="9" t="s">
        <v>183</v>
      </c>
      <c r="B446" s="9" t="s">
        <v>96</v>
      </c>
      <c r="C446" s="9" t="s">
        <v>125</v>
      </c>
      <c r="D446" s="3"/>
      <c r="E446" s="9">
        <v>16</v>
      </c>
      <c r="F446" s="9">
        <v>1</v>
      </c>
      <c r="G446" s="26"/>
      <c r="H446" s="26"/>
      <c r="I446" s="26"/>
      <c r="J446" s="26"/>
      <c r="K446" s="26"/>
      <c r="L446" s="26"/>
      <c r="M446" s="9">
        <v>3</v>
      </c>
      <c r="N446" s="9">
        <v>3</v>
      </c>
      <c r="O446" s="9">
        <v>0</v>
      </c>
      <c r="P446" s="26"/>
      <c r="Q446" s="26"/>
      <c r="R446" s="26"/>
      <c r="S446" s="8">
        <f>IF(F446="",0,VLOOKUP(E446,'Points Allocation'!$B$7:$F$18,2+F446,0))</f>
        <v>30</v>
      </c>
      <c r="T446" s="8">
        <f>IF(G446="",0,VLOOKUP(E446,'Points Allocation'!$B$22:$F$33,2+G446,0))</f>
        <v>0</v>
      </c>
      <c r="U446" s="8">
        <f>IF(H446="",0,VLOOKUP(E446,'Points Allocation'!$B$37:$F$50,2+H446,0))</f>
        <v>0</v>
      </c>
      <c r="V446" s="8">
        <f>IF(I446="",0,VLOOKUP(E446,'Points Allocation'!$B$52:$F$63,2+I446,0))</f>
        <v>0</v>
      </c>
      <c r="W446" s="8">
        <f>IF(J446="",0,VLOOKUP(E446,'Points Allocation'!$B$67:$F$78,2+J446,0))</f>
        <v>0</v>
      </c>
      <c r="X446" s="8">
        <f>IF(K446="",0,VLOOKUP(E446,'Points Allocation'!$B$82:$F$93,2+K446,0))</f>
        <v>0</v>
      </c>
      <c r="Y446" s="8">
        <f>IF(L446="",0,VLOOKUP(E446,'Points Allocation'!$B$97:$F$108,2+L446,0))</f>
        <v>0</v>
      </c>
      <c r="Z446" s="23">
        <f t="shared" si="221"/>
        <v>30</v>
      </c>
      <c r="AA446" s="8">
        <f>IF(M446="",0,VLOOKUP(E446,'Points Allocation'!$I$7:$M$18,2+M446,0))</f>
        <v>25</v>
      </c>
      <c r="AB446" s="8">
        <f>IF(N446="",0,VLOOKUP(E446,'Points Allocation'!$I$22:$M$33,2+N446,0))</f>
        <v>30</v>
      </c>
      <c r="AC446" s="8">
        <f>IF(O446="",0,VLOOKUP(E446,'Points Allocation'!$I$37:$M$48,2+O446,0))</f>
        <v>20</v>
      </c>
      <c r="AD446" s="8">
        <f>IF(P446="",0,VLOOKUP(E446,'Points Allocation'!$I$52:$M$63,2+P446,0))</f>
        <v>0</v>
      </c>
      <c r="AE446" s="8">
        <f>IF(Q446="",0,VLOOKUP(E446,'Points Allocation'!$I$67:$M$78,2+Q446,0))</f>
        <v>0</v>
      </c>
      <c r="AF446" s="8">
        <f>IF(R446="",0,VLOOKUP(E446,'Points Allocation'!$I$82:$M$93,2+R446,0))</f>
        <v>0</v>
      </c>
      <c r="AG446" s="23">
        <f t="shared" si="222"/>
        <v>75</v>
      </c>
      <c r="AH446" s="10">
        <f t="shared" si="223"/>
        <v>-30</v>
      </c>
      <c r="AI446" s="13">
        <f t="shared" si="180"/>
        <v>1</v>
      </c>
      <c r="AJ446" s="30">
        <f t="shared" si="224"/>
        <v>75</v>
      </c>
      <c r="AK446" s="3" t="str">
        <f t="shared" si="189"/>
        <v>True</v>
      </c>
      <c r="AL446" s="3">
        <f t="shared" si="190"/>
        <v>30</v>
      </c>
    </row>
    <row r="447" spans="1:38" x14ac:dyDescent="0.2">
      <c r="A447" s="9" t="s">
        <v>184</v>
      </c>
      <c r="B447" s="9" t="s">
        <v>96</v>
      </c>
      <c r="C447" s="9" t="s">
        <v>125</v>
      </c>
      <c r="D447" s="3"/>
      <c r="E447" s="9">
        <v>16</v>
      </c>
      <c r="F447" s="9">
        <v>3</v>
      </c>
      <c r="G447" s="9">
        <v>3</v>
      </c>
      <c r="H447" s="9">
        <v>0</v>
      </c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8">
        <f>IF(F447="",0,VLOOKUP(E447,'Points Allocation'!$B$7:$F$18,2+F447,0))</f>
        <v>60</v>
      </c>
      <c r="T447" s="8">
        <f>IF(G447="",0,VLOOKUP(E447,'Points Allocation'!$B$22:$F$33,2+G447,0))</f>
        <v>80</v>
      </c>
      <c r="U447" s="8">
        <f>IF(H447="",0,VLOOKUP(E447,'Points Allocation'!$B$37:$F$50,2+H447,0))</f>
        <v>25</v>
      </c>
      <c r="V447" s="8">
        <f>IF(I447="",0,VLOOKUP(E447,'Points Allocation'!$B$52:$F$63,2+I447,0))</f>
        <v>0</v>
      </c>
      <c r="W447" s="8">
        <f>IF(J447="",0,VLOOKUP(E447,'Points Allocation'!$B$67:$F$78,2+J447,0))</f>
        <v>0</v>
      </c>
      <c r="X447" s="8">
        <f>IF(K447="",0,VLOOKUP(E447,'Points Allocation'!$B$82:$F$93,2+K447,0))</f>
        <v>0</v>
      </c>
      <c r="Y447" s="8">
        <f>IF(L447="",0,VLOOKUP(E447,'Points Allocation'!$B$97:$F$108,2+L447,0))</f>
        <v>0</v>
      </c>
      <c r="Z447" s="23">
        <f t="shared" si="221"/>
        <v>165</v>
      </c>
      <c r="AA447" s="8">
        <f>IF(M447="",0,VLOOKUP(E447,'Points Allocation'!$I$7:$M$18,2+M447,0))</f>
        <v>0</v>
      </c>
      <c r="AB447" s="8">
        <f>IF(N447="",0,VLOOKUP(E447,'Points Allocation'!$I$22:$M$33,2+N447,0))</f>
        <v>0</v>
      </c>
      <c r="AC447" s="8">
        <f>IF(O447="",0,VLOOKUP(E447,'Points Allocation'!$I$37:$M$48,2+O447,0))</f>
        <v>0</v>
      </c>
      <c r="AD447" s="8">
        <f>IF(P447="",0,VLOOKUP(E447,'Points Allocation'!$I$52:$M$63,2+P447,0))</f>
        <v>0</v>
      </c>
      <c r="AE447" s="8">
        <f>IF(Q447="",0,VLOOKUP(E447,'Points Allocation'!$I$67:$M$78,2+Q447,0))</f>
        <v>0</v>
      </c>
      <c r="AF447" s="8">
        <f>IF(R447="",0,VLOOKUP(E447,'Points Allocation'!$I$82:$M$93,2+R447,0))</f>
        <v>0</v>
      </c>
      <c r="AG447" s="23">
        <f t="shared" si="222"/>
        <v>0</v>
      </c>
      <c r="AH447" s="10">
        <f t="shared" si="223"/>
        <v>0</v>
      </c>
      <c r="AI447" s="13">
        <f t="shared" si="180"/>
        <v>1</v>
      </c>
      <c r="AJ447" s="30">
        <f t="shared" si="224"/>
        <v>165</v>
      </c>
      <c r="AK447" s="3" t="str">
        <f t="shared" si="189"/>
        <v>False</v>
      </c>
      <c r="AL447" s="3">
        <f t="shared" si="190"/>
        <v>0</v>
      </c>
    </row>
    <row r="448" spans="1:38" x14ac:dyDescent="0.2">
      <c r="A448" s="9" t="s">
        <v>180</v>
      </c>
      <c r="B448" s="9" t="s">
        <v>96</v>
      </c>
      <c r="C448" s="9" t="s">
        <v>125</v>
      </c>
      <c r="D448" s="3"/>
      <c r="E448" s="9">
        <v>16</v>
      </c>
      <c r="F448" s="9">
        <v>3</v>
      </c>
      <c r="G448" s="9">
        <v>1</v>
      </c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8">
        <f>IF(F448="",0,VLOOKUP(E448,'Points Allocation'!$B$7:$F$18,2+F448,0))</f>
        <v>60</v>
      </c>
      <c r="T448" s="8">
        <f>IF(G448="",0,VLOOKUP(E448,'Points Allocation'!$B$22:$F$33,2+G448,0))</f>
        <v>40</v>
      </c>
      <c r="U448" s="8">
        <f>IF(H448="",0,VLOOKUP(E448,'Points Allocation'!$B$37:$F$50,2+H448,0))</f>
        <v>0</v>
      </c>
      <c r="V448" s="8">
        <f>IF(I448="",0,VLOOKUP(E448,'Points Allocation'!$B$52:$F$63,2+I448,0))</f>
        <v>0</v>
      </c>
      <c r="W448" s="8">
        <f>IF(J448="",0,VLOOKUP(E448,'Points Allocation'!$B$67:$F$78,2+J448,0))</f>
        <v>0</v>
      </c>
      <c r="X448" s="8">
        <f>IF(K448="",0,VLOOKUP(E448,'Points Allocation'!$B$82:$F$93,2+K448,0))</f>
        <v>0</v>
      </c>
      <c r="Y448" s="8">
        <f>IF(L448="",0,VLOOKUP(E448,'Points Allocation'!$B$97:$F$108,2+L448,0))</f>
        <v>0</v>
      </c>
      <c r="Z448" s="23">
        <f t="shared" si="221"/>
        <v>100</v>
      </c>
      <c r="AA448" s="8">
        <f>IF(M448="",0,VLOOKUP(E448,'Points Allocation'!$I$7:$M$18,2+M448,0))</f>
        <v>0</v>
      </c>
      <c r="AB448" s="8">
        <f>IF(N448="",0,VLOOKUP(E448,'Points Allocation'!$I$22:$M$33,2+N448,0))</f>
        <v>0</v>
      </c>
      <c r="AC448" s="8">
        <f>IF(O448="",0,VLOOKUP(E448,'Points Allocation'!$I$37:$M$48,2+O448,0))</f>
        <v>0</v>
      </c>
      <c r="AD448" s="8">
        <f>IF(P448="",0,VLOOKUP(E448,'Points Allocation'!$I$52:$M$63,2+P448,0))</f>
        <v>0</v>
      </c>
      <c r="AE448" s="8">
        <f>IF(Q448="",0,VLOOKUP(E448,'Points Allocation'!$I$67:$M$78,2+Q448,0))</f>
        <v>0</v>
      </c>
      <c r="AF448" s="8">
        <f>IF(R448="",0,VLOOKUP(E448,'Points Allocation'!$I$82:$M$93,2+R448,0))</f>
        <v>0</v>
      </c>
      <c r="AG448" s="23">
        <f t="shared" si="222"/>
        <v>0</v>
      </c>
      <c r="AH448" s="10">
        <f t="shared" si="223"/>
        <v>0</v>
      </c>
      <c r="AI448" s="13">
        <f t="shared" si="180"/>
        <v>1</v>
      </c>
      <c r="AJ448" s="30">
        <f t="shared" si="224"/>
        <v>100</v>
      </c>
      <c r="AK448" s="3" t="str">
        <f t="shared" si="189"/>
        <v>False</v>
      </c>
      <c r="AL448" s="3">
        <f t="shared" si="190"/>
        <v>0</v>
      </c>
    </row>
    <row r="449" spans="1:38" x14ac:dyDescent="0.2">
      <c r="A449" s="9" t="s">
        <v>178</v>
      </c>
      <c r="B449" s="9" t="s">
        <v>96</v>
      </c>
      <c r="C449" s="9" t="s">
        <v>125</v>
      </c>
      <c r="D449" s="3"/>
      <c r="E449" s="9">
        <v>16</v>
      </c>
      <c r="F449" s="9">
        <v>3</v>
      </c>
      <c r="G449" s="9">
        <v>3</v>
      </c>
      <c r="H449" s="9">
        <v>1</v>
      </c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8">
        <f>IF(F449="",0,VLOOKUP(E449,'Points Allocation'!$B$7:$F$18,2+F449,0))</f>
        <v>60</v>
      </c>
      <c r="T449" s="8">
        <f>IF(G449="",0,VLOOKUP(E449,'Points Allocation'!$B$22:$F$33,2+G449,0))</f>
        <v>80</v>
      </c>
      <c r="U449" s="8">
        <f>IF(H449="",0,VLOOKUP(E449,'Points Allocation'!$B$37:$F$50,2+H449,0))</f>
        <v>50</v>
      </c>
      <c r="V449" s="8">
        <f>IF(I449="",0,VLOOKUP(E449,'Points Allocation'!$B$52:$F$63,2+I449,0))</f>
        <v>0</v>
      </c>
      <c r="W449" s="8">
        <f>IF(J449="",0,VLOOKUP(E449,'Points Allocation'!$B$67:$F$78,2+J449,0))</f>
        <v>0</v>
      </c>
      <c r="X449" s="8">
        <f>IF(K449="",0,VLOOKUP(E449,'Points Allocation'!$B$82:$F$93,2+K449,0))</f>
        <v>0</v>
      </c>
      <c r="Y449" s="8">
        <f>IF(L449="",0,VLOOKUP(E449,'Points Allocation'!$B$97:$F$108,2+L449,0))</f>
        <v>0</v>
      </c>
      <c r="Z449" s="23">
        <f t="shared" si="221"/>
        <v>190</v>
      </c>
      <c r="AA449" s="8">
        <f>IF(M449="",0,VLOOKUP(E449,'Points Allocation'!$I$7:$M$18,2+M449,0))</f>
        <v>0</v>
      </c>
      <c r="AB449" s="8">
        <f>IF(N449="",0,VLOOKUP(E449,'Points Allocation'!$I$22:$M$33,2+N449,0))</f>
        <v>0</v>
      </c>
      <c r="AC449" s="8">
        <f>IF(O449="",0,VLOOKUP(E449,'Points Allocation'!$I$37:$M$48,2+O449,0))</f>
        <v>0</v>
      </c>
      <c r="AD449" s="8">
        <f>IF(P449="",0,VLOOKUP(E449,'Points Allocation'!$I$52:$M$63,2+P449,0))</f>
        <v>0</v>
      </c>
      <c r="AE449" s="8">
        <f>IF(Q449="",0,VLOOKUP(E449,'Points Allocation'!$I$67:$M$78,2+Q449,0))</f>
        <v>0</v>
      </c>
      <c r="AF449" s="8">
        <f>IF(R449="",0,VLOOKUP(E449,'Points Allocation'!$I$82:$M$93,2+R449,0))</f>
        <v>0</v>
      </c>
      <c r="AG449" s="23">
        <f t="shared" si="222"/>
        <v>0</v>
      </c>
      <c r="AH449" s="10">
        <f t="shared" si="223"/>
        <v>0</v>
      </c>
      <c r="AI449" s="13">
        <f t="shared" si="180"/>
        <v>1</v>
      </c>
      <c r="AJ449" s="30">
        <f t="shared" si="224"/>
        <v>190</v>
      </c>
      <c r="AK449" s="3" t="str">
        <f t="shared" si="189"/>
        <v>False</v>
      </c>
      <c r="AL449" s="3">
        <f t="shared" si="190"/>
        <v>0</v>
      </c>
    </row>
    <row r="450" spans="1:38" x14ac:dyDescent="0.2">
      <c r="A450" s="9" t="s">
        <v>204</v>
      </c>
      <c r="B450" s="9" t="s">
        <v>96</v>
      </c>
      <c r="C450" s="9" t="s">
        <v>125</v>
      </c>
      <c r="D450" s="3"/>
      <c r="E450" s="9">
        <v>16</v>
      </c>
      <c r="F450" s="9">
        <v>3</v>
      </c>
      <c r="G450" s="9">
        <v>0</v>
      </c>
      <c r="H450" s="26"/>
      <c r="I450" s="26"/>
      <c r="J450" s="26"/>
      <c r="K450" s="26"/>
      <c r="L450" s="26"/>
      <c r="M450" s="9">
        <v>3</v>
      </c>
      <c r="N450" s="9">
        <v>3</v>
      </c>
      <c r="O450" s="9">
        <v>3</v>
      </c>
      <c r="P450" s="26"/>
      <c r="Q450" s="26"/>
      <c r="R450" s="26"/>
      <c r="S450" s="8">
        <f>IF(F450="",0,VLOOKUP(E450,'Points Allocation'!$B$7:$F$18,2+F450,0))</f>
        <v>60</v>
      </c>
      <c r="T450" s="8">
        <f>IF(G450="",0,VLOOKUP(E450,'Points Allocation'!$B$22:$F$33,2+G450,0))</f>
        <v>20</v>
      </c>
      <c r="U450" s="8">
        <f>IF(H450="",0,VLOOKUP(E450,'Points Allocation'!$B$37:$F$50,2+H450,0))</f>
        <v>0</v>
      </c>
      <c r="V450" s="8">
        <f>IF(I450="",0,VLOOKUP(E450,'Points Allocation'!$B$52:$F$63,2+I450,0))</f>
        <v>0</v>
      </c>
      <c r="W450" s="8">
        <f>IF(J450="",0,VLOOKUP(E450,'Points Allocation'!$B$67:$F$78,2+J450,0))</f>
        <v>0</v>
      </c>
      <c r="X450" s="8">
        <f>IF(K450="",0,VLOOKUP(E450,'Points Allocation'!$B$82:$F$93,2+K450,0))</f>
        <v>0</v>
      </c>
      <c r="Y450" s="8">
        <f>IF(L450="",0,VLOOKUP(E450,'Points Allocation'!$B$97:$F$108,2+L450,0))</f>
        <v>0</v>
      </c>
      <c r="Z450" s="23">
        <f t="shared" si="221"/>
        <v>80</v>
      </c>
      <c r="AA450" s="8">
        <f>IF(M450="",0,VLOOKUP(E450,'Points Allocation'!$I$7:$M$18,2+M450,0))</f>
        <v>25</v>
      </c>
      <c r="AB450" s="8">
        <f>IF(N450="",0,VLOOKUP(E450,'Points Allocation'!$I$22:$M$33,2+N450,0))</f>
        <v>30</v>
      </c>
      <c r="AC450" s="8">
        <f>IF(O450="",0,VLOOKUP(E450,'Points Allocation'!$I$37:$M$48,2+O450,0))</f>
        <v>35</v>
      </c>
      <c r="AD450" s="8">
        <f>IF(P450="",0,VLOOKUP(E450,'Points Allocation'!$I$52:$M$63,2+P450,0))</f>
        <v>0</v>
      </c>
      <c r="AE450" s="8">
        <f>IF(Q450="",0,VLOOKUP(E450,'Points Allocation'!$I$67:$M$78,2+Q450,0))</f>
        <v>0</v>
      </c>
      <c r="AF450" s="8">
        <f>IF(R450="",0,VLOOKUP(E450,'Points Allocation'!$I$82:$M$93,2+R450,0))</f>
        <v>0</v>
      </c>
      <c r="AG450" s="23">
        <f t="shared" si="222"/>
        <v>90</v>
      </c>
      <c r="AH450" s="10">
        <f t="shared" si="223"/>
        <v>-80</v>
      </c>
      <c r="AI450" s="13">
        <f t="shared" si="180"/>
        <v>1</v>
      </c>
      <c r="AJ450" s="30">
        <f t="shared" si="224"/>
        <v>90</v>
      </c>
      <c r="AK450" s="3" t="str">
        <f t="shared" si="189"/>
        <v>True</v>
      </c>
      <c r="AL450" s="3">
        <f t="shared" si="190"/>
        <v>80</v>
      </c>
    </row>
    <row r="451" spans="1:38" x14ac:dyDescent="0.2">
      <c r="A451" s="9" t="s">
        <v>185</v>
      </c>
      <c r="B451" s="9" t="s">
        <v>96</v>
      </c>
      <c r="C451" s="9" t="s">
        <v>125</v>
      </c>
      <c r="D451" s="3"/>
      <c r="E451" s="9">
        <v>16</v>
      </c>
      <c r="F451" s="9">
        <v>3</v>
      </c>
      <c r="G451" s="9">
        <v>0</v>
      </c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8">
        <f>IF(F451="",0,VLOOKUP(E451,'Points Allocation'!$B$7:$F$18,2+F451,0))</f>
        <v>60</v>
      </c>
      <c r="T451" s="8">
        <f>IF(G451="",0,VLOOKUP(E451,'Points Allocation'!$B$22:$F$33,2+G451,0))</f>
        <v>20</v>
      </c>
      <c r="U451" s="8">
        <f>IF(H451="",0,VLOOKUP(E451,'Points Allocation'!$B$37:$F$50,2+H451,0))</f>
        <v>0</v>
      </c>
      <c r="V451" s="8">
        <f>IF(I451="",0,VLOOKUP(E451,'Points Allocation'!$B$52:$F$63,2+I451,0))</f>
        <v>0</v>
      </c>
      <c r="W451" s="8">
        <f>IF(J451="",0,VLOOKUP(E451,'Points Allocation'!$B$67:$F$78,2+J451,0))</f>
        <v>0</v>
      </c>
      <c r="X451" s="8">
        <f>IF(K451="",0,VLOOKUP(E451,'Points Allocation'!$B$82:$F$93,2+K451,0))</f>
        <v>0</v>
      </c>
      <c r="Y451" s="8">
        <f>IF(L451="",0,VLOOKUP(E451,'Points Allocation'!$B$97:$F$108,2+L451,0))</f>
        <v>0</v>
      </c>
      <c r="Z451" s="23">
        <f t="shared" si="221"/>
        <v>80</v>
      </c>
      <c r="AA451" s="8">
        <f>IF(M451="",0,VLOOKUP(E451,'Points Allocation'!$I$7:$M$18,2+M451,0))</f>
        <v>0</v>
      </c>
      <c r="AB451" s="8">
        <f>IF(N451="",0,VLOOKUP(E451,'Points Allocation'!$I$22:$M$33,2+N451,0))</f>
        <v>0</v>
      </c>
      <c r="AC451" s="8">
        <f>IF(O451="",0,VLOOKUP(E451,'Points Allocation'!$I$37:$M$48,2+O451,0))</f>
        <v>0</v>
      </c>
      <c r="AD451" s="8">
        <f>IF(P451="",0,VLOOKUP(E451,'Points Allocation'!$I$52:$M$63,2+P451,0))</f>
        <v>0</v>
      </c>
      <c r="AE451" s="8">
        <f>IF(Q451="",0,VLOOKUP(E451,'Points Allocation'!$I$67:$M$78,2+Q451,0))</f>
        <v>0</v>
      </c>
      <c r="AF451" s="8">
        <f>IF(R451="",0,VLOOKUP(E451,'Points Allocation'!$I$82:$M$93,2+R451,0))</f>
        <v>0</v>
      </c>
      <c r="AG451" s="23">
        <f t="shared" si="222"/>
        <v>0</v>
      </c>
      <c r="AH451" s="10">
        <f t="shared" si="223"/>
        <v>0</v>
      </c>
      <c r="AI451" s="13">
        <f t="shared" si="180"/>
        <v>1</v>
      </c>
      <c r="AJ451" s="30">
        <f t="shared" si="224"/>
        <v>80</v>
      </c>
      <c r="AK451" s="3" t="str">
        <f t="shared" si="189"/>
        <v>False</v>
      </c>
      <c r="AL451" s="3">
        <f t="shared" si="190"/>
        <v>0</v>
      </c>
    </row>
    <row r="452" spans="1:38" x14ac:dyDescent="0.2">
      <c r="A452" s="9" t="s">
        <v>205</v>
      </c>
      <c r="B452" s="9" t="s">
        <v>96</v>
      </c>
      <c r="C452" s="9" t="s">
        <v>125</v>
      </c>
      <c r="D452" s="3"/>
      <c r="E452" s="9">
        <v>16</v>
      </c>
      <c r="F452" s="9">
        <v>0</v>
      </c>
      <c r="G452" s="26"/>
      <c r="H452" s="26"/>
      <c r="I452" s="26"/>
      <c r="J452" s="26"/>
      <c r="K452" s="26"/>
      <c r="L452" s="26"/>
      <c r="M452" s="9">
        <v>3</v>
      </c>
      <c r="N452" s="9">
        <v>2</v>
      </c>
      <c r="O452" s="26"/>
      <c r="P452" s="26"/>
      <c r="Q452" s="26"/>
      <c r="R452" s="26"/>
      <c r="S452" s="8">
        <f>IF(F452="",0,VLOOKUP(E452,'Points Allocation'!$B$7:$F$18,2+F452,0))</f>
        <v>15</v>
      </c>
      <c r="T452" s="8">
        <f>IF(G452="",0,VLOOKUP(E452,'Points Allocation'!$B$22:$F$33,2+G452,0))</f>
        <v>0</v>
      </c>
      <c r="U452" s="8">
        <f>IF(H452="",0,VLOOKUP(E452,'Points Allocation'!$B$37:$F$50,2+H452,0))</f>
        <v>0</v>
      </c>
      <c r="V452" s="8">
        <f>IF(I452="",0,VLOOKUP(E452,'Points Allocation'!$B$52:$F$63,2+I452,0))</f>
        <v>0</v>
      </c>
      <c r="W452" s="8">
        <f>IF(J452="",0,VLOOKUP(E452,'Points Allocation'!$B$67:$F$78,2+J452,0))</f>
        <v>0</v>
      </c>
      <c r="X452" s="8">
        <f>IF(K452="",0,VLOOKUP(E452,'Points Allocation'!$B$82:$F$93,2+K452,0))</f>
        <v>0</v>
      </c>
      <c r="Y452" s="8">
        <f>IF(L452="",0,VLOOKUP(E452,'Points Allocation'!$B$97:$F$108,2+L452,0))</f>
        <v>0</v>
      </c>
      <c r="Z452" s="23">
        <f t="shared" si="221"/>
        <v>15</v>
      </c>
      <c r="AA452" s="8">
        <f>IF(M452="",0,VLOOKUP(E452,'Points Allocation'!$I$7:$M$18,2+M452,0))</f>
        <v>25</v>
      </c>
      <c r="AB452" s="8">
        <f>IF(N452="",0,VLOOKUP(E452,'Points Allocation'!$I$22:$M$33,2+N452,0))</f>
        <v>25</v>
      </c>
      <c r="AC452" s="8">
        <f>IF(O452="",0,VLOOKUP(E452,'Points Allocation'!$I$37:$M$48,2+O452,0))</f>
        <v>0</v>
      </c>
      <c r="AD452" s="8">
        <f>IF(P452="",0,VLOOKUP(E452,'Points Allocation'!$I$52:$M$63,2+P452,0))</f>
        <v>0</v>
      </c>
      <c r="AE452" s="8">
        <f>IF(Q452="",0,VLOOKUP(E452,'Points Allocation'!$I$67:$M$78,2+Q452,0))</f>
        <v>0</v>
      </c>
      <c r="AF452" s="8">
        <f>IF(R452="",0,VLOOKUP(E452,'Points Allocation'!$I$82:$M$93,2+R452,0))</f>
        <v>0</v>
      </c>
      <c r="AG452" s="23">
        <f t="shared" si="222"/>
        <v>50</v>
      </c>
      <c r="AH452" s="10">
        <f t="shared" si="223"/>
        <v>-15</v>
      </c>
      <c r="AI452" s="13">
        <f t="shared" si="180"/>
        <v>1</v>
      </c>
      <c r="AJ452" s="30">
        <f t="shared" si="224"/>
        <v>50</v>
      </c>
      <c r="AK452" s="3" t="str">
        <f t="shared" si="189"/>
        <v>True</v>
      </c>
      <c r="AL452" s="3">
        <f t="shared" si="190"/>
        <v>15</v>
      </c>
    </row>
    <row r="453" spans="1:38" x14ac:dyDescent="0.2">
      <c r="A453" s="9" t="s">
        <v>186</v>
      </c>
      <c r="B453" s="9" t="s">
        <v>96</v>
      </c>
      <c r="C453" s="9" t="s">
        <v>125</v>
      </c>
      <c r="D453" s="3"/>
      <c r="E453" s="9">
        <v>16</v>
      </c>
      <c r="F453" s="9">
        <v>3</v>
      </c>
      <c r="G453" s="9">
        <v>3</v>
      </c>
      <c r="H453" s="9">
        <v>3</v>
      </c>
      <c r="I453" s="9">
        <v>3</v>
      </c>
      <c r="J453" s="26"/>
      <c r="K453" s="26"/>
      <c r="L453" s="26"/>
      <c r="M453" s="26"/>
      <c r="N453" s="26"/>
      <c r="O453" s="26"/>
      <c r="P453" s="26"/>
      <c r="Q453" s="26"/>
      <c r="R453" s="26"/>
      <c r="S453" s="8">
        <f>IF(F453="",0,VLOOKUP(E453,'Points Allocation'!$B$7:$F$18,2+F453,0))</f>
        <v>60</v>
      </c>
      <c r="T453" s="8">
        <f>IF(G453="",0,VLOOKUP(E453,'Points Allocation'!$B$22:$F$33,2+G453,0))</f>
        <v>80</v>
      </c>
      <c r="U453" s="8">
        <f>IF(H453="",0,VLOOKUP(E453,'Points Allocation'!$B$37:$F$50,2+H453,0))</f>
        <v>100</v>
      </c>
      <c r="V453" s="8">
        <f>IF(I453="",0,VLOOKUP(E453,'Points Allocation'!$B$52:$F$63,2+I453,0))</f>
        <v>120</v>
      </c>
      <c r="W453" s="8">
        <f>IF(J453="",0,VLOOKUP(E453,'Points Allocation'!$B$67:$F$78,2+J453,0))</f>
        <v>0</v>
      </c>
      <c r="X453" s="8">
        <f>IF(K453="",0,VLOOKUP(E453,'Points Allocation'!$B$82:$F$93,2+K453,0))</f>
        <v>0</v>
      </c>
      <c r="Y453" s="8">
        <f>IF(L453="",0,VLOOKUP(E453,'Points Allocation'!$B$97:$F$108,2+L453,0))</f>
        <v>0</v>
      </c>
      <c r="Z453" s="23">
        <f t="shared" si="221"/>
        <v>360</v>
      </c>
      <c r="AA453" s="8">
        <f>IF(M453="",0,VLOOKUP(E453,'Points Allocation'!$I$7:$M$18,2+M453,0))</f>
        <v>0</v>
      </c>
      <c r="AB453" s="8">
        <f>IF(N453="",0,VLOOKUP(E453,'Points Allocation'!$I$22:$M$33,2+N453,0))</f>
        <v>0</v>
      </c>
      <c r="AC453" s="8">
        <f>IF(O453="",0,VLOOKUP(E453,'Points Allocation'!$I$37:$M$48,2+O453,0))</f>
        <v>0</v>
      </c>
      <c r="AD453" s="8">
        <f>IF(P453="",0,VLOOKUP(E453,'Points Allocation'!$I$52:$M$63,2+P453,0))</f>
        <v>0</v>
      </c>
      <c r="AE453" s="8">
        <f>IF(Q453="",0,VLOOKUP(E453,'Points Allocation'!$I$67:$M$78,2+Q453,0))</f>
        <v>0</v>
      </c>
      <c r="AF453" s="8">
        <f>IF(R453="",0,VLOOKUP(E453,'Points Allocation'!$I$82:$M$93,2+R453,0))</f>
        <v>0</v>
      </c>
      <c r="AG453" s="23">
        <f t="shared" si="222"/>
        <v>0</v>
      </c>
      <c r="AH453" s="10">
        <f t="shared" si="223"/>
        <v>0</v>
      </c>
      <c r="AI453" s="13">
        <f t="shared" ref="AI453:AI516" si="225">IF(OR(C453="British nationals",C453="British Open",C453="Nationals"),1.5,1)</f>
        <v>1</v>
      </c>
      <c r="AJ453" s="30">
        <f t="shared" si="224"/>
        <v>360</v>
      </c>
      <c r="AK453" s="3" t="str">
        <f t="shared" si="189"/>
        <v>False</v>
      </c>
      <c r="AL453" s="3">
        <f t="shared" si="190"/>
        <v>0</v>
      </c>
    </row>
    <row r="454" spans="1:38" x14ac:dyDescent="0.2">
      <c r="A454" s="40" t="s">
        <v>205</v>
      </c>
      <c r="B454" s="9" t="s">
        <v>97</v>
      </c>
      <c r="C454" s="9" t="s">
        <v>125</v>
      </c>
      <c r="D454" s="3"/>
      <c r="E454" s="9">
        <v>16</v>
      </c>
      <c r="F454" s="9">
        <v>0</v>
      </c>
      <c r="G454" s="26"/>
      <c r="H454" s="26"/>
      <c r="I454" s="26"/>
      <c r="J454" s="26"/>
      <c r="K454" s="26"/>
      <c r="L454" s="26"/>
      <c r="M454" s="9">
        <v>3</v>
      </c>
      <c r="N454" s="9">
        <v>2</v>
      </c>
      <c r="O454" s="26"/>
      <c r="P454" s="26"/>
      <c r="Q454" s="26"/>
      <c r="R454" s="26"/>
      <c r="S454" s="8">
        <f>IF(F454="",0,VLOOKUP(E454,'Points Allocation'!$B$7:$F$18,2+F454,0))</f>
        <v>15</v>
      </c>
      <c r="T454" s="8">
        <f>IF(G454="",0,VLOOKUP(E454,'Points Allocation'!$B$22:$F$33,2+G454,0))</f>
        <v>0</v>
      </c>
      <c r="U454" s="8">
        <f>IF(H454="",0,VLOOKUP(E454,'Points Allocation'!$B$37:$F$50,2+H454,0))</f>
        <v>0</v>
      </c>
      <c r="V454" s="8">
        <f>IF(I454="",0,VLOOKUP(E454,'Points Allocation'!$B$52:$F$63,2+I454,0))</f>
        <v>0</v>
      </c>
      <c r="W454" s="8">
        <f>IF(J454="",0,VLOOKUP(E454,'Points Allocation'!$B$67:$F$78,2+J454,0))</f>
        <v>0</v>
      </c>
      <c r="X454" s="8">
        <f>IF(K454="",0,VLOOKUP(E454,'Points Allocation'!$B$82:$F$93,2+K454,0))</f>
        <v>0</v>
      </c>
      <c r="Y454" s="8">
        <f>IF(L454="",0,VLOOKUP(E454,'Points Allocation'!$B$97:$F$108,2+L454,0))</f>
        <v>0</v>
      </c>
      <c r="Z454" s="23">
        <f t="shared" ref="Z454:Z455" si="226">SUM(S454:Y454)</f>
        <v>15</v>
      </c>
      <c r="AA454" s="8">
        <f>IF(M454="",0,VLOOKUP(E454,'Points Allocation'!$I$7:$M$18,2+M454,0))</f>
        <v>25</v>
      </c>
      <c r="AB454" s="8">
        <f>IF(N454="",0,VLOOKUP(E454,'Points Allocation'!$I$22:$M$33,2+N454,0))</f>
        <v>25</v>
      </c>
      <c r="AC454" s="8">
        <f>IF(O454="",0,VLOOKUP(E454,'Points Allocation'!$I$37:$M$48,2+O454,0))</f>
        <v>0</v>
      </c>
      <c r="AD454" s="8">
        <f>IF(P454="",0,VLOOKUP(E454,'Points Allocation'!$I$52:$M$63,2+P454,0))</f>
        <v>0</v>
      </c>
      <c r="AE454" s="8">
        <f>IF(Q454="",0,VLOOKUP(E454,'Points Allocation'!$I$67:$M$78,2+Q454,0))</f>
        <v>0</v>
      </c>
      <c r="AF454" s="8">
        <f>IF(R454="",0,VLOOKUP(E454,'Points Allocation'!$I$82:$M$93,2+R454,0))</f>
        <v>0</v>
      </c>
      <c r="AG454" s="23">
        <f t="shared" ref="AG454:AG455" si="227">SUM(AA454:AF454)</f>
        <v>50</v>
      </c>
      <c r="AH454" s="10">
        <f t="shared" ref="AH454:AH455" si="228">IF(AK454="False",0,-AL454)</f>
        <v>-15</v>
      </c>
      <c r="AI454" s="13">
        <f t="shared" si="225"/>
        <v>1</v>
      </c>
      <c r="AJ454" s="30">
        <f t="shared" ref="AJ454:AJ455" si="229">(SUM(Z454,AG454,AH454))*AI454</f>
        <v>50</v>
      </c>
      <c r="AK454" s="3" t="str">
        <f t="shared" ref="AK454:AK455" si="230">IF(AND(COUNT(M454:R454)&gt;0,COUNT(S454:Y454)&gt;1),"True","False")</f>
        <v>True</v>
      </c>
      <c r="AL454" s="3">
        <f t="shared" ref="AL454:AL455" si="231">IF(AG454&gt;Z454,Z454,AG454)</f>
        <v>15</v>
      </c>
    </row>
    <row r="455" spans="1:38" x14ac:dyDescent="0.2">
      <c r="A455" s="40" t="s">
        <v>186</v>
      </c>
      <c r="B455" s="9" t="s">
        <v>97</v>
      </c>
      <c r="C455" s="9" t="s">
        <v>125</v>
      </c>
      <c r="D455" s="3"/>
      <c r="E455" s="9">
        <v>16</v>
      </c>
      <c r="F455" s="9">
        <v>3</v>
      </c>
      <c r="G455" s="9">
        <v>3</v>
      </c>
      <c r="H455" s="9">
        <v>3</v>
      </c>
      <c r="I455" s="9">
        <v>3</v>
      </c>
      <c r="J455" s="26"/>
      <c r="K455" s="26"/>
      <c r="L455" s="26"/>
      <c r="M455" s="26"/>
      <c r="N455" s="26"/>
      <c r="O455" s="26"/>
      <c r="P455" s="26"/>
      <c r="Q455" s="26"/>
      <c r="R455" s="26"/>
      <c r="S455" s="8">
        <f>IF(F455="",0,VLOOKUP(E455,'Points Allocation'!$B$7:$F$18,2+F455,0))</f>
        <v>60</v>
      </c>
      <c r="T455" s="8">
        <f>IF(G455="",0,VLOOKUP(E455,'Points Allocation'!$B$22:$F$33,2+G455,0))</f>
        <v>80</v>
      </c>
      <c r="U455" s="8">
        <f>IF(H455="",0,VLOOKUP(E455,'Points Allocation'!$B$37:$F$50,2+H455,0))</f>
        <v>100</v>
      </c>
      <c r="V455" s="8">
        <f>IF(I455="",0,VLOOKUP(E455,'Points Allocation'!$B$52:$F$63,2+I455,0))</f>
        <v>120</v>
      </c>
      <c r="W455" s="8">
        <f>IF(J455="",0,VLOOKUP(E455,'Points Allocation'!$B$67:$F$78,2+J455,0))</f>
        <v>0</v>
      </c>
      <c r="X455" s="8">
        <f>IF(K455="",0,VLOOKUP(E455,'Points Allocation'!$B$82:$F$93,2+K455,0))</f>
        <v>0</v>
      </c>
      <c r="Y455" s="8">
        <f>IF(L455="",0,VLOOKUP(E455,'Points Allocation'!$B$97:$F$108,2+L455,0))</f>
        <v>0</v>
      </c>
      <c r="Z455" s="23">
        <f t="shared" si="226"/>
        <v>360</v>
      </c>
      <c r="AA455" s="8">
        <f>IF(M455="",0,VLOOKUP(E455,'Points Allocation'!$I$7:$M$18,2+M455,0))</f>
        <v>0</v>
      </c>
      <c r="AB455" s="8">
        <f>IF(N455="",0,VLOOKUP(E455,'Points Allocation'!$I$22:$M$33,2+N455,0))</f>
        <v>0</v>
      </c>
      <c r="AC455" s="8">
        <f>IF(O455="",0,VLOOKUP(E455,'Points Allocation'!$I$37:$M$48,2+O455,0))</f>
        <v>0</v>
      </c>
      <c r="AD455" s="8">
        <f>IF(P455="",0,VLOOKUP(E455,'Points Allocation'!$I$52:$M$63,2+P455,0))</f>
        <v>0</v>
      </c>
      <c r="AE455" s="8">
        <f>IF(Q455="",0,VLOOKUP(E455,'Points Allocation'!$I$67:$M$78,2+Q455,0))</f>
        <v>0</v>
      </c>
      <c r="AF455" s="8">
        <f>IF(R455="",0,VLOOKUP(E455,'Points Allocation'!$I$82:$M$93,2+R455,0))</f>
        <v>0</v>
      </c>
      <c r="AG455" s="23">
        <f t="shared" si="227"/>
        <v>0</v>
      </c>
      <c r="AH455" s="10">
        <f t="shared" si="228"/>
        <v>0</v>
      </c>
      <c r="AI455" s="13">
        <f t="shared" si="225"/>
        <v>1</v>
      </c>
      <c r="AJ455" s="30">
        <f t="shared" si="229"/>
        <v>360</v>
      </c>
      <c r="AK455" s="3" t="str">
        <f t="shared" si="230"/>
        <v>False</v>
      </c>
      <c r="AL455" s="3">
        <f t="shared" si="231"/>
        <v>0</v>
      </c>
    </row>
    <row r="456" spans="1:38" x14ac:dyDescent="0.2">
      <c r="A456" s="9" t="s">
        <v>206</v>
      </c>
      <c r="B456" s="9" t="s">
        <v>122</v>
      </c>
      <c r="C456" s="9" t="s">
        <v>125</v>
      </c>
      <c r="D456" s="3"/>
      <c r="E456" s="9">
        <v>8</v>
      </c>
      <c r="F456" s="9">
        <v>3</v>
      </c>
      <c r="G456" s="9">
        <v>3</v>
      </c>
      <c r="H456" s="9">
        <v>3</v>
      </c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8">
        <f>IF(F456="",0,VLOOKUP(E456,'Points Allocation'!$B$7:$F$18,2+F456,0))</f>
        <v>80</v>
      </c>
      <c r="T456" s="8">
        <f>IF(G456="",0,VLOOKUP(E456,'Points Allocation'!$B$22:$F$33,2+G456,0))</f>
        <v>100</v>
      </c>
      <c r="U456" s="8">
        <f>IF(H456="",0,VLOOKUP(E456,'Points Allocation'!$B$37:$F$50,2+H456,0))</f>
        <v>120</v>
      </c>
      <c r="V456" s="8">
        <f>IF(I456="",0,VLOOKUP(E456,'Points Allocation'!$B$52:$F$63,2+I456,0))</f>
        <v>0</v>
      </c>
      <c r="W456" s="8">
        <f>IF(J456="",0,VLOOKUP(E456,'Points Allocation'!$B$67:$F$78,2+J456,0))</f>
        <v>0</v>
      </c>
      <c r="X456" s="8">
        <f>IF(K456="",0,VLOOKUP(E456,'Points Allocation'!$B$82:$F$93,2+K456,0))</f>
        <v>0</v>
      </c>
      <c r="Y456" s="8">
        <f>IF(L456="",0,VLOOKUP(E456,'Points Allocation'!$B$97:$F$108,2+L456,0))</f>
        <v>0</v>
      </c>
      <c r="Z456" s="23">
        <f t="shared" ref="Z456:Z461" si="232">SUM(S456:Y456)</f>
        <v>300</v>
      </c>
      <c r="AA456" s="8">
        <f>IF(M456="",0,VLOOKUP(E456,'Points Allocation'!$I$7:$M$18,2+M456,0))</f>
        <v>0</v>
      </c>
      <c r="AB456" s="8">
        <f>IF(N456="",0,VLOOKUP(E456,'Points Allocation'!$I$22:$M$33,2+N456,0))</f>
        <v>0</v>
      </c>
      <c r="AC456" s="8">
        <f>IF(O456="",0,VLOOKUP(E456,'Points Allocation'!$I$37:$M$48,2+O456,0))</f>
        <v>0</v>
      </c>
      <c r="AD456" s="8">
        <f>IF(P456="",0,VLOOKUP(E456,'Points Allocation'!$I$52:$M$63,2+P456,0))</f>
        <v>0</v>
      </c>
      <c r="AE456" s="8">
        <f>IF(Q456="",0,VLOOKUP(E456,'Points Allocation'!$I$67:$M$78,2+Q456,0))</f>
        <v>0</v>
      </c>
      <c r="AF456" s="8">
        <f>IF(R456="",0,VLOOKUP(E456,'Points Allocation'!$I$82:$M$93,2+R456,0))</f>
        <v>0</v>
      </c>
      <c r="AG456" s="23">
        <f t="shared" ref="AG456:AG461" si="233">SUM(AA456:AF456)</f>
        <v>0</v>
      </c>
      <c r="AH456" s="10">
        <f t="shared" ref="AH456:AH461" si="234">IF(AK456="False",0,-AL456)</f>
        <v>0</v>
      </c>
      <c r="AI456" s="13">
        <f t="shared" si="225"/>
        <v>1</v>
      </c>
      <c r="AJ456" s="30">
        <f t="shared" ref="AJ456:AJ461" si="235">(SUM(Z456,AG456,AH456))*AI456</f>
        <v>300</v>
      </c>
      <c r="AK456" s="3" t="str">
        <f t="shared" si="189"/>
        <v>False</v>
      </c>
      <c r="AL456" s="3">
        <f t="shared" si="190"/>
        <v>0</v>
      </c>
    </row>
    <row r="457" spans="1:38" x14ac:dyDescent="0.2">
      <c r="A457" s="9" t="s">
        <v>207</v>
      </c>
      <c r="B457" s="9" t="s">
        <v>122</v>
      </c>
      <c r="C457" s="9" t="s">
        <v>125</v>
      </c>
      <c r="D457" s="3"/>
      <c r="E457" s="9">
        <v>8</v>
      </c>
      <c r="F457" s="9">
        <v>3</v>
      </c>
      <c r="G457" s="9">
        <v>3</v>
      </c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8">
        <f>IF(F457="",0,VLOOKUP(E457,'Points Allocation'!$B$7:$F$18,2+F457,0))</f>
        <v>80</v>
      </c>
      <c r="T457" s="8">
        <f>IF(G457="",0,VLOOKUP(E457,'Points Allocation'!$B$22:$F$33,2+G457,0))</f>
        <v>100</v>
      </c>
      <c r="U457" s="8">
        <f>IF(H457="",0,VLOOKUP(E457,'Points Allocation'!$B$37:$F$50,2+H457,0))</f>
        <v>0</v>
      </c>
      <c r="V457" s="8">
        <f>IF(I457="",0,VLOOKUP(E457,'Points Allocation'!$B$52:$F$63,2+I457,0))</f>
        <v>0</v>
      </c>
      <c r="W457" s="8">
        <f>IF(J457="",0,VLOOKUP(E457,'Points Allocation'!$B$67:$F$78,2+J457,0))</f>
        <v>0</v>
      </c>
      <c r="X457" s="8">
        <f>IF(K457="",0,VLOOKUP(E457,'Points Allocation'!$B$82:$F$93,2+K457,0))</f>
        <v>0</v>
      </c>
      <c r="Y457" s="8">
        <f>IF(L457="",0,VLOOKUP(E457,'Points Allocation'!$B$97:$F$108,2+L457,0))</f>
        <v>0</v>
      </c>
      <c r="Z457" s="23">
        <f t="shared" si="232"/>
        <v>180</v>
      </c>
      <c r="AA457" s="8">
        <f>IF(M457="",0,VLOOKUP(E457,'Points Allocation'!$I$7:$M$18,2+M457,0))</f>
        <v>0</v>
      </c>
      <c r="AB457" s="8">
        <f>IF(N457="",0,VLOOKUP(E457,'Points Allocation'!$I$22:$M$33,2+N457,0))</f>
        <v>0</v>
      </c>
      <c r="AC457" s="8">
        <f>IF(O457="",0,VLOOKUP(E457,'Points Allocation'!$I$37:$M$48,2+O457,0))</f>
        <v>0</v>
      </c>
      <c r="AD457" s="8">
        <f>IF(P457="",0,VLOOKUP(E457,'Points Allocation'!$I$52:$M$63,2+P457,0))</f>
        <v>0</v>
      </c>
      <c r="AE457" s="8">
        <f>IF(Q457="",0,VLOOKUP(E457,'Points Allocation'!$I$67:$M$78,2+Q457,0))</f>
        <v>0</v>
      </c>
      <c r="AF457" s="8">
        <f>IF(R457="",0,VLOOKUP(E457,'Points Allocation'!$I$82:$M$93,2+R457,0))</f>
        <v>0</v>
      </c>
      <c r="AG457" s="23">
        <f t="shared" si="233"/>
        <v>0</v>
      </c>
      <c r="AH457" s="10">
        <f t="shared" si="234"/>
        <v>0</v>
      </c>
      <c r="AI457" s="13">
        <f t="shared" si="225"/>
        <v>1</v>
      </c>
      <c r="AJ457" s="30">
        <f t="shared" si="235"/>
        <v>180</v>
      </c>
      <c r="AK457" s="3" t="str">
        <f t="shared" si="189"/>
        <v>False</v>
      </c>
      <c r="AL457" s="3">
        <f t="shared" si="190"/>
        <v>0</v>
      </c>
    </row>
    <row r="458" spans="1:38" x14ac:dyDescent="0.2">
      <c r="A458" s="9" t="s">
        <v>208</v>
      </c>
      <c r="B458" s="9" t="s">
        <v>122</v>
      </c>
      <c r="C458" s="9" t="s">
        <v>125</v>
      </c>
      <c r="D458" s="3"/>
      <c r="E458" s="9">
        <v>8</v>
      </c>
      <c r="F458" s="9">
        <v>0</v>
      </c>
      <c r="G458" s="26"/>
      <c r="H458" s="26"/>
      <c r="I458" s="26"/>
      <c r="J458" s="26"/>
      <c r="K458" s="26"/>
      <c r="L458" s="26"/>
      <c r="M458" s="9">
        <v>3</v>
      </c>
      <c r="N458" s="9">
        <v>2</v>
      </c>
      <c r="O458" s="26"/>
      <c r="P458" s="26"/>
      <c r="Q458" s="26"/>
      <c r="R458" s="26"/>
      <c r="S458" s="8">
        <f>IF(F458="",0,VLOOKUP(E458,'Points Allocation'!$B$7:$F$18,2+F458,0))</f>
        <v>20</v>
      </c>
      <c r="T458" s="8">
        <f>IF(G458="",0,VLOOKUP(E458,'Points Allocation'!$B$22:$F$33,2+G458,0))</f>
        <v>0</v>
      </c>
      <c r="U458" s="8">
        <f>IF(H458="",0,VLOOKUP(E458,'Points Allocation'!$B$37:$F$50,2+H458,0))</f>
        <v>0</v>
      </c>
      <c r="V458" s="8">
        <f>IF(I458="",0,VLOOKUP(E458,'Points Allocation'!$B$52:$F$63,2+I458,0))</f>
        <v>0</v>
      </c>
      <c r="W458" s="8">
        <f>IF(J458="",0,VLOOKUP(E458,'Points Allocation'!$B$67:$F$78,2+J458,0))</f>
        <v>0</v>
      </c>
      <c r="X458" s="8">
        <f>IF(K458="",0,VLOOKUP(E458,'Points Allocation'!$B$82:$F$93,2+K458,0))</f>
        <v>0</v>
      </c>
      <c r="Y458" s="8">
        <f>IF(L458="",0,VLOOKUP(E458,'Points Allocation'!$B$97:$F$108,2+L458,0))</f>
        <v>0</v>
      </c>
      <c r="Z458" s="23">
        <f t="shared" si="232"/>
        <v>20</v>
      </c>
      <c r="AA458" s="8">
        <f>IF(M458="",0,VLOOKUP(E458,'Points Allocation'!$I$7:$M$18,2+M458,0))</f>
        <v>30</v>
      </c>
      <c r="AB458" s="8">
        <f>IF(N458="",0,VLOOKUP(E458,'Points Allocation'!$I$22:$M$33,2+N458,0))</f>
        <v>30</v>
      </c>
      <c r="AC458" s="8">
        <f>IF(O458="",0,VLOOKUP(E458,'Points Allocation'!$I$37:$M$48,2+O458,0))</f>
        <v>0</v>
      </c>
      <c r="AD458" s="8">
        <f>IF(P458="",0,VLOOKUP(E458,'Points Allocation'!$I$52:$M$63,2+P458,0))</f>
        <v>0</v>
      </c>
      <c r="AE458" s="8">
        <f>IF(Q458="",0,VLOOKUP(E458,'Points Allocation'!$I$67:$M$78,2+Q458,0))</f>
        <v>0</v>
      </c>
      <c r="AF458" s="8">
        <f>IF(R458="",0,VLOOKUP(E458,'Points Allocation'!$I$82:$M$93,2+R458,0))</f>
        <v>0</v>
      </c>
      <c r="AG458" s="23">
        <f t="shared" si="233"/>
        <v>60</v>
      </c>
      <c r="AH458" s="10">
        <f t="shared" si="234"/>
        <v>-20</v>
      </c>
      <c r="AI458" s="13">
        <f t="shared" si="225"/>
        <v>1</v>
      </c>
      <c r="AJ458" s="30">
        <f t="shared" si="235"/>
        <v>60</v>
      </c>
      <c r="AK458" s="3" t="str">
        <f t="shared" si="189"/>
        <v>True</v>
      </c>
      <c r="AL458" s="3">
        <f t="shared" si="190"/>
        <v>20</v>
      </c>
    </row>
    <row r="459" spans="1:38" x14ac:dyDescent="0.2">
      <c r="A459" s="9" t="s">
        <v>209</v>
      </c>
      <c r="B459" s="9" t="s">
        <v>122</v>
      </c>
      <c r="C459" s="9" t="s">
        <v>125</v>
      </c>
      <c r="D459" s="3"/>
      <c r="E459" s="9">
        <v>8</v>
      </c>
      <c r="F459" s="9">
        <v>0</v>
      </c>
      <c r="G459" s="26"/>
      <c r="H459" s="26"/>
      <c r="I459" s="26"/>
      <c r="J459" s="26"/>
      <c r="K459" s="26"/>
      <c r="L459" s="26"/>
      <c r="M459" s="9">
        <v>3</v>
      </c>
      <c r="N459" s="9">
        <v>3</v>
      </c>
      <c r="O459" s="26"/>
      <c r="P459" s="26"/>
      <c r="Q459" s="26"/>
      <c r="R459" s="26"/>
      <c r="S459" s="8">
        <f>IF(F459="",0,VLOOKUP(E459,'Points Allocation'!$B$7:$F$18,2+F459,0))</f>
        <v>20</v>
      </c>
      <c r="T459" s="8">
        <f>IF(G459="",0,VLOOKUP(E459,'Points Allocation'!$B$22:$F$33,2+G459,0))</f>
        <v>0</v>
      </c>
      <c r="U459" s="8">
        <f>IF(H459="",0,VLOOKUP(E459,'Points Allocation'!$B$37:$F$50,2+H459,0))</f>
        <v>0</v>
      </c>
      <c r="V459" s="8">
        <f>IF(I459="",0,VLOOKUP(E459,'Points Allocation'!$B$52:$F$63,2+I459,0))</f>
        <v>0</v>
      </c>
      <c r="W459" s="8">
        <f>IF(J459="",0,VLOOKUP(E459,'Points Allocation'!$B$67:$F$78,2+J459,0))</f>
        <v>0</v>
      </c>
      <c r="X459" s="8">
        <f>IF(K459="",0,VLOOKUP(E459,'Points Allocation'!$B$82:$F$93,2+K459,0))</f>
        <v>0</v>
      </c>
      <c r="Y459" s="8">
        <f>IF(L459="",0,VLOOKUP(E459,'Points Allocation'!$B$97:$F$108,2+L459,0))</f>
        <v>0</v>
      </c>
      <c r="Z459" s="23">
        <f t="shared" si="232"/>
        <v>20</v>
      </c>
      <c r="AA459" s="8">
        <f>IF(M459="",0,VLOOKUP(E459,'Points Allocation'!$I$7:$M$18,2+M459,0))</f>
        <v>30</v>
      </c>
      <c r="AB459" s="8">
        <f>IF(N459="",0,VLOOKUP(E459,'Points Allocation'!$I$22:$M$33,2+N459,0))</f>
        <v>35</v>
      </c>
      <c r="AC459" s="8">
        <f>IF(O459="",0,VLOOKUP(E459,'Points Allocation'!$I$37:$M$48,2+O459,0))</f>
        <v>0</v>
      </c>
      <c r="AD459" s="8">
        <f>IF(P459="",0,VLOOKUP(E459,'Points Allocation'!$I$52:$M$63,2+P459,0))</f>
        <v>0</v>
      </c>
      <c r="AE459" s="8">
        <f>IF(Q459="",0,VLOOKUP(E459,'Points Allocation'!$I$67:$M$78,2+Q459,0))</f>
        <v>0</v>
      </c>
      <c r="AF459" s="8">
        <f>IF(R459="",0,VLOOKUP(E459,'Points Allocation'!$I$82:$M$93,2+R459,0))</f>
        <v>0</v>
      </c>
      <c r="AG459" s="23">
        <f t="shared" si="233"/>
        <v>65</v>
      </c>
      <c r="AH459" s="10">
        <f t="shared" si="234"/>
        <v>-20</v>
      </c>
      <c r="AI459" s="13">
        <f t="shared" si="225"/>
        <v>1</v>
      </c>
      <c r="AJ459" s="30">
        <f t="shared" si="235"/>
        <v>65</v>
      </c>
      <c r="AK459" s="3" t="str">
        <f t="shared" si="189"/>
        <v>True</v>
      </c>
      <c r="AL459" s="3">
        <f t="shared" si="190"/>
        <v>20</v>
      </c>
    </row>
    <row r="460" spans="1:38" x14ac:dyDescent="0.2">
      <c r="A460" s="9" t="s">
        <v>210</v>
      </c>
      <c r="B460" s="9" t="s">
        <v>122</v>
      </c>
      <c r="C460" s="9" t="s">
        <v>125</v>
      </c>
      <c r="D460" s="3"/>
      <c r="E460" s="9">
        <v>8</v>
      </c>
      <c r="F460" s="9">
        <v>3</v>
      </c>
      <c r="G460" s="9">
        <v>0</v>
      </c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8">
        <f>IF(F460="",0,VLOOKUP(E460,'Points Allocation'!$B$7:$F$18,2+F460,0))</f>
        <v>80</v>
      </c>
      <c r="T460" s="8">
        <f>IF(G460="",0,VLOOKUP(E460,'Points Allocation'!$B$22:$F$33,2+G460,0))</f>
        <v>25</v>
      </c>
      <c r="U460" s="8">
        <f>IF(H460="",0,VLOOKUP(E460,'Points Allocation'!$B$37:$F$50,2+H460,0))</f>
        <v>0</v>
      </c>
      <c r="V460" s="8">
        <f>IF(I460="",0,VLOOKUP(E460,'Points Allocation'!$B$52:$F$63,2+I460,0))</f>
        <v>0</v>
      </c>
      <c r="W460" s="8">
        <f>IF(J460="",0,VLOOKUP(E460,'Points Allocation'!$B$67:$F$78,2+J460,0))</f>
        <v>0</v>
      </c>
      <c r="X460" s="8">
        <f>IF(K460="",0,VLOOKUP(E460,'Points Allocation'!$B$82:$F$93,2+K460,0))</f>
        <v>0</v>
      </c>
      <c r="Y460" s="8">
        <f>IF(L460="",0,VLOOKUP(E460,'Points Allocation'!$B$97:$F$108,2+L460,0))</f>
        <v>0</v>
      </c>
      <c r="Z460" s="23">
        <f t="shared" si="232"/>
        <v>105</v>
      </c>
      <c r="AA460" s="8">
        <f>IF(M460="",0,VLOOKUP(E460,'Points Allocation'!$I$7:$M$18,2+M460,0))</f>
        <v>0</v>
      </c>
      <c r="AB460" s="8">
        <f>IF(N460="",0,VLOOKUP(E460,'Points Allocation'!$I$22:$M$33,2+N460,0))</f>
        <v>0</v>
      </c>
      <c r="AC460" s="8">
        <f>IF(O460="",0,VLOOKUP(E460,'Points Allocation'!$I$37:$M$48,2+O460,0))</f>
        <v>0</v>
      </c>
      <c r="AD460" s="8">
        <f>IF(P460="",0,VLOOKUP(E460,'Points Allocation'!$I$52:$M$63,2+P460,0))</f>
        <v>0</v>
      </c>
      <c r="AE460" s="8">
        <f>IF(Q460="",0,VLOOKUP(E460,'Points Allocation'!$I$67:$M$78,2+Q460,0))</f>
        <v>0</v>
      </c>
      <c r="AF460" s="8">
        <f>IF(R460="",0,VLOOKUP(E460,'Points Allocation'!$I$82:$M$93,2+R460,0))</f>
        <v>0</v>
      </c>
      <c r="AG460" s="23">
        <f t="shared" si="233"/>
        <v>0</v>
      </c>
      <c r="AH460" s="10">
        <f t="shared" si="234"/>
        <v>0</v>
      </c>
      <c r="AI460" s="13">
        <f t="shared" si="225"/>
        <v>1</v>
      </c>
      <c r="AJ460" s="30">
        <f t="shared" si="235"/>
        <v>105</v>
      </c>
      <c r="AK460" s="3" t="str">
        <f t="shared" si="189"/>
        <v>False</v>
      </c>
      <c r="AL460" s="3">
        <f t="shared" si="190"/>
        <v>0</v>
      </c>
    </row>
    <row r="461" spans="1:38" x14ac:dyDescent="0.2">
      <c r="A461" s="9" t="s">
        <v>211</v>
      </c>
      <c r="B461" s="9" t="s">
        <v>122</v>
      </c>
      <c r="C461" s="9" t="s">
        <v>125</v>
      </c>
      <c r="D461" s="3"/>
      <c r="E461" s="9">
        <v>8</v>
      </c>
      <c r="F461" s="9">
        <v>3</v>
      </c>
      <c r="G461" s="9">
        <v>3</v>
      </c>
      <c r="H461" s="9">
        <v>0</v>
      </c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8">
        <f>IF(F461="",0,VLOOKUP(E461,'Points Allocation'!$B$7:$F$18,2+F461,0))</f>
        <v>80</v>
      </c>
      <c r="T461" s="8">
        <f>IF(G461="",0,VLOOKUP(E461,'Points Allocation'!$B$22:$F$33,2+G461,0))</f>
        <v>100</v>
      </c>
      <c r="U461" s="8">
        <f>IF(H461="",0,VLOOKUP(E461,'Points Allocation'!$B$37:$F$50,2+H461,0))</f>
        <v>30</v>
      </c>
      <c r="V461" s="8">
        <f>IF(I461="",0,VLOOKUP(E461,'Points Allocation'!$B$52:$F$63,2+I461,0))</f>
        <v>0</v>
      </c>
      <c r="W461" s="8">
        <f>IF(J461="",0,VLOOKUP(E461,'Points Allocation'!$B$67:$F$78,2+J461,0))</f>
        <v>0</v>
      </c>
      <c r="X461" s="8">
        <f>IF(K461="",0,VLOOKUP(E461,'Points Allocation'!$B$82:$F$93,2+K461,0))</f>
        <v>0</v>
      </c>
      <c r="Y461" s="8">
        <f>IF(L461="",0,VLOOKUP(E461,'Points Allocation'!$B$97:$F$108,2+L461,0))</f>
        <v>0</v>
      </c>
      <c r="Z461" s="23">
        <f t="shared" si="232"/>
        <v>210</v>
      </c>
      <c r="AA461" s="8">
        <f>IF(M461="",0,VLOOKUP(E461,'Points Allocation'!$I$7:$M$18,2+M461,0))</f>
        <v>0</v>
      </c>
      <c r="AB461" s="8">
        <f>IF(N461="",0,VLOOKUP(E461,'Points Allocation'!$I$22:$M$33,2+N461,0))</f>
        <v>0</v>
      </c>
      <c r="AC461" s="8">
        <f>IF(O461="",0,VLOOKUP(E461,'Points Allocation'!$I$37:$M$48,2+O461,0))</f>
        <v>0</v>
      </c>
      <c r="AD461" s="8">
        <f>IF(P461="",0,VLOOKUP(E461,'Points Allocation'!$I$52:$M$63,2+P461,0))</f>
        <v>0</v>
      </c>
      <c r="AE461" s="8">
        <f>IF(Q461="",0,VLOOKUP(E461,'Points Allocation'!$I$67:$M$78,2+Q461,0))</f>
        <v>0</v>
      </c>
      <c r="AF461" s="8">
        <f>IF(R461="",0,VLOOKUP(E461,'Points Allocation'!$I$82:$M$93,2+R461,0))</f>
        <v>0</v>
      </c>
      <c r="AG461" s="23">
        <f t="shared" si="233"/>
        <v>0</v>
      </c>
      <c r="AH461" s="10">
        <f t="shared" si="234"/>
        <v>0</v>
      </c>
      <c r="AI461" s="13">
        <f t="shared" si="225"/>
        <v>1</v>
      </c>
      <c r="AJ461" s="30">
        <f t="shared" si="235"/>
        <v>210</v>
      </c>
      <c r="AK461" s="3" t="str">
        <f t="shared" si="189"/>
        <v>False</v>
      </c>
      <c r="AL461" s="3">
        <f t="shared" si="190"/>
        <v>0</v>
      </c>
    </row>
    <row r="462" spans="1:38" x14ac:dyDescent="0.2">
      <c r="A462" s="9" t="s">
        <v>212</v>
      </c>
      <c r="B462" s="9" t="s">
        <v>122</v>
      </c>
      <c r="C462" s="9" t="s">
        <v>125</v>
      </c>
      <c r="D462" s="3"/>
      <c r="E462" s="9">
        <v>8</v>
      </c>
      <c r="F462" s="9">
        <v>0</v>
      </c>
      <c r="G462" s="26"/>
      <c r="H462" s="26"/>
      <c r="I462" s="26"/>
      <c r="J462" s="26"/>
      <c r="K462" s="26"/>
      <c r="L462" s="26"/>
      <c r="M462" s="9">
        <v>1</v>
      </c>
      <c r="N462" s="26"/>
      <c r="O462" s="26"/>
      <c r="P462" s="26"/>
      <c r="Q462" s="26"/>
      <c r="R462" s="26"/>
      <c r="S462" s="8">
        <f>IF(F462="",0,VLOOKUP(E462,'Points Allocation'!$B$7:$F$18,2+F462,0))</f>
        <v>20</v>
      </c>
      <c r="T462" s="8">
        <f>IF(G462="",0,VLOOKUP(E462,'Points Allocation'!$B$22:$F$33,2+G462,0))</f>
        <v>0</v>
      </c>
      <c r="U462" s="8">
        <f>IF(H462="",0,VLOOKUP(E462,'Points Allocation'!$B$37:$F$50,2+H462,0))</f>
        <v>0</v>
      </c>
      <c r="V462" s="8">
        <f>IF(I462="",0,VLOOKUP(E462,'Points Allocation'!$B$52:$F$63,2+I462,0))</f>
        <v>0</v>
      </c>
      <c r="W462" s="8">
        <f>IF(J462="",0,VLOOKUP(E462,'Points Allocation'!$B$67:$F$78,2+J462,0))</f>
        <v>0</v>
      </c>
      <c r="X462" s="8">
        <f>IF(K462="",0,VLOOKUP(E462,'Points Allocation'!$B$82:$F$93,2+K462,0))</f>
        <v>0</v>
      </c>
      <c r="Y462" s="8">
        <f>IF(L462="",0,VLOOKUP(E462,'Points Allocation'!$B$97:$F$108,2+L462,0))</f>
        <v>0</v>
      </c>
      <c r="Z462" s="23">
        <f t="shared" ref="Z462:Z463" si="236">SUM(S462:Y462)</f>
        <v>20</v>
      </c>
      <c r="AA462" s="8">
        <f>IF(M462="",0,VLOOKUP(E462,'Points Allocation'!$I$7:$M$18,2+M462,0))</f>
        <v>20</v>
      </c>
      <c r="AB462" s="8">
        <f>IF(N462="",0,VLOOKUP(E462,'Points Allocation'!$I$22:$M$33,2+N462,0))</f>
        <v>0</v>
      </c>
      <c r="AC462" s="8">
        <f>IF(O462="",0,VLOOKUP(E462,'Points Allocation'!$I$37:$M$48,2+O462,0))</f>
        <v>0</v>
      </c>
      <c r="AD462" s="8">
        <f>IF(P462="",0,VLOOKUP(E462,'Points Allocation'!$I$52:$M$63,2+P462,0))</f>
        <v>0</v>
      </c>
      <c r="AE462" s="8">
        <f>IF(Q462="",0,VLOOKUP(E462,'Points Allocation'!$I$67:$M$78,2+Q462,0))</f>
        <v>0</v>
      </c>
      <c r="AF462" s="8">
        <f>IF(R462="",0,VLOOKUP(E462,'Points Allocation'!$I$82:$M$93,2+R462,0))</f>
        <v>0</v>
      </c>
      <c r="AG462" s="23">
        <f t="shared" ref="AG462:AG463" si="237">SUM(AA462:AF462)</f>
        <v>20</v>
      </c>
      <c r="AH462" s="10">
        <f t="shared" ref="AH462:AH463" si="238">IF(AK462="False",0,-AL462)</f>
        <v>-20</v>
      </c>
      <c r="AI462" s="13">
        <f t="shared" si="225"/>
        <v>1</v>
      </c>
      <c r="AJ462" s="30">
        <f t="shared" ref="AJ462:AJ463" si="239">(SUM(Z462,AG462,AH462))*AI462</f>
        <v>20</v>
      </c>
      <c r="AK462" s="3" t="str">
        <f t="shared" si="189"/>
        <v>True</v>
      </c>
      <c r="AL462" s="3">
        <f t="shared" si="190"/>
        <v>20</v>
      </c>
    </row>
    <row r="463" spans="1:38" x14ac:dyDescent="0.2">
      <c r="A463" s="40" t="s">
        <v>208</v>
      </c>
      <c r="B463" s="9" t="s">
        <v>98</v>
      </c>
      <c r="C463" s="9" t="s">
        <v>125</v>
      </c>
      <c r="D463" s="3"/>
      <c r="E463" s="9">
        <v>8</v>
      </c>
      <c r="F463" s="9">
        <v>0</v>
      </c>
      <c r="G463" s="26"/>
      <c r="H463" s="26"/>
      <c r="I463" s="26"/>
      <c r="J463" s="26"/>
      <c r="K463" s="26"/>
      <c r="L463" s="26"/>
      <c r="M463" s="9">
        <v>3</v>
      </c>
      <c r="N463" s="9">
        <v>2</v>
      </c>
      <c r="O463" s="26"/>
      <c r="P463" s="26"/>
      <c r="Q463" s="26"/>
      <c r="R463" s="26"/>
      <c r="S463" s="8">
        <f>IF(F463="",0,VLOOKUP(E463,'Points Allocation'!$B$7:$F$18,2+F463,0))</f>
        <v>20</v>
      </c>
      <c r="T463" s="8">
        <f>IF(G463="",0,VLOOKUP(E463,'Points Allocation'!$B$22:$F$33,2+G463,0))</f>
        <v>0</v>
      </c>
      <c r="U463" s="8">
        <f>IF(H463="",0,VLOOKUP(E463,'Points Allocation'!$B$37:$F$50,2+H463,0))</f>
        <v>0</v>
      </c>
      <c r="V463" s="8">
        <f>IF(I463="",0,VLOOKUP(E463,'Points Allocation'!$B$52:$F$63,2+I463,0))</f>
        <v>0</v>
      </c>
      <c r="W463" s="8">
        <f>IF(J463="",0,VLOOKUP(E463,'Points Allocation'!$B$67:$F$78,2+J463,0))</f>
        <v>0</v>
      </c>
      <c r="X463" s="8">
        <f>IF(K463="",0,VLOOKUP(E463,'Points Allocation'!$B$82:$F$93,2+K463,0))</f>
        <v>0</v>
      </c>
      <c r="Y463" s="8">
        <f>IF(L463="",0,VLOOKUP(E463,'Points Allocation'!$B$97:$F$108,2+L463,0))</f>
        <v>0</v>
      </c>
      <c r="Z463" s="23">
        <f t="shared" si="236"/>
        <v>20</v>
      </c>
      <c r="AA463" s="8">
        <f>IF(M463="",0,VLOOKUP(E463,'Points Allocation'!$I$7:$M$18,2+M463,0))</f>
        <v>30</v>
      </c>
      <c r="AB463" s="8">
        <f>IF(N463="",0,VLOOKUP(E463,'Points Allocation'!$I$22:$M$33,2+N463,0))</f>
        <v>30</v>
      </c>
      <c r="AC463" s="8">
        <f>IF(O463="",0,VLOOKUP(E463,'Points Allocation'!$I$37:$M$48,2+O463,0))</f>
        <v>0</v>
      </c>
      <c r="AD463" s="8">
        <f>IF(P463="",0,VLOOKUP(E463,'Points Allocation'!$I$52:$M$63,2+P463,0))</f>
        <v>0</v>
      </c>
      <c r="AE463" s="8">
        <f>IF(Q463="",0,VLOOKUP(E463,'Points Allocation'!$I$67:$M$78,2+Q463,0))</f>
        <v>0</v>
      </c>
      <c r="AF463" s="8">
        <f>IF(R463="",0,VLOOKUP(E463,'Points Allocation'!$I$82:$M$93,2+R463,0))</f>
        <v>0</v>
      </c>
      <c r="AG463" s="23">
        <f t="shared" si="237"/>
        <v>60</v>
      </c>
      <c r="AH463" s="10">
        <f t="shared" si="238"/>
        <v>-20</v>
      </c>
      <c r="AI463" s="13">
        <f t="shared" si="225"/>
        <v>1</v>
      </c>
      <c r="AJ463" s="30">
        <f t="shared" si="239"/>
        <v>60</v>
      </c>
      <c r="AK463" s="3" t="str">
        <f t="shared" ref="AK463" si="240">IF(AND(COUNT(M463:R463)&gt;0,COUNT(S463:Y463)&gt;1),"True","False")</f>
        <v>True</v>
      </c>
      <c r="AL463" s="3">
        <f t="shared" ref="AL463" si="241">IF(AG463&gt;Z463,Z463,AG463)</f>
        <v>20</v>
      </c>
    </row>
    <row r="464" spans="1:38" x14ac:dyDescent="0.2">
      <c r="A464" s="40" t="s">
        <v>208</v>
      </c>
      <c r="B464" s="9" t="s">
        <v>99</v>
      </c>
      <c r="C464" s="9" t="s">
        <v>125</v>
      </c>
      <c r="D464" s="3"/>
      <c r="E464" s="9">
        <v>8</v>
      </c>
      <c r="F464" s="9">
        <v>0</v>
      </c>
      <c r="G464" s="26"/>
      <c r="H464" s="26"/>
      <c r="I464" s="26"/>
      <c r="J464" s="26"/>
      <c r="K464" s="26"/>
      <c r="L464" s="26"/>
      <c r="M464" s="9">
        <v>3</v>
      </c>
      <c r="N464" s="9">
        <v>2</v>
      </c>
      <c r="O464" s="26"/>
      <c r="P464" s="26"/>
      <c r="Q464" s="26"/>
      <c r="R464" s="26"/>
      <c r="S464" s="8">
        <f>IF(F464="",0,VLOOKUP(E464,'Points Allocation'!$B$7:$F$18,2+F464,0))</f>
        <v>20</v>
      </c>
      <c r="T464" s="8">
        <f>IF(G464="",0,VLOOKUP(E464,'Points Allocation'!$B$22:$F$33,2+G464,0))</f>
        <v>0</v>
      </c>
      <c r="U464" s="8">
        <f>IF(H464="",0,VLOOKUP(E464,'Points Allocation'!$B$37:$F$50,2+H464,0))</f>
        <v>0</v>
      </c>
      <c r="V464" s="8">
        <f>IF(I464="",0,VLOOKUP(E464,'Points Allocation'!$B$52:$F$63,2+I464,0))</f>
        <v>0</v>
      </c>
      <c r="W464" s="8">
        <f>IF(J464="",0,VLOOKUP(E464,'Points Allocation'!$B$67:$F$78,2+J464,0))</f>
        <v>0</v>
      </c>
      <c r="X464" s="8">
        <f>IF(K464="",0,VLOOKUP(E464,'Points Allocation'!$B$82:$F$93,2+K464,0))</f>
        <v>0</v>
      </c>
      <c r="Y464" s="8">
        <f>IF(L464="",0,VLOOKUP(E464,'Points Allocation'!$B$97:$F$108,2+L464,0))</f>
        <v>0</v>
      </c>
      <c r="Z464" s="23">
        <f t="shared" ref="Z464:Z467" si="242">SUM(S464:Y464)</f>
        <v>20</v>
      </c>
      <c r="AA464" s="8">
        <f>IF(M464="",0,VLOOKUP(E464,'Points Allocation'!$I$7:$M$18,2+M464,0))</f>
        <v>30</v>
      </c>
      <c r="AB464" s="8">
        <f>IF(N464="",0,VLOOKUP(E464,'Points Allocation'!$I$22:$M$33,2+N464,0))</f>
        <v>30</v>
      </c>
      <c r="AC464" s="8">
        <f>IF(O464="",0,VLOOKUP(E464,'Points Allocation'!$I$37:$M$48,2+O464,0))</f>
        <v>0</v>
      </c>
      <c r="AD464" s="8">
        <f>IF(P464="",0,VLOOKUP(E464,'Points Allocation'!$I$52:$M$63,2+P464,0))</f>
        <v>0</v>
      </c>
      <c r="AE464" s="8">
        <f>IF(Q464="",0,VLOOKUP(E464,'Points Allocation'!$I$67:$M$78,2+Q464,0))</f>
        <v>0</v>
      </c>
      <c r="AF464" s="8">
        <f>IF(R464="",0,VLOOKUP(E464,'Points Allocation'!$I$82:$M$93,2+R464,0))</f>
        <v>0</v>
      </c>
      <c r="AG464" s="23">
        <f t="shared" ref="AG464:AG467" si="243">SUM(AA464:AF464)</f>
        <v>60</v>
      </c>
      <c r="AH464" s="10">
        <f t="shared" ref="AH464:AH467" si="244">IF(AK464="False",0,-AL464)</f>
        <v>-20</v>
      </c>
      <c r="AI464" s="13">
        <f t="shared" si="225"/>
        <v>1</v>
      </c>
      <c r="AJ464" s="30">
        <f t="shared" ref="AJ464:AJ467" si="245">(SUM(Z464,AG464,AH464))*AI464</f>
        <v>60</v>
      </c>
      <c r="AK464" s="3" t="str">
        <f t="shared" ref="AK464:AK467" si="246">IF(AND(COUNT(M464:R464)&gt;0,COUNT(S464:Y464)&gt;1),"True","False")</f>
        <v>True</v>
      </c>
      <c r="AL464" s="3">
        <f t="shared" ref="AL464:AL467" si="247">IF(AG464&gt;Z464,Z464,AG464)</f>
        <v>20</v>
      </c>
    </row>
    <row r="465" spans="1:38" x14ac:dyDescent="0.2">
      <c r="A465" s="40" t="s">
        <v>206</v>
      </c>
      <c r="B465" s="9" t="s">
        <v>100</v>
      </c>
      <c r="C465" s="9" t="s">
        <v>125</v>
      </c>
      <c r="D465" s="3"/>
      <c r="E465" s="9">
        <v>8</v>
      </c>
      <c r="F465" s="9">
        <v>3</v>
      </c>
      <c r="G465" s="9">
        <v>3</v>
      </c>
      <c r="H465" s="9">
        <v>3</v>
      </c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8">
        <f>IF(F465="",0,VLOOKUP(E465,'Points Allocation'!$B$7:$F$18,2+F465,0))</f>
        <v>80</v>
      </c>
      <c r="T465" s="8">
        <f>IF(G465="",0,VLOOKUP(E465,'Points Allocation'!$B$22:$F$33,2+G465,0))</f>
        <v>100</v>
      </c>
      <c r="U465" s="8">
        <f>IF(H465="",0,VLOOKUP(E465,'Points Allocation'!$B$37:$F$50,2+H465,0))</f>
        <v>120</v>
      </c>
      <c r="V465" s="8">
        <f>IF(I465="",0,VLOOKUP(E465,'Points Allocation'!$B$52:$F$63,2+I465,0))</f>
        <v>0</v>
      </c>
      <c r="W465" s="8">
        <f>IF(J465="",0,VLOOKUP(E465,'Points Allocation'!$B$67:$F$78,2+J465,0))</f>
        <v>0</v>
      </c>
      <c r="X465" s="8">
        <f>IF(K465="",0,VLOOKUP(E465,'Points Allocation'!$B$82:$F$93,2+K465,0))</f>
        <v>0</v>
      </c>
      <c r="Y465" s="8">
        <f>IF(L465="",0,VLOOKUP(E465,'Points Allocation'!$B$97:$F$108,2+L465,0))</f>
        <v>0</v>
      </c>
      <c r="Z465" s="23">
        <f t="shared" si="242"/>
        <v>300</v>
      </c>
      <c r="AA465" s="8">
        <f>IF(M465="",0,VLOOKUP(E465,'Points Allocation'!$I$7:$M$18,2+M465,0))</f>
        <v>0</v>
      </c>
      <c r="AB465" s="8">
        <f>IF(N465="",0,VLOOKUP(E465,'Points Allocation'!$I$22:$M$33,2+N465,0))</f>
        <v>0</v>
      </c>
      <c r="AC465" s="8">
        <f>IF(O465="",0,VLOOKUP(E465,'Points Allocation'!$I$37:$M$48,2+O465,0))</f>
        <v>0</v>
      </c>
      <c r="AD465" s="8">
        <f>IF(P465="",0,VLOOKUP(E465,'Points Allocation'!$I$52:$M$63,2+P465,0))</f>
        <v>0</v>
      </c>
      <c r="AE465" s="8">
        <f>IF(Q465="",0,VLOOKUP(E465,'Points Allocation'!$I$67:$M$78,2+Q465,0))</f>
        <v>0</v>
      </c>
      <c r="AF465" s="8">
        <f>IF(R465="",0,VLOOKUP(E465,'Points Allocation'!$I$82:$M$93,2+R465,0))</f>
        <v>0</v>
      </c>
      <c r="AG465" s="23">
        <f t="shared" si="243"/>
        <v>0</v>
      </c>
      <c r="AH465" s="10">
        <f t="shared" si="244"/>
        <v>0</v>
      </c>
      <c r="AI465" s="13">
        <f t="shared" si="225"/>
        <v>1</v>
      </c>
      <c r="AJ465" s="30">
        <f t="shared" si="245"/>
        <v>300</v>
      </c>
      <c r="AK465" s="3" t="str">
        <f t="shared" si="246"/>
        <v>False</v>
      </c>
      <c r="AL465" s="3">
        <f t="shared" si="247"/>
        <v>0</v>
      </c>
    </row>
    <row r="466" spans="1:38" x14ac:dyDescent="0.2">
      <c r="A466" s="40" t="s">
        <v>207</v>
      </c>
      <c r="B466" s="9" t="s">
        <v>100</v>
      </c>
      <c r="C466" s="9" t="s">
        <v>125</v>
      </c>
      <c r="D466" s="3"/>
      <c r="E466" s="9">
        <v>8</v>
      </c>
      <c r="F466" s="9">
        <v>3</v>
      </c>
      <c r="G466" s="9">
        <v>3</v>
      </c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8">
        <f>IF(F466="",0,VLOOKUP(E466,'Points Allocation'!$B$7:$F$18,2+F466,0))</f>
        <v>80</v>
      </c>
      <c r="T466" s="8">
        <f>IF(G466="",0,VLOOKUP(E466,'Points Allocation'!$B$22:$F$33,2+G466,0))</f>
        <v>100</v>
      </c>
      <c r="U466" s="8">
        <f>IF(H466="",0,VLOOKUP(E466,'Points Allocation'!$B$37:$F$50,2+H466,0))</f>
        <v>0</v>
      </c>
      <c r="V466" s="8">
        <f>IF(I466="",0,VLOOKUP(E466,'Points Allocation'!$B$52:$F$63,2+I466,0))</f>
        <v>0</v>
      </c>
      <c r="W466" s="8">
        <f>IF(J466="",0,VLOOKUP(E466,'Points Allocation'!$B$67:$F$78,2+J466,0))</f>
        <v>0</v>
      </c>
      <c r="X466" s="8">
        <f>IF(K466="",0,VLOOKUP(E466,'Points Allocation'!$B$82:$F$93,2+K466,0))</f>
        <v>0</v>
      </c>
      <c r="Y466" s="8">
        <f>IF(L466="",0,VLOOKUP(E466,'Points Allocation'!$B$97:$F$108,2+L466,0))</f>
        <v>0</v>
      </c>
      <c r="Z466" s="23">
        <f t="shared" si="242"/>
        <v>180</v>
      </c>
      <c r="AA466" s="8">
        <f>IF(M466="",0,VLOOKUP(E466,'Points Allocation'!$I$7:$M$18,2+M466,0))</f>
        <v>0</v>
      </c>
      <c r="AB466" s="8">
        <f>IF(N466="",0,VLOOKUP(E466,'Points Allocation'!$I$22:$M$33,2+N466,0))</f>
        <v>0</v>
      </c>
      <c r="AC466" s="8">
        <f>IF(O466="",0,VLOOKUP(E466,'Points Allocation'!$I$37:$M$48,2+O466,0))</f>
        <v>0</v>
      </c>
      <c r="AD466" s="8">
        <f>IF(P466="",0,VLOOKUP(E466,'Points Allocation'!$I$52:$M$63,2+P466,0))</f>
        <v>0</v>
      </c>
      <c r="AE466" s="8">
        <f>IF(Q466="",0,VLOOKUP(E466,'Points Allocation'!$I$67:$M$78,2+Q466,0))</f>
        <v>0</v>
      </c>
      <c r="AF466" s="8">
        <f>IF(R466="",0,VLOOKUP(E466,'Points Allocation'!$I$82:$M$93,2+R466,0))</f>
        <v>0</v>
      </c>
      <c r="AG466" s="23">
        <f t="shared" si="243"/>
        <v>0</v>
      </c>
      <c r="AH466" s="10">
        <f t="shared" si="244"/>
        <v>0</v>
      </c>
      <c r="AI466" s="13">
        <f t="shared" si="225"/>
        <v>1</v>
      </c>
      <c r="AJ466" s="30">
        <f t="shared" si="245"/>
        <v>180</v>
      </c>
      <c r="AK466" s="3" t="str">
        <f t="shared" si="246"/>
        <v>False</v>
      </c>
      <c r="AL466" s="3">
        <f t="shared" si="247"/>
        <v>0</v>
      </c>
    </row>
    <row r="467" spans="1:38" x14ac:dyDescent="0.2">
      <c r="A467" s="40" t="s">
        <v>211</v>
      </c>
      <c r="B467" s="9" t="s">
        <v>100</v>
      </c>
      <c r="C467" s="9" t="s">
        <v>125</v>
      </c>
      <c r="D467" s="3"/>
      <c r="E467" s="9">
        <v>8</v>
      </c>
      <c r="F467" s="9">
        <v>3</v>
      </c>
      <c r="G467" s="9">
        <v>3</v>
      </c>
      <c r="H467" s="9">
        <v>0</v>
      </c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8">
        <f>IF(F467="",0,VLOOKUP(E467,'Points Allocation'!$B$7:$F$18,2+F467,0))</f>
        <v>80</v>
      </c>
      <c r="T467" s="8">
        <f>IF(G467="",0,VLOOKUP(E467,'Points Allocation'!$B$22:$F$33,2+G467,0))</f>
        <v>100</v>
      </c>
      <c r="U467" s="8">
        <f>IF(H467="",0,VLOOKUP(E467,'Points Allocation'!$B$37:$F$50,2+H467,0))</f>
        <v>30</v>
      </c>
      <c r="V467" s="8">
        <f>IF(I467="",0,VLOOKUP(E467,'Points Allocation'!$B$52:$F$63,2+I467,0))</f>
        <v>0</v>
      </c>
      <c r="W467" s="8">
        <f>IF(J467="",0,VLOOKUP(E467,'Points Allocation'!$B$67:$F$78,2+J467,0))</f>
        <v>0</v>
      </c>
      <c r="X467" s="8">
        <f>IF(K467="",0,VLOOKUP(E467,'Points Allocation'!$B$82:$F$93,2+K467,0))</f>
        <v>0</v>
      </c>
      <c r="Y467" s="8">
        <f>IF(L467="",0,VLOOKUP(E467,'Points Allocation'!$B$97:$F$108,2+L467,0))</f>
        <v>0</v>
      </c>
      <c r="Z467" s="23">
        <f t="shared" si="242"/>
        <v>210</v>
      </c>
      <c r="AA467" s="8">
        <f>IF(M467="",0,VLOOKUP(E467,'Points Allocation'!$I$7:$M$18,2+M467,0))</f>
        <v>0</v>
      </c>
      <c r="AB467" s="8">
        <f>IF(N467="",0,VLOOKUP(E467,'Points Allocation'!$I$22:$M$33,2+N467,0))</f>
        <v>0</v>
      </c>
      <c r="AC467" s="8">
        <f>IF(O467="",0,VLOOKUP(E467,'Points Allocation'!$I$37:$M$48,2+O467,0))</f>
        <v>0</v>
      </c>
      <c r="AD467" s="8">
        <f>IF(P467="",0,VLOOKUP(E467,'Points Allocation'!$I$52:$M$63,2+P467,0))</f>
        <v>0</v>
      </c>
      <c r="AE467" s="8">
        <f>IF(Q467="",0,VLOOKUP(E467,'Points Allocation'!$I$67:$M$78,2+Q467,0))</f>
        <v>0</v>
      </c>
      <c r="AF467" s="8">
        <f>IF(R467="",0,VLOOKUP(E467,'Points Allocation'!$I$82:$M$93,2+R467,0))</f>
        <v>0</v>
      </c>
      <c r="AG467" s="23">
        <f t="shared" si="243"/>
        <v>0</v>
      </c>
      <c r="AH467" s="10">
        <f t="shared" si="244"/>
        <v>0</v>
      </c>
      <c r="AI467" s="13">
        <f t="shared" si="225"/>
        <v>1</v>
      </c>
      <c r="AJ467" s="30">
        <f t="shared" si="245"/>
        <v>210</v>
      </c>
      <c r="AK467" s="3" t="str">
        <f t="shared" si="246"/>
        <v>False</v>
      </c>
      <c r="AL467" s="3">
        <f t="shared" si="247"/>
        <v>0</v>
      </c>
    </row>
    <row r="468" spans="1:38" x14ac:dyDescent="0.2">
      <c r="A468" s="40" t="s">
        <v>206</v>
      </c>
      <c r="B468" s="9" t="s">
        <v>101</v>
      </c>
      <c r="C468" s="9" t="s">
        <v>125</v>
      </c>
      <c r="D468" s="3"/>
      <c r="E468" s="9">
        <v>8</v>
      </c>
      <c r="F468" s="9">
        <v>3</v>
      </c>
      <c r="G468" s="9">
        <v>3</v>
      </c>
      <c r="H468" s="9">
        <v>3</v>
      </c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8">
        <f>IF(F468="",0,VLOOKUP(E468,'Points Allocation'!$B$7:$F$18,2+F468,0))</f>
        <v>80</v>
      </c>
      <c r="T468" s="8">
        <f>IF(G468="",0,VLOOKUP(E468,'Points Allocation'!$B$22:$F$33,2+G468,0))</f>
        <v>100</v>
      </c>
      <c r="U468" s="8">
        <f>IF(H468="",0,VLOOKUP(E468,'Points Allocation'!$B$37:$F$50,2+H468,0))</f>
        <v>120</v>
      </c>
      <c r="V468" s="8">
        <f>IF(I468="",0,VLOOKUP(E468,'Points Allocation'!$B$52:$F$63,2+I468,0))</f>
        <v>0</v>
      </c>
      <c r="W468" s="8">
        <f>IF(J468="",0,VLOOKUP(E468,'Points Allocation'!$B$67:$F$78,2+J468,0))</f>
        <v>0</v>
      </c>
      <c r="X468" s="8">
        <f>IF(K468="",0,VLOOKUP(E468,'Points Allocation'!$B$82:$F$93,2+K468,0))</f>
        <v>0</v>
      </c>
      <c r="Y468" s="8">
        <f>IF(L468="",0,VLOOKUP(E468,'Points Allocation'!$B$97:$F$108,2+L468,0))</f>
        <v>0</v>
      </c>
      <c r="Z468" s="23">
        <f t="shared" ref="Z468:Z470" si="248">SUM(S468:Y468)</f>
        <v>300</v>
      </c>
      <c r="AA468" s="8">
        <f>IF(M468="",0,VLOOKUP(E468,'Points Allocation'!$I$7:$M$18,2+M468,0))</f>
        <v>0</v>
      </c>
      <c r="AB468" s="8">
        <f>IF(N468="",0,VLOOKUP(E468,'Points Allocation'!$I$22:$M$33,2+N468,0))</f>
        <v>0</v>
      </c>
      <c r="AC468" s="8">
        <f>IF(O468="",0,VLOOKUP(E468,'Points Allocation'!$I$37:$M$48,2+O468,0))</f>
        <v>0</v>
      </c>
      <c r="AD468" s="8">
        <f>IF(P468="",0,VLOOKUP(E468,'Points Allocation'!$I$52:$M$63,2+P468,0))</f>
        <v>0</v>
      </c>
      <c r="AE468" s="8">
        <f>IF(Q468="",0,VLOOKUP(E468,'Points Allocation'!$I$67:$M$78,2+Q468,0))</f>
        <v>0</v>
      </c>
      <c r="AF468" s="8">
        <f>IF(R468="",0,VLOOKUP(E468,'Points Allocation'!$I$82:$M$93,2+R468,0))</f>
        <v>0</v>
      </c>
      <c r="AG468" s="23">
        <f t="shared" ref="AG468:AG470" si="249">SUM(AA468:AF468)</f>
        <v>0</v>
      </c>
      <c r="AH468" s="10">
        <f t="shared" ref="AH468:AH470" si="250">IF(AK468="False",0,-AL468)</f>
        <v>0</v>
      </c>
      <c r="AI468" s="13">
        <f t="shared" si="225"/>
        <v>1</v>
      </c>
      <c r="AJ468" s="30">
        <f t="shared" ref="AJ468:AJ470" si="251">(SUM(Z468,AG468,AH468))*AI468</f>
        <v>300</v>
      </c>
      <c r="AK468" s="3" t="str">
        <f t="shared" ref="AK468:AK470" si="252">IF(AND(COUNT(M468:R468)&gt;0,COUNT(S468:Y468)&gt;1),"True","False")</f>
        <v>False</v>
      </c>
      <c r="AL468" s="3">
        <f t="shared" ref="AL468:AL470" si="253">IF(AG468&gt;Z468,Z468,AG468)</f>
        <v>0</v>
      </c>
    </row>
    <row r="469" spans="1:38" x14ac:dyDescent="0.2">
      <c r="A469" s="40" t="s">
        <v>210</v>
      </c>
      <c r="B469" s="9" t="s">
        <v>101</v>
      </c>
      <c r="C469" s="9" t="s">
        <v>125</v>
      </c>
      <c r="D469" s="3"/>
      <c r="E469" s="9">
        <v>8</v>
      </c>
      <c r="F469" s="9">
        <v>3</v>
      </c>
      <c r="G469" s="9">
        <v>0</v>
      </c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8">
        <f>IF(F469="",0,VLOOKUP(E469,'Points Allocation'!$B$7:$F$18,2+F469,0))</f>
        <v>80</v>
      </c>
      <c r="T469" s="8">
        <f>IF(G469="",0,VLOOKUP(E469,'Points Allocation'!$B$22:$F$33,2+G469,0))</f>
        <v>25</v>
      </c>
      <c r="U469" s="8">
        <f>IF(H469="",0,VLOOKUP(E469,'Points Allocation'!$B$37:$F$50,2+H469,0))</f>
        <v>0</v>
      </c>
      <c r="V469" s="8">
        <f>IF(I469="",0,VLOOKUP(E469,'Points Allocation'!$B$52:$F$63,2+I469,0))</f>
        <v>0</v>
      </c>
      <c r="W469" s="8">
        <f>IF(J469="",0,VLOOKUP(E469,'Points Allocation'!$B$67:$F$78,2+J469,0))</f>
        <v>0</v>
      </c>
      <c r="X469" s="8">
        <f>IF(K469="",0,VLOOKUP(E469,'Points Allocation'!$B$82:$F$93,2+K469,0))</f>
        <v>0</v>
      </c>
      <c r="Y469" s="8">
        <f>IF(L469="",0,VLOOKUP(E469,'Points Allocation'!$B$97:$F$108,2+L469,0))</f>
        <v>0</v>
      </c>
      <c r="Z469" s="23">
        <f t="shared" si="248"/>
        <v>105</v>
      </c>
      <c r="AA469" s="8">
        <f>IF(M469="",0,VLOOKUP(E469,'Points Allocation'!$I$7:$M$18,2+M469,0))</f>
        <v>0</v>
      </c>
      <c r="AB469" s="8">
        <f>IF(N469="",0,VLOOKUP(E469,'Points Allocation'!$I$22:$M$33,2+N469,0))</f>
        <v>0</v>
      </c>
      <c r="AC469" s="8">
        <f>IF(O469="",0,VLOOKUP(E469,'Points Allocation'!$I$37:$M$48,2+O469,0))</f>
        <v>0</v>
      </c>
      <c r="AD469" s="8">
        <f>IF(P469="",0,VLOOKUP(E469,'Points Allocation'!$I$52:$M$63,2+P469,0))</f>
        <v>0</v>
      </c>
      <c r="AE469" s="8">
        <f>IF(Q469="",0,VLOOKUP(E469,'Points Allocation'!$I$67:$M$78,2+Q469,0))</f>
        <v>0</v>
      </c>
      <c r="AF469" s="8">
        <f>IF(R469="",0,VLOOKUP(E469,'Points Allocation'!$I$82:$M$93,2+R469,0))</f>
        <v>0</v>
      </c>
      <c r="AG469" s="23">
        <f t="shared" si="249"/>
        <v>0</v>
      </c>
      <c r="AH469" s="10">
        <f t="shared" si="250"/>
        <v>0</v>
      </c>
      <c r="AI469" s="13">
        <f t="shared" si="225"/>
        <v>1</v>
      </c>
      <c r="AJ469" s="30">
        <f t="shared" si="251"/>
        <v>105</v>
      </c>
      <c r="AK469" s="3" t="str">
        <f t="shared" si="252"/>
        <v>False</v>
      </c>
      <c r="AL469" s="3">
        <f t="shared" si="253"/>
        <v>0</v>
      </c>
    </row>
    <row r="470" spans="1:38" x14ac:dyDescent="0.2">
      <c r="A470" s="40" t="s">
        <v>209</v>
      </c>
      <c r="B470" s="9" t="s">
        <v>102</v>
      </c>
      <c r="C470" s="9" t="s">
        <v>125</v>
      </c>
      <c r="D470" s="3"/>
      <c r="E470" s="9">
        <v>8</v>
      </c>
      <c r="F470" s="9">
        <v>0</v>
      </c>
      <c r="G470" s="26"/>
      <c r="H470" s="26"/>
      <c r="I470" s="26"/>
      <c r="J470" s="26"/>
      <c r="K470" s="26"/>
      <c r="L470" s="26"/>
      <c r="M470" s="9">
        <v>3</v>
      </c>
      <c r="N470" s="9">
        <v>3</v>
      </c>
      <c r="O470" s="26"/>
      <c r="P470" s="26"/>
      <c r="Q470" s="26"/>
      <c r="R470" s="26"/>
      <c r="S470" s="8">
        <f>IF(F470="",0,VLOOKUP(E470,'Points Allocation'!$B$7:$F$18,2+F470,0))</f>
        <v>20</v>
      </c>
      <c r="T470" s="8">
        <f>IF(G470="",0,VLOOKUP(E470,'Points Allocation'!$B$22:$F$33,2+G470,0))</f>
        <v>0</v>
      </c>
      <c r="U470" s="8">
        <f>IF(H470="",0,VLOOKUP(E470,'Points Allocation'!$B$37:$F$50,2+H470,0))</f>
        <v>0</v>
      </c>
      <c r="V470" s="8">
        <f>IF(I470="",0,VLOOKUP(E470,'Points Allocation'!$B$52:$F$63,2+I470,0))</f>
        <v>0</v>
      </c>
      <c r="W470" s="8">
        <f>IF(J470="",0,VLOOKUP(E470,'Points Allocation'!$B$67:$F$78,2+J470,0))</f>
        <v>0</v>
      </c>
      <c r="X470" s="8">
        <f>IF(K470="",0,VLOOKUP(E470,'Points Allocation'!$B$82:$F$93,2+K470,0))</f>
        <v>0</v>
      </c>
      <c r="Y470" s="8">
        <f>IF(L470="",0,VLOOKUP(E470,'Points Allocation'!$B$97:$F$108,2+L470,0))</f>
        <v>0</v>
      </c>
      <c r="Z470" s="23">
        <f t="shared" si="248"/>
        <v>20</v>
      </c>
      <c r="AA470" s="8">
        <f>IF(M470="",0,VLOOKUP(E470,'Points Allocation'!$I$7:$M$18,2+M470,0))</f>
        <v>30</v>
      </c>
      <c r="AB470" s="8">
        <f>IF(N470="",0,VLOOKUP(E470,'Points Allocation'!$I$22:$M$33,2+N470,0))</f>
        <v>35</v>
      </c>
      <c r="AC470" s="8">
        <f>IF(O470="",0,VLOOKUP(E470,'Points Allocation'!$I$37:$M$48,2+O470,0))</f>
        <v>0</v>
      </c>
      <c r="AD470" s="8">
        <f>IF(P470="",0,VLOOKUP(E470,'Points Allocation'!$I$52:$M$63,2+P470,0))</f>
        <v>0</v>
      </c>
      <c r="AE470" s="8">
        <f>IF(Q470="",0,VLOOKUP(E470,'Points Allocation'!$I$67:$M$78,2+Q470,0))</f>
        <v>0</v>
      </c>
      <c r="AF470" s="8">
        <f>IF(R470="",0,VLOOKUP(E470,'Points Allocation'!$I$82:$M$93,2+R470,0))</f>
        <v>0</v>
      </c>
      <c r="AG470" s="23">
        <f t="shared" si="249"/>
        <v>65</v>
      </c>
      <c r="AH470" s="10">
        <f t="shared" si="250"/>
        <v>-20</v>
      </c>
      <c r="AI470" s="13">
        <f t="shared" si="225"/>
        <v>1</v>
      </c>
      <c r="AJ470" s="30">
        <f t="shared" si="251"/>
        <v>65</v>
      </c>
      <c r="AK470" s="3" t="str">
        <f t="shared" si="252"/>
        <v>True</v>
      </c>
      <c r="AL470" s="3">
        <f t="shared" si="253"/>
        <v>20</v>
      </c>
    </row>
    <row r="471" spans="1:38" x14ac:dyDescent="0.2">
      <c r="A471" s="9" t="s">
        <v>149</v>
      </c>
      <c r="B471" s="9" t="s">
        <v>91</v>
      </c>
      <c r="C471" s="9" t="s">
        <v>86</v>
      </c>
      <c r="D471" s="3"/>
      <c r="E471" s="9">
        <v>16</v>
      </c>
      <c r="F471" s="9">
        <v>0</v>
      </c>
      <c r="G471" s="26"/>
      <c r="H471" s="26"/>
      <c r="I471" s="26"/>
      <c r="J471" s="26"/>
      <c r="K471" s="26"/>
      <c r="L471" s="26"/>
      <c r="M471" s="9">
        <v>3</v>
      </c>
      <c r="N471" s="9">
        <v>3</v>
      </c>
      <c r="O471" s="9">
        <v>0</v>
      </c>
      <c r="P471" s="26"/>
      <c r="Q471" s="26"/>
      <c r="R471" s="26"/>
      <c r="S471" s="8">
        <f>IF(F471="",0,VLOOKUP(E471,'Points Allocation'!$B$7:$F$18,2+F471,0))</f>
        <v>15</v>
      </c>
      <c r="T471" s="8">
        <f>IF(G471="",0,VLOOKUP(E471,'Points Allocation'!$B$22:$F$33,2+G471,0))</f>
        <v>0</v>
      </c>
      <c r="U471" s="8">
        <f>IF(H471="",0,VLOOKUP(E471,'Points Allocation'!$B$37:$F$50,2+H471,0))</f>
        <v>0</v>
      </c>
      <c r="V471" s="8">
        <f>IF(I471="",0,VLOOKUP(E471,'Points Allocation'!$B$52:$F$63,2+I471,0))</f>
        <v>0</v>
      </c>
      <c r="W471" s="8">
        <f>IF(J471="",0,VLOOKUP(E471,'Points Allocation'!$B$67:$F$78,2+J471,0))</f>
        <v>0</v>
      </c>
      <c r="X471" s="8">
        <f>IF(K471="",0,VLOOKUP(E471,'Points Allocation'!$B$82:$F$93,2+K471,0))</f>
        <v>0</v>
      </c>
      <c r="Y471" s="8">
        <f>IF(L471="",0,VLOOKUP(E471,'Points Allocation'!$B$97:$F$108,2+L471,0))</f>
        <v>0</v>
      </c>
      <c r="Z471" s="23">
        <f t="shared" ref="Z471:Z486" si="254">SUM(S471:Y471)</f>
        <v>15</v>
      </c>
      <c r="AA471" s="8">
        <f>IF(M471="",0,VLOOKUP(E471,'Points Allocation'!$I$7:$M$18,2+M471,0))</f>
        <v>25</v>
      </c>
      <c r="AB471" s="8">
        <f>IF(N471="",0,VLOOKUP(E471,'Points Allocation'!$I$22:$M$33,2+N471,0))</f>
        <v>30</v>
      </c>
      <c r="AC471" s="8">
        <f>IF(O471="",0,VLOOKUP(E471,'Points Allocation'!$I$37:$M$48,2+O471,0))</f>
        <v>20</v>
      </c>
      <c r="AD471" s="8">
        <f>IF(P471="",0,VLOOKUP(E471,'Points Allocation'!$I$52:$M$63,2+P471,0))</f>
        <v>0</v>
      </c>
      <c r="AE471" s="8">
        <f>IF(Q471="",0,VLOOKUP(E471,'Points Allocation'!$I$67:$M$78,2+Q471,0))</f>
        <v>0</v>
      </c>
      <c r="AF471" s="8">
        <f>IF(R471="",0,VLOOKUP(E471,'Points Allocation'!$I$82:$M$93,2+R471,0))</f>
        <v>0</v>
      </c>
      <c r="AG471" s="23">
        <f t="shared" ref="AG471:AG486" si="255">SUM(AA471:AF471)</f>
        <v>75</v>
      </c>
      <c r="AH471" s="10">
        <f t="shared" ref="AH471:AH486" si="256">IF(AK471="False",0,-AL471)</f>
        <v>-15</v>
      </c>
      <c r="AI471" s="13">
        <f t="shared" si="225"/>
        <v>1</v>
      </c>
      <c r="AJ471" s="30">
        <f t="shared" ref="AJ471:AJ486" si="257">(SUM(Z471,AG471,AH471))*AI471</f>
        <v>75</v>
      </c>
      <c r="AK471" s="3" t="str">
        <f t="shared" ref="AK471:AK527" si="258">IF(AND(COUNT(M471:R471)&gt;0,COUNT(S471:Y471)&gt;1),"True","False")</f>
        <v>True</v>
      </c>
      <c r="AL471" s="3">
        <f t="shared" ref="AL471:AL527" si="259">IF(AG471&gt;Z471,Z471,AG471)</f>
        <v>15</v>
      </c>
    </row>
    <row r="472" spans="1:38" x14ac:dyDescent="0.2">
      <c r="A472" s="9" t="s">
        <v>151</v>
      </c>
      <c r="B472" s="9" t="s">
        <v>92</v>
      </c>
      <c r="C472" s="9" t="s">
        <v>86</v>
      </c>
      <c r="D472" s="3"/>
      <c r="E472" s="9">
        <v>16</v>
      </c>
      <c r="F472" s="9">
        <v>3</v>
      </c>
      <c r="G472" s="9">
        <v>1</v>
      </c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8">
        <f>IF(F472="",0,VLOOKUP(E472,'Points Allocation'!$B$7:$F$18,2+F472,0))</f>
        <v>60</v>
      </c>
      <c r="T472" s="8">
        <f>IF(G472="",0,VLOOKUP(E472,'Points Allocation'!$B$22:$F$33,2+G472,0))</f>
        <v>40</v>
      </c>
      <c r="U472" s="8">
        <f>IF(H472="",0,VLOOKUP(E472,'Points Allocation'!$B$37:$F$50,2+H472,0))</f>
        <v>0</v>
      </c>
      <c r="V472" s="8">
        <f>IF(I472="",0,VLOOKUP(E472,'Points Allocation'!$B$52:$F$63,2+I472,0))</f>
        <v>0</v>
      </c>
      <c r="W472" s="8">
        <f>IF(J472="",0,VLOOKUP(E472,'Points Allocation'!$B$67:$F$78,2+J472,0))</f>
        <v>0</v>
      </c>
      <c r="X472" s="8">
        <f>IF(K472="",0,VLOOKUP(E472,'Points Allocation'!$B$82:$F$93,2+K472,0))</f>
        <v>0</v>
      </c>
      <c r="Y472" s="8">
        <f>IF(L472="",0,VLOOKUP(E472,'Points Allocation'!$B$97:$F$108,2+L472,0))</f>
        <v>0</v>
      </c>
      <c r="Z472" s="23">
        <f t="shared" si="254"/>
        <v>100</v>
      </c>
      <c r="AA472" s="8">
        <f>IF(M472="",0,VLOOKUP(E472,'Points Allocation'!$I$7:$M$18,2+M472,0))</f>
        <v>0</v>
      </c>
      <c r="AB472" s="8">
        <f>IF(N472="",0,VLOOKUP(E472,'Points Allocation'!$I$22:$M$33,2+N472,0))</f>
        <v>0</v>
      </c>
      <c r="AC472" s="8">
        <f>IF(O472="",0,VLOOKUP(E472,'Points Allocation'!$I$37:$M$48,2+O472,0))</f>
        <v>0</v>
      </c>
      <c r="AD472" s="8">
        <f>IF(P472="",0,VLOOKUP(E472,'Points Allocation'!$I$52:$M$63,2+P472,0))</f>
        <v>0</v>
      </c>
      <c r="AE472" s="8">
        <f>IF(Q472="",0,VLOOKUP(E472,'Points Allocation'!$I$67:$M$78,2+Q472,0))</f>
        <v>0</v>
      </c>
      <c r="AF472" s="8">
        <f>IF(R472="",0,VLOOKUP(E472,'Points Allocation'!$I$82:$M$93,2+R472,0))</f>
        <v>0</v>
      </c>
      <c r="AG472" s="23">
        <f t="shared" si="255"/>
        <v>0</v>
      </c>
      <c r="AH472" s="10">
        <f t="shared" si="256"/>
        <v>0</v>
      </c>
      <c r="AI472" s="13">
        <f t="shared" si="225"/>
        <v>1</v>
      </c>
      <c r="AJ472" s="30">
        <f t="shared" si="257"/>
        <v>100</v>
      </c>
      <c r="AK472" s="3" t="str">
        <f t="shared" si="258"/>
        <v>False</v>
      </c>
      <c r="AL472" s="3">
        <f t="shared" si="259"/>
        <v>0</v>
      </c>
    </row>
    <row r="473" spans="1:38" x14ac:dyDescent="0.2">
      <c r="A473" s="9" t="s">
        <v>213</v>
      </c>
      <c r="B473" s="9" t="s">
        <v>93</v>
      </c>
      <c r="C473" s="9" t="s">
        <v>86</v>
      </c>
      <c r="D473" s="3"/>
      <c r="E473" s="9">
        <v>32</v>
      </c>
      <c r="F473" s="9">
        <v>3</v>
      </c>
      <c r="G473" s="9">
        <v>3</v>
      </c>
      <c r="H473" s="9">
        <v>3</v>
      </c>
      <c r="I473" s="9">
        <v>3</v>
      </c>
      <c r="J473" s="9">
        <v>3</v>
      </c>
      <c r="K473" s="26"/>
      <c r="L473" s="26"/>
      <c r="M473" s="26"/>
      <c r="N473" s="26"/>
      <c r="O473" s="26"/>
      <c r="P473" s="26"/>
      <c r="Q473" s="26"/>
      <c r="R473" s="26"/>
      <c r="S473" s="8">
        <f>IF(F473="",0,VLOOKUP(E473,'Points Allocation'!$B$7:$F$18,2+F473,0))</f>
        <v>60</v>
      </c>
      <c r="T473" s="8">
        <f>IF(G473="",0,VLOOKUP(E473,'Points Allocation'!$B$22:$F$33,2+G473,0))</f>
        <v>60</v>
      </c>
      <c r="U473" s="8">
        <f>IF(H473="",0,VLOOKUP(E473,'Points Allocation'!$B$37:$F$50,2+H473,0))</f>
        <v>80</v>
      </c>
      <c r="V473" s="8">
        <f>IF(I473="",0,VLOOKUP(E473,'Points Allocation'!$B$52:$F$63,2+I473,0))</f>
        <v>100</v>
      </c>
      <c r="W473" s="8">
        <f>IF(J473="",0,VLOOKUP(E473,'Points Allocation'!$B$67:$F$78,2+J473,0))</f>
        <v>120</v>
      </c>
      <c r="X473" s="8">
        <f>IF(K473="",0,VLOOKUP(E473,'Points Allocation'!$B$82:$F$93,2+K473,0))</f>
        <v>0</v>
      </c>
      <c r="Y473" s="8">
        <f>IF(L473="",0,VLOOKUP(E473,'Points Allocation'!$B$97:$F$108,2+L473,0))</f>
        <v>0</v>
      </c>
      <c r="Z473" s="23">
        <f t="shared" si="254"/>
        <v>420</v>
      </c>
      <c r="AA473" s="8">
        <f>IF(M473="",0,VLOOKUP(E473,'Points Allocation'!$I$7:$M$18,2+M473,0))</f>
        <v>0</v>
      </c>
      <c r="AB473" s="8">
        <f>IF(N473="",0,VLOOKUP(E473,'Points Allocation'!$I$22:$M$33,2+N473,0))</f>
        <v>0</v>
      </c>
      <c r="AC473" s="8">
        <f>IF(O473="",0,VLOOKUP(E473,'Points Allocation'!$I$37:$M$48,2+O473,0))</f>
        <v>0</v>
      </c>
      <c r="AD473" s="8">
        <f>IF(P473="",0,VLOOKUP(E473,'Points Allocation'!$I$52:$M$63,2+P473,0))</f>
        <v>0</v>
      </c>
      <c r="AE473" s="8">
        <f>IF(Q473="",0,VLOOKUP(E473,'Points Allocation'!$I$67:$M$78,2+Q473,0))</f>
        <v>0</v>
      </c>
      <c r="AF473" s="8">
        <f>IF(R473="",0,VLOOKUP(E473,'Points Allocation'!$I$82:$M$93,2+R473,0))</f>
        <v>0</v>
      </c>
      <c r="AG473" s="23">
        <f t="shared" si="255"/>
        <v>0</v>
      </c>
      <c r="AH473" s="10">
        <f t="shared" si="256"/>
        <v>0</v>
      </c>
      <c r="AI473" s="13">
        <f t="shared" si="225"/>
        <v>1</v>
      </c>
      <c r="AJ473" s="30">
        <f t="shared" si="257"/>
        <v>420</v>
      </c>
      <c r="AK473" s="3" t="str">
        <f t="shared" si="258"/>
        <v>False</v>
      </c>
      <c r="AL473" s="3">
        <f t="shared" si="259"/>
        <v>0</v>
      </c>
    </row>
    <row r="474" spans="1:38" x14ac:dyDescent="0.2">
      <c r="A474" s="9" t="s">
        <v>214</v>
      </c>
      <c r="B474" s="9" t="s">
        <v>94</v>
      </c>
      <c r="C474" s="9" t="s">
        <v>86</v>
      </c>
      <c r="D474" s="3"/>
      <c r="E474" s="9">
        <v>16</v>
      </c>
      <c r="F474" s="9">
        <v>3</v>
      </c>
      <c r="G474" s="9">
        <v>3</v>
      </c>
      <c r="H474" s="9">
        <v>3</v>
      </c>
      <c r="I474" s="9">
        <v>2</v>
      </c>
      <c r="J474" s="26"/>
      <c r="K474" s="26"/>
      <c r="L474" s="26"/>
      <c r="M474" s="26"/>
      <c r="N474" s="26"/>
      <c r="O474" s="26"/>
      <c r="P474" s="26"/>
      <c r="Q474" s="26"/>
      <c r="R474" s="26"/>
      <c r="S474" s="8">
        <f>IF(F474="",0,VLOOKUP(E474,'Points Allocation'!$B$7:$F$18,2+F474,0))</f>
        <v>60</v>
      </c>
      <c r="T474" s="8">
        <f>IF(G474="",0,VLOOKUP(E474,'Points Allocation'!$B$22:$F$33,2+G474,0))</f>
        <v>80</v>
      </c>
      <c r="U474" s="8">
        <f>IF(H474="",0,VLOOKUP(E474,'Points Allocation'!$B$37:$F$50,2+H474,0))</f>
        <v>100</v>
      </c>
      <c r="V474" s="8">
        <f>IF(I474="",0,VLOOKUP(E474,'Points Allocation'!$B$52:$F$63,2+I474,0))</f>
        <v>90</v>
      </c>
      <c r="W474" s="8">
        <f>IF(J474="",0,VLOOKUP(E474,'Points Allocation'!$B$67:$F$78,2+J474,0))</f>
        <v>0</v>
      </c>
      <c r="X474" s="8">
        <f>IF(K474="",0,VLOOKUP(E474,'Points Allocation'!$B$82:$F$93,2+K474,0))</f>
        <v>0</v>
      </c>
      <c r="Y474" s="8">
        <f>IF(L474="",0,VLOOKUP(E474,'Points Allocation'!$B$97:$F$108,2+L474,0))</f>
        <v>0</v>
      </c>
      <c r="Z474" s="23">
        <f t="shared" si="254"/>
        <v>330</v>
      </c>
      <c r="AA474" s="8">
        <f>IF(M474="",0,VLOOKUP(E474,'Points Allocation'!$I$7:$M$18,2+M474,0))</f>
        <v>0</v>
      </c>
      <c r="AB474" s="8">
        <f>IF(N474="",0,VLOOKUP(E474,'Points Allocation'!$I$22:$M$33,2+N474,0))</f>
        <v>0</v>
      </c>
      <c r="AC474" s="8">
        <f>IF(O474="",0,VLOOKUP(E474,'Points Allocation'!$I$37:$M$48,2+O474,0))</f>
        <v>0</v>
      </c>
      <c r="AD474" s="8">
        <f>IF(P474="",0,VLOOKUP(E474,'Points Allocation'!$I$52:$M$63,2+P474,0))</f>
        <v>0</v>
      </c>
      <c r="AE474" s="8">
        <f>IF(Q474="",0,VLOOKUP(E474,'Points Allocation'!$I$67:$M$78,2+Q474,0))</f>
        <v>0</v>
      </c>
      <c r="AF474" s="8">
        <f>IF(R474="",0,VLOOKUP(E474,'Points Allocation'!$I$82:$M$93,2+R474,0))</f>
        <v>0</v>
      </c>
      <c r="AG474" s="23">
        <f t="shared" si="255"/>
        <v>0</v>
      </c>
      <c r="AH474" s="10">
        <f t="shared" si="256"/>
        <v>0</v>
      </c>
      <c r="AI474" s="13">
        <f t="shared" si="225"/>
        <v>1</v>
      </c>
      <c r="AJ474" s="30">
        <f t="shared" si="257"/>
        <v>330</v>
      </c>
      <c r="AK474" s="3" t="str">
        <f t="shared" si="258"/>
        <v>False</v>
      </c>
      <c r="AL474" s="3">
        <f t="shared" si="259"/>
        <v>0</v>
      </c>
    </row>
    <row r="475" spans="1:38" x14ac:dyDescent="0.2">
      <c r="A475" s="9" t="s">
        <v>107</v>
      </c>
      <c r="B475" s="9" t="s">
        <v>95</v>
      </c>
      <c r="C475" s="9" t="s">
        <v>86</v>
      </c>
      <c r="D475" s="3"/>
      <c r="E475" s="9">
        <v>16</v>
      </c>
      <c r="F475" s="9">
        <v>3</v>
      </c>
      <c r="G475" s="9">
        <v>3</v>
      </c>
      <c r="H475" s="9">
        <v>3</v>
      </c>
      <c r="I475" s="9">
        <v>2</v>
      </c>
      <c r="J475" s="26"/>
      <c r="K475" s="26"/>
      <c r="L475" s="26"/>
      <c r="M475" s="26"/>
      <c r="N475" s="26"/>
      <c r="O475" s="26"/>
      <c r="P475" s="26"/>
      <c r="Q475" s="26"/>
      <c r="R475" s="26"/>
      <c r="S475" s="8">
        <f>IF(F475="",0,VLOOKUP(E475,'Points Allocation'!$B$7:$F$18,2+F475,0))</f>
        <v>60</v>
      </c>
      <c r="T475" s="8">
        <f>IF(G475="",0,VLOOKUP(E475,'Points Allocation'!$B$22:$F$33,2+G475,0))</f>
        <v>80</v>
      </c>
      <c r="U475" s="8">
        <f>IF(H475="",0,VLOOKUP(E475,'Points Allocation'!$B$37:$F$50,2+H475,0))</f>
        <v>100</v>
      </c>
      <c r="V475" s="8">
        <f>IF(I475="",0,VLOOKUP(E475,'Points Allocation'!$B$52:$F$63,2+I475,0))</f>
        <v>90</v>
      </c>
      <c r="W475" s="8">
        <f>IF(J475="",0,VLOOKUP(E475,'Points Allocation'!$B$67:$F$78,2+J475,0))</f>
        <v>0</v>
      </c>
      <c r="X475" s="8">
        <f>IF(K475="",0,VLOOKUP(E475,'Points Allocation'!$B$82:$F$93,2+K475,0))</f>
        <v>0</v>
      </c>
      <c r="Y475" s="8">
        <f>IF(L475="",0,VLOOKUP(E475,'Points Allocation'!$B$97:$F$108,2+L475,0))</f>
        <v>0</v>
      </c>
      <c r="Z475" s="23">
        <f t="shared" si="254"/>
        <v>330</v>
      </c>
      <c r="AA475" s="8">
        <f>IF(M475="",0,VLOOKUP(E475,'Points Allocation'!$I$7:$M$18,2+M475,0))</f>
        <v>0</v>
      </c>
      <c r="AB475" s="8">
        <f>IF(N475="",0,VLOOKUP(E475,'Points Allocation'!$I$22:$M$33,2+N475,0))</f>
        <v>0</v>
      </c>
      <c r="AC475" s="8">
        <f>IF(O475="",0,VLOOKUP(E475,'Points Allocation'!$I$37:$M$48,2+O475,0))</f>
        <v>0</v>
      </c>
      <c r="AD475" s="8">
        <f>IF(P475="",0,VLOOKUP(E475,'Points Allocation'!$I$52:$M$63,2+P475,0))</f>
        <v>0</v>
      </c>
      <c r="AE475" s="8">
        <f>IF(Q475="",0,VLOOKUP(E475,'Points Allocation'!$I$67:$M$78,2+Q475,0))</f>
        <v>0</v>
      </c>
      <c r="AF475" s="8">
        <f>IF(R475="",0,VLOOKUP(E475,'Points Allocation'!$I$82:$M$93,2+R475,0))</f>
        <v>0</v>
      </c>
      <c r="AG475" s="23">
        <f t="shared" si="255"/>
        <v>0</v>
      </c>
      <c r="AH475" s="10">
        <f t="shared" si="256"/>
        <v>0</v>
      </c>
      <c r="AI475" s="13">
        <f t="shared" si="225"/>
        <v>1</v>
      </c>
      <c r="AJ475" s="30">
        <f t="shared" si="257"/>
        <v>330</v>
      </c>
      <c r="AK475" s="3" t="str">
        <f t="shared" si="258"/>
        <v>False</v>
      </c>
      <c r="AL475" s="3">
        <f t="shared" si="259"/>
        <v>0</v>
      </c>
    </row>
    <row r="476" spans="1:38" x14ac:dyDescent="0.2">
      <c r="A476" s="9" t="s">
        <v>215</v>
      </c>
      <c r="B476" s="9" t="s">
        <v>96</v>
      </c>
      <c r="C476" s="9" t="s">
        <v>86</v>
      </c>
      <c r="D476" s="3"/>
      <c r="E476" s="9">
        <v>16</v>
      </c>
      <c r="F476" s="9">
        <v>0</v>
      </c>
      <c r="G476" s="26"/>
      <c r="H476" s="26"/>
      <c r="I476" s="26"/>
      <c r="J476" s="26"/>
      <c r="K476" s="26"/>
      <c r="L476" s="26"/>
      <c r="M476" s="9">
        <v>2</v>
      </c>
      <c r="N476" s="26"/>
      <c r="O476" s="26"/>
      <c r="P476" s="26"/>
      <c r="Q476" s="26"/>
      <c r="R476" s="26"/>
      <c r="S476" s="8">
        <f>IF(F476="",0,VLOOKUP(E476,'Points Allocation'!$B$7:$F$18,2+F476,0))</f>
        <v>15</v>
      </c>
      <c r="T476" s="8">
        <f>IF(G476="",0,VLOOKUP(E476,'Points Allocation'!$B$22:$F$33,2+G476,0))</f>
        <v>0</v>
      </c>
      <c r="U476" s="8">
        <f>IF(H476="",0,VLOOKUP(E476,'Points Allocation'!$B$37:$F$50,2+H476,0))</f>
        <v>0</v>
      </c>
      <c r="V476" s="8">
        <f>IF(I476="",0,VLOOKUP(E476,'Points Allocation'!$B$52:$F$63,2+I476,0))</f>
        <v>0</v>
      </c>
      <c r="W476" s="8">
        <f>IF(J476="",0,VLOOKUP(E476,'Points Allocation'!$B$67:$F$78,2+J476,0))</f>
        <v>0</v>
      </c>
      <c r="X476" s="8">
        <f>IF(K476="",0,VLOOKUP(E476,'Points Allocation'!$B$82:$F$93,2+K476,0))</f>
        <v>0</v>
      </c>
      <c r="Y476" s="8">
        <f>IF(L476="",0,VLOOKUP(E476,'Points Allocation'!$B$97:$F$108,2+L476,0))</f>
        <v>0</v>
      </c>
      <c r="Z476" s="23">
        <f t="shared" si="254"/>
        <v>15</v>
      </c>
      <c r="AA476" s="8">
        <f>IF(M476="",0,VLOOKUP(E476,'Points Allocation'!$I$7:$M$18,2+M476,0))</f>
        <v>20</v>
      </c>
      <c r="AB476" s="8">
        <f>IF(N476="",0,VLOOKUP(E476,'Points Allocation'!$I$22:$M$33,2+N476,0))</f>
        <v>0</v>
      </c>
      <c r="AC476" s="8">
        <f>IF(O476="",0,VLOOKUP(E476,'Points Allocation'!$I$37:$M$48,2+O476,0))</f>
        <v>0</v>
      </c>
      <c r="AD476" s="8">
        <f>IF(P476="",0,VLOOKUP(E476,'Points Allocation'!$I$52:$M$63,2+P476,0))</f>
        <v>0</v>
      </c>
      <c r="AE476" s="8">
        <f>IF(Q476="",0,VLOOKUP(E476,'Points Allocation'!$I$67:$M$78,2+Q476,0))</f>
        <v>0</v>
      </c>
      <c r="AF476" s="8">
        <f>IF(R476="",0,VLOOKUP(E476,'Points Allocation'!$I$82:$M$93,2+R476,0))</f>
        <v>0</v>
      </c>
      <c r="AG476" s="23">
        <f t="shared" si="255"/>
        <v>20</v>
      </c>
      <c r="AH476" s="10">
        <f t="shared" si="256"/>
        <v>-15</v>
      </c>
      <c r="AI476" s="13">
        <f t="shared" si="225"/>
        <v>1</v>
      </c>
      <c r="AJ476" s="30">
        <f t="shared" si="257"/>
        <v>20</v>
      </c>
      <c r="AK476" s="3" t="str">
        <f t="shared" si="258"/>
        <v>True</v>
      </c>
      <c r="AL476" s="3">
        <f t="shared" si="259"/>
        <v>15</v>
      </c>
    </row>
    <row r="477" spans="1:38" x14ac:dyDescent="0.2">
      <c r="A477" s="9" t="s">
        <v>108</v>
      </c>
      <c r="B477" s="9" t="s">
        <v>97</v>
      </c>
      <c r="C477" s="9" t="s">
        <v>86</v>
      </c>
      <c r="D477" s="3"/>
      <c r="E477" s="9">
        <v>16</v>
      </c>
      <c r="F477" s="9">
        <v>3</v>
      </c>
      <c r="G477" s="9">
        <v>3</v>
      </c>
      <c r="H477" s="9">
        <v>0</v>
      </c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8">
        <f>IF(F477="",0,VLOOKUP(E477,'Points Allocation'!$B$7:$F$18,2+F477,0))</f>
        <v>60</v>
      </c>
      <c r="T477" s="8">
        <f>IF(G477="",0,VLOOKUP(E477,'Points Allocation'!$B$22:$F$33,2+G477,0))</f>
        <v>80</v>
      </c>
      <c r="U477" s="8">
        <f>IF(H477="",0,VLOOKUP(E477,'Points Allocation'!$B$37:$F$50,2+H477,0))</f>
        <v>25</v>
      </c>
      <c r="V477" s="8">
        <f>IF(I477="",0,VLOOKUP(E477,'Points Allocation'!$B$52:$F$63,2+I477,0))</f>
        <v>0</v>
      </c>
      <c r="W477" s="8">
        <f>IF(J477="",0,VLOOKUP(E477,'Points Allocation'!$B$67:$F$78,2+J477,0))</f>
        <v>0</v>
      </c>
      <c r="X477" s="8">
        <f>IF(K477="",0,VLOOKUP(E477,'Points Allocation'!$B$82:$F$93,2+K477,0))</f>
        <v>0</v>
      </c>
      <c r="Y477" s="8">
        <f>IF(L477="",0,VLOOKUP(E477,'Points Allocation'!$B$97:$F$108,2+L477,0))</f>
        <v>0</v>
      </c>
      <c r="Z477" s="23">
        <f t="shared" si="254"/>
        <v>165</v>
      </c>
      <c r="AA477" s="8">
        <f>IF(M477="",0,VLOOKUP(E477,'Points Allocation'!$I$7:$M$18,2+M477,0))</f>
        <v>0</v>
      </c>
      <c r="AB477" s="8">
        <f>IF(N477="",0,VLOOKUP(E477,'Points Allocation'!$I$22:$M$33,2+N477,0))</f>
        <v>0</v>
      </c>
      <c r="AC477" s="8">
        <f>IF(O477="",0,VLOOKUP(E477,'Points Allocation'!$I$37:$M$48,2+O477,0))</f>
        <v>0</v>
      </c>
      <c r="AD477" s="8">
        <f>IF(P477="",0,VLOOKUP(E477,'Points Allocation'!$I$52:$M$63,2+P477,0))</f>
        <v>0</v>
      </c>
      <c r="AE477" s="8">
        <f>IF(Q477="",0,VLOOKUP(E477,'Points Allocation'!$I$67:$M$78,2+Q477,0))</f>
        <v>0</v>
      </c>
      <c r="AF477" s="8">
        <f>IF(R477="",0,VLOOKUP(E477,'Points Allocation'!$I$82:$M$93,2+R477,0))</f>
        <v>0</v>
      </c>
      <c r="AG477" s="23">
        <f t="shared" si="255"/>
        <v>0</v>
      </c>
      <c r="AH477" s="10">
        <f t="shared" si="256"/>
        <v>0</v>
      </c>
      <c r="AI477" s="13">
        <f t="shared" si="225"/>
        <v>1</v>
      </c>
      <c r="AJ477" s="30">
        <f t="shared" si="257"/>
        <v>165</v>
      </c>
      <c r="AK477" s="3" t="str">
        <f t="shared" si="258"/>
        <v>False</v>
      </c>
      <c r="AL477" s="3">
        <f t="shared" si="259"/>
        <v>0</v>
      </c>
    </row>
    <row r="478" spans="1:38" x14ac:dyDescent="0.2">
      <c r="A478" s="9" t="s">
        <v>126</v>
      </c>
      <c r="B478" s="9" t="s">
        <v>101</v>
      </c>
      <c r="C478" s="9" t="s">
        <v>86</v>
      </c>
      <c r="D478" s="3"/>
      <c r="E478" s="9">
        <v>16</v>
      </c>
      <c r="F478" s="9">
        <v>3</v>
      </c>
      <c r="G478" s="9">
        <v>0</v>
      </c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8">
        <f>IF(F478="",0,VLOOKUP(E478,'Points Allocation'!$B$7:$F$18,2+F478,0))</f>
        <v>60</v>
      </c>
      <c r="T478" s="8">
        <f>IF(G478="",0,VLOOKUP(E478,'Points Allocation'!$B$22:$F$33,2+G478,0))</f>
        <v>20</v>
      </c>
      <c r="U478" s="8">
        <f>IF(H478="",0,VLOOKUP(E478,'Points Allocation'!$B$37:$F$50,2+H478,0))</f>
        <v>0</v>
      </c>
      <c r="V478" s="8">
        <f>IF(I478="",0,VLOOKUP(E478,'Points Allocation'!$B$52:$F$63,2+I478,0))</f>
        <v>0</v>
      </c>
      <c r="W478" s="8">
        <f>IF(J478="",0,VLOOKUP(E478,'Points Allocation'!$B$67:$F$78,2+J478,0))</f>
        <v>0</v>
      </c>
      <c r="X478" s="8">
        <f>IF(K478="",0,VLOOKUP(E478,'Points Allocation'!$B$82:$F$93,2+K478,0))</f>
        <v>0</v>
      </c>
      <c r="Y478" s="8">
        <f>IF(L478="",0,VLOOKUP(E478,'Points Allocation'!$B$97:$F$108,2+L478,0))</f>
        <v>0</v>
      </c>
      <c r="Z478" s="23">
        <f t="shared" si="254"/>
        <v>80</v>
      </c>
      <c r="AA478" s="8">
        <f>IF(M478="",0,VLOOKUP(E478,'Points Allocation'!$I$7:$M$18,2+M478,0))</f>
        <v>0</v>
      </c>
      <c r="AB478" s="8">
        <f>IF(N478="",0,VLOOKUP(E478,'Points Allocation'!$I$22:$M$33,2+N478,0))</f>
        <v>0</v>
      </c>
      <c r="AC478" s="8">
        <f>IF(O478="",0,VLOOKUP(E478,'Points Allocation'!$I$37:$M$48,2+O478,0))</f>
        <v>0</v>
      </c>
      <c r="AD478" s="8">
        <f>IF(P478="",0,VLOOKUP(E478,'Points Allocation'!$I$52:$M$63,2+P478,0))</f>
        <v>0</v>
      </c>
      <c r="AE478" s="8">
        <f>IF(Q478="",0,VLOOKUP(E478,'Points Allocation'!$I$67:$M$78,2+Q478,0))</f>
        <v>0</v>
      </c>
      <c r="AF478" s="8">
        <f>IF(R478="",0,VLOOKUP(E478,'Points Allocation'!$I$82:$M$93,2+R478,0))</f>
        <v>0</v>
      </c>
      <c r="AG478" s="23">
        <f t="shared" si="255"/>
        <v>0</v>
      </c>
      <c r="AH478" s="10">
        <f t="shared" si="256"/>
        <v>0</v>
      </c>
      <c r="AI478" s="13">
        <f t="shared" si="225"/>
        <v>1</v>
      </c>
      <c r="AJ478" s="30">
        <f t="shared" si="257"/>
        <v>80</v>
      </c>
      <c r="AK478" s="3" t="str">
        <f t="shared" si="258"/>
        <v>False</v>
      </c>
      <c r="AL478" s="3">
        <f t="shared" si="259"/>
        <v>0</v>
      </c>
    </row>
    <row r="479" spans="1:38" x14ac:dyDescent="0.2">
      <c r="A479" s="9" t="s">
        <v>133</v>
      </c>
      <c r="B479" s="9" t="s">
        <v>80</v>
      </c>
      <c r="C479" s="9" t="s">
        <v>63</v>
      </c>
      <c r="D479" s="3"/>
      <c r="E479" s="9">
        <v>8</v>
      </c>
      <c r="F479" s="9">
        <v>3</v>
      </c>
      <c r="G479" s="9">
        <v>3</v>
      </c>
      <c r="H479" s="9">
        <v>3</v>
      </c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8">
        <f>IF(F479="",0,VLOOKUP(E479,'Points Allocation'!$B$7:$F$18,2+F479,0))</f>
        <v>80</v>
      </c>
      <c r="T479" s="8">
        <f>IF(G479="",0,VLOOKUP(E479,'Points Allocation'!$B$22:$F$33,2+G479,0))</f>
        <v>100</v>
      </c>
      <c r="U479" s="8">
        <f>IF(H479="",0,VLOOKUP(E479,'Points Allocation'!$B$37:$F$50,2+H479,0))</f>
        <v>120</v>
      </c>
      <c r="V479" s="8">
        <f>IF(I479="",0,VLOOKUP(E479,'Points Allocation'!$B$52:$F$63,2+I479,0))</f>
        <v>0</v>
      </c>
      <c r="W479" s="8">
        <f>IF(J479="",0,VLOOKUP(E479,'Points Allocation'!$B$67:$F$78,2+J479,0))</f>
        <v>0</v>
      </c>
      <c r="X479" s="8">
        <f>IF(K479="",0,VLOOKUP(E479,'Points Allocation'!$B$82:$F$93,2+K479,0))</f>
        <v>0</v>
      </c>
      <c r="Y479" s="8">
        <f>IF(L479="",0,VLOOKUP(E479,'Points Allocation'!$B$97:$F$108,2+L479,0))</f>
        <v>0</v>
      </c>
      <c r="Z479" s="23">
        <f t="shared" si="254"/>
        <v>300</v>
      </c>
      <c r="AA479" s="8">
        <f>IF(M479="",0,VLOOKUP(E479,'Points Allocation'!$I$7:$M$18,2+M479,0))</f>
        <v>0</v>
      </c>
      <c r="AB479" s="8">
        <f>IF(N479="",0,VLOOKUP(E479,'Points Allocation'!$I$22:$M$33,2+N479,0))</f>
        <v>0</v>
      </c>
      <c r="AC479" s="8">
        <f>IF(O479="",0,VLOOKUP(E479,'Points Allocation'!$I$37:$M$48,2+O479,0))</f>
        <v>0</v>
      </c>
      <c r="AD479" s="8">
        <f>IF(P479="",0,VLOOKUP(E479,'Points Allocation'!$I$52:$M$63,2+P479,0))</f>
        <v>0</v>
      </c>
      <c r="AE479" s="8">
        <f>IF(Q479="",0,VLOOKUP(E479,'Points Allocation'!$I$67:$M$78,2+Q479,0))</f>
        <v>0</v>
      </c>
      <c r="AF479" s="8">
        <f>IF(R479="",0,VLOOKUP(E479,'Points Allocation'!$I$82:$M$93,2+R479,0))</f>
        <v>0</v>
      </c>
      <c r="AG479" s="23">
        <f t="shared" si="255"/>
        <v>0</v>
      </c>
      <c r="AH479" s="10">
        <f t="shared" si="256"/>
        <v>0</v>
      </c>
      <c r="AI479" s="13">
        <f t="shared" si="225"/>
        <v>1</v>
      </c>
      <c r="AJ479" s="30">
        <f t="shared" si="257"/>
        <v>300</v>
      </c>
      <c r="AK479" s="3" t="str">
        <f t="shared" si="258"/>
        <v>False</v>
      </c>
      <c r="AL479" s="3">
        <f t="shared" si="259"/>
        <v>0</v>
      </c>
    </row>
    <row r="480" spans="1:38" x14ac:dyDescent="0.2">
      <c r="A480" s="9" t="s">
        <v>192</v>
      </c>
      <c r="B480" s="9" t="s">
        <v>80</v>
      </c>
      <c r="C480" s="9" t="s">
        <v>63</v>
      </c>
      <c r="D480" s="3"/>
      <c r="E480" s="9">
        <v>8</v>
      </c>
      <c r="F480" s="9">
        <v>0</v>
      </c>
      <c r="G480" s="26"/>
      <c r="H480" s="26"/>
      <c r="I480" s="26"/>
      <c r="J480" s="26"/>
      <c r="K480" s="26"/>
      <c r="L480" s="26"/>
      <c r="M480" s="9">
        <v>3</v>
      </c>
      <c r="N480" s="9">
        <v>3</v>
      </c>
      <c r="O480" s="26"/>
      <c r="P480" s="26"/>
      <c r="Q480" s="26"/>
      <c r="R480" s="26"/>
      <c r="S480" s="8">
        <f>IF(F480="",0,VLOOKUP(E480,'Points Allocation'!$B$7:$F$18,2+F480,0))</f>
        <v>20</v>
      </c>
      <c r="T480" s="8">
        <f>IF(G480="",0,VLOOKUP(E480,'Points Allocation'!$B$22:$F$33,2+G480,0))</f>
        <v>0</v>
      </c>
      <c r="U480" s="8">
        <f>IF(H480="",0,VLOOKUP(E480,'Points Allocation'!$B$37:$F$50,2+H480,0))</f>
        <v>0</v>
      </c>
      <c r="V480" s="8">
        <f>IF(I480="",0,VLOOKUP(E480,'Points Allocation'!$B$52:$F$63,2+I480,0))</f>
        <v>0</v>
      </c>
      <c r="W480" s="8">
        <f>IF(J480="",0,VLOOKUP(E480,'Points Allocation'!$B$67:$F$78,2+J480,0))</f>
        <v>0</v>
      </c>
      <c r="X480" s="8">
        <f>IF(K480="",0,VLOOKUP(E480,'Points Allocation'!$B$82:$F$93,2+K480,0))</f>
        <v>0</v>
      </c>
      <c r="Y480" s="8">
        <f>IF(L480="",0,VLOOKUP(E480,'Points Allocation'!$B$97:$F$108,2+L480,0))</f>
        <v>0</v>
      </c>
      <c r="Z480" s="23">
        <f t="shared" si="254"/>
        <v>20</v>
      </c>
      <c r="AA480" s="8">
        <f>IF(M480="",0,VLOOKUP(E480,'Points Allocation'!$I$7:$M$18,2+M480,0))</f>
        <v>30</v>
      </c>
      <c r="AB480" s="8">
        <f>IF(N480="",0,VLOOKUP(E480,'Points Allocation'!$I$22:$M$33,2+N480,0))</f>
        <v>35</v>
      </c>
      <c r="AC480" s="8">
        <f>IF(O480="",0,VLOOKUP(E480,'Points Allocation'!$I$37:$M$48,2+O480,0))</f>
        <v>0</v>
      </c>
      <c r="AD480" s="8">
        <f>IF(P480="",0,VLOOKUP(E480,'Points Allocation'!$I$52:$M$63,2+P480,0))</f>
        <v>0</v>
      </c>
      <c r="AE480" s="8">
        <f>IF(Q480="",0,VLOOKUP(E480,'Points Allocation'!$I$67:$M$78,2+Q480,0))</f>
        <v>0</v>
      </c>
      <c r="AF480" s="8">
        <f>IF(R480="",0,VLOOKUP(E480,'Points Allocation'!$I$82:$M$93,2+R480,0))</f>
        <v>0</v>
      </c>
      <c r="AG480" s="23">
        <f t="shared" si="255"/>
        <v>65</v>
      </c>
      <c r="AH480" s="10">
        <f t="shared" si="256"/>
        <v>-20</v>
      </c>
      <c r="AI480" s="13">
        <f t="shared" si="225"/>
        <v>1</v>
      </c>
      <c r="AJ480" s="30">
        <f t="shared" si="257"/>
        <v>65</v>
      </c>
      <c r="AK480" s="3" t="str">
        <f t="shared" si="258"/>
        <v>True</v>
      </c>
      <c r="AL480" s="3">
        <f t="shared" si="259"/>
        <v>20</v>
      </c>
    </row>
    <row r="481" spans="1:38" x14ac:dyDescent="0.2">
      <c r="A481" s="9" t="s">
        <v>187</v>
      </c>
      <c r="B481" s="9" t="s">
        <v>80</v>
      </c>
      <c r="C481" s="9" t="s">
        <v>63</v>
      </c>
      <c r="D481" s="3"/>
      <c r="E481" s="9">
        <v>8</v>
      </c>
      <c r="F481" s="9">
        <v>3</v>
      </c>
      <c r="G481" s="9">
        <v>2</v>
      </c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8">
        <f>IF(F481="",0,VLOOKUP(E481,'Points Allocation'!$B$7:$F$18,2+F481,0))</f>
        <v>80</v>
      </c>
      <c r="T481" s="8">
        <f>IF(G481="",0,VLOOKUP(E481,'Points Allocation'!$B$22:$F$33,2+G481,0))</f>
        <v>75</v>
      </c>
      <c r="U481" s="8">
        <f>IF(H481="",0,VLOOKUP(E481,'Points Allocation'!$B$37:$F$50,2+H481,0))</f>
        <v>0</v>
      </c>
      <c r="V481" s="8">
        <f>IF(I481="",0,VLOOKUP(E481,'Points Allocation'!$B$52:$F$63,2+I481,0))</f>
        <v>0</v>
      </c>
      <c r="W481" s="8">
        <f>IF(J481="",0,VLOOKUP(E481,'Points Allocation'!$B$67:$F$78,2+J481,0))</f>
        <v>0</v>
      </c>
      <c r="X481" s="8">
        <f>IF(K481="",0,VLOOKUP(E481,'Points Allocation'!$B$82:$F$93,2+K481,0))</f>
        <v>0</v>
      </c>
      <c r="Y481" s="8">
        <f>IF(L481="",0,VLOOKUP(E481,'Points Allocation'!$B$97:$F$108,2+L481,0))</f>
        <v>0</v>
      </c>
      <c r="Z481" s="23">
        <f t="shared" si="254"/>
        <v>155</v>
      </c>
      <c r="AA481" s="8">
        <f>IF(M481="",0,VLOOKUP(E481,'Points Allocation'!$I$7:$M$18,2+M481,0))</f>
        <v>0</v>
      </c>
      <c r="AB481" s="8">
        <f>IF(N481="",0,VLOOKUP(E481,'Points Allocation'!$I$22:$M$33,2+N481,0))</f>
        <v>0</v>
      </c>
      <c r="AC481" s="8">
        <f>IF(O481="",0,VLOOKUP(E481,'Points Allocation'!$I$37:$M$48,2+O481,0))</f>
        <v>0</v>
      </c>
      <c r="AD481" s="8">
        <f>IF(P481="",0,VLOOKUP(E481,'Points Allocation'!$I$52:$M$63,2+P481,0))</f>
        <v>0</v>
      </c>
      <c r="AE481" s="8">
        <f>IF(Q481="",0,VLOOKUP(E481,'Points Allocation'!$I$67:$M$78,2+Q481,0))</f>
        <v>0</v>
      </c>
      <c r="AF481" s="8">
        <f>IF(R481="",0,VLOOKUP(E481,'Points Allocation'!$I$82:$M$93,2+R481,0))</f>
        <v>0</v>
      </c>
      <c r="AG481" s="23">
        <f t="shared" si="255"/>
        <v>0</v>
      </c>
      <c r="AH481" s="10">
        <f t="shared" si="256"/>
        <v>0</v>
      </c>
      <c r="AI481" s="13">
        <f t="shared" si="225"/>
        <v>1</v>
      </c>
      <c r="AJ481" s="30">
        <f t="shared" si="257"/>
        <v>155</v>
      </c>
      <c r="AK481" s="3" t="str">
        <f t="shared" si="258"/>
        <v>False</v>
      </c>
      <c r="AL481" s="3">
        <f t="shared" si="259"/>
        <v>0</v>
      </c>
    </row>
    <row r="482" spans="1:38" x14ac:dyDescent="0.2">
      <c r="A482" s="9" t="s">
        <v>216</v>
      </c>
      <c r="B482" s="9" t="s">
        <v>80</v>
      </c>
      <c r="C482" s="9" t="s">
        <v>63</v>
      </c>
      <c r="D482" s="3"/>
      <c r="E482" s="9">
        <v>8</v>
      </c>
      <c r="F482" s="9">
        <v>3</v>
      </c>
      <c r="G482" s="9">
        <v>1</v>
      </c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8">
        <f>IF(F482="",0,VLOOKUP(E482,'Points Allocation'!$B$7:$F$18,2+F482,0))</f>
        <v>80</v>
      </c>
      <c r="T482" s="8">
        <f>IF(G482="",0,VLOOKUP(E482,'Points Allocation'!$B$22:$F$33,2+G482,0))</f>
        <v>50</v>
      </c>
      <c r="U482" s="8">
        <f>IF(H482="",0,VLOOKUP(E482,'Points Allocation'!$B$37:$F$50,2+H482,0))</f>
        <v>0</v>
      </c>
      <c r="V482" s="8">
        <f>IF(I482="",0,VLOOKUP(E482,'Points Allocation'!$B$52:$F$63,2+I482,0))</f>
        <v>0</v>
      </c>
      <c r="W482" s="8">
        <f>IF(J482="",0,VLOOKUP(E482,'Points Allocation'!$B$67:$F$78,2+J482,0))</f>
        <v>0</v>
      </c>
      <c r="X482" s="8">
        <f>IF(K482="",0,VLOOKUP(E482,'Points Allocation'!$B$82:$F$93,2+K482,0))</f>
        <v>0</v>
      </c>
      <c r="Y482" s="8">
        <f>IF(L482="",0,VLOOKUP(E482,'Points Allocation'!$B$97:$F$108,2+L482,0))</f>
        <v>0</v>
      </c>
      <c r="Z482" s="23">
        <f t="shared" si="254"/>
        <v>130</v>
      </c>
      <c r="AA482" s="8">
        <f>IF(M482="",0,VLOOKUP(E482,'Points Allocation'!$I$7:$M$18,2+M482,0))</f>
        <v>0</v>
      </c>
      <c r="AB482" s="8">
        <f>IF(N482="",0,VLOOKUP(E482,'Points Allocation'!$I$22:$M$33,2+N482,0))</f>
        <v>0</v>
      </c>
      <c r="AC482" s="8">
        <f>IF(O482="",0,VLOOKUP(E482,'Points Allocation'!$I$37:$M$48,2+O482,0))</f>
        <v>0</v>
      </c>
      <c r="AD482" s="8">
        <f>IF(P482="",0,VLOOKUP(E482,'Points Allocation'!$I$52:$M$63,2+P482,0))</f>
        <v>0</v>
      </c>
      <c r="AE482" s="8">
        <f>IF(Q482="",0,VLOOKUP(E482,'Points Allocation'!$I$67:$M$78,2+Q482,0))</f>
        <v>0</v>
      </c>
      <c r="AF482" s="8">
        <f>IF(R482="",0,VLOOKUP(E482,'Points Allocation'!$I$82:$M$93,2+R482,0))</f>
        <v>0</v>
      </c>
      <c r="AG482" s="23">
        <f t="shared" si="255"/>
        <v>0</v>
      </c>
      <c r="AH482" s="10">
        <f t="shared" si="256"/>
        <v>0</v>
      </c>
      <c r="AI482" s="13">
        <f t="shared" si="225"/>
        <v>1</v>
      </c>
      <c r="AJ482" s="30">
        <f t="shared" si="257"/>
        <v>130</v>
      </c>
      <c r="AK482" s="3" t="str">
        <f t="shared" si="258"/>
        <v>False</v>
      </c>
      <c r="AL482" s="3">
        <f t="shared" si="259"/>
        <v>0</v>
      </c>
    </row>
    <row r="483" spans="1:38" x14ac:dyDescent="0.2">
      <c r="A483" s="9" t="s">
        <v>217</v>
      </c>
      <c r="B483" s="9" t="s">
        <v>80</v>
      </c>
      <c r="C483" s="9" t="s">
        <v>63</v>
      </c>
      <c r="D483" s="3"/>
      <c r="E483" s="9">
        <v>8</v>
      </c>
      <c r="F483" s="9">
        <v>0</v>
      </c>
      <c r="G483" s="26"/>
      <c r="H483" s="26"/>
      <c r="I483" s="26"/>
      <c r="J483" s="26"/>
      <c r="K483" s="26"/>
      <c r="L483" s="26"/>
      <c r="M483" s="9">
        <v>3</v>
      </c>
      <c r="N483" s="9">
        <v>0</v>
      </c>
      <c r="O483" s="26"/>
      <c r="P483" s="26"/>
      <c r="Q483" s="26"/>
      <c r="R483" s="26"/>
      <c r="S483" s="8">
        <f>IF(F483="",0,VLOOKUP(E483,'Points Allocation'!$B$7:$F$18,2+F483,0))</f>
        <v>20</v>
      </c>
      <c r="T483" s="8">
        <f>IF(G483="",0,VLOOKUP(E483,'Points Allocation'!$B$22:$F$33,2+G483,0))</f>
        <v>0</v>
      </c>
      <c r="U483" s="8">
        <f>IF(H483="",0,VLOOKUP(E483,'Points Allocation'!$B$37:$F$50,2+H483,0))</f>
        <v>0</v>
      </c>
      <c r="V483" s="8">
        <f>IF(I483="",0,VLOOKUP(E483,'Points Allocation'!$B$52:$F$63,2+I483,0))</f>
        <v>0</v>
      </c>
      <c r="W483" s="8">
        <f>IF(J483="",0,VLOOKUP(E483,'Points Allocation'!$B$67:$F$78,2+J483,0))</f>
        <v>0</v>
      </c>
      <c r="X483" s="8">
        <f>IF(K483="",0,VLOOKUP(E483,'Points Allocation'!$B$82:$F$93,2+K483,0))</f>
        <v>0</v>
      </c>
      <c r="Y483" s="8">
        <f>IF(L483="",0,VLOOKUP(E483,'Points Allocation'!$B$97:$F$108,2+L483,0))</f>
        <v>0</v>
      </c>
      <c r="Z483" s="23">
        <f t="shared" si="254"/>
        <v>20</v>
      </c>
      <c r="AA483" s="8">
        <f>IF(M483="",0,VLOOKUP(E483,'Points Allocation'!$I$7:$M$18,2+M483,0))</f>
        <v>30</v>
      </c>
      <c r="AB483" s="8">
        <f>IF(N483="",0,VLOOKUP(E483,'Points Allocation'!$I$22:$M$33,2+N483,0))</f>
        <v>20</v>
      </c>
      <c r="AC483" s="8">
        <f>IF(O483="",0,VLOOKUP(E483,'Points Allocation'!$I$37:$M$48,2+O483,0))</f>
        <v>0</v>
      </c>
      <c r="AD483" s="8">
        <f>IF(P483="",0,VLOOKUP(E483,'Points Allocation'!$I$52:$M$63,2+P483,0))</f>
        <v>0</v>
      </c>
      <c r="AE483" s="8">
        <f>IF(Q483="",0,VLOOKUP(E483,'Points Allocation'!$I$67:$M$78,2+Q483,0))</f>
        <v>0</v>
      </c>
      <c r="AF483" s="8">
        <f>IF(R483="",0,VLOOKUP(E483,'Points Allocation'!$I$82:$M$93,2+R483,0))</f>
        <v>0</v>
      </c>
      <c r="AG483" s="23">
        <f t="shared" si="255"/>
        <v>50</v>
      </c>
      <c r="AH483" s="10">
        <f t="shared" si="256"/>
        <v>-20</v>
      </c>
      <c r="AI483" s="13">
        <f t="shared" si="225"/>
        <v>1</v>
      </c>
      <c r="AJ483" s="30">
        <f t="shared" si="257"/>
        <v>50</v>
      </c>
      <c r="AK483" s="3" t="str">
        <f t="shared" si="258"/>
        <v>True</v>
      </c>
      <c r="AL483" s="3">
        <f t="shared" si="259"/>
        <v>20</v>
      </c>
    </row>
    <row r="484" spans="1:38" x14ac:dyDescent="0.2">
      <c r="A484" s="9" t="s">
        <v>218</v>
      </c>
      <c r="B484" s="9" t="s">
        <v>80</v>
      </c>
      <c r="C484" s="9" t="s">
        <v>63</v>
      </c>
      <c r="D484" s="3"/>
      <c r="E484" s="9">
        <v>8</v>
      </c>
      <c r="F484" s="9">
        <v>3</v>
      </c>
      <c r="G484" s="9">
        <v>3</v>
      </c>
      <c r="H484" s="9">
        <v>2</v>
      </c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8">
        <f>IF(F484="",0,VLOOKUP(E484,'Points Allocation'!$B$7:$F$18,2+F484,0))</f>
        <v>80</v>
      </c>
      <c r="T484" s="8">
        <f>IF(G484="",0,VLOOKUP(E484,'Points Allocation'!$B$22:$F$33,2+G484,0))</f>
        <v>100</v>
      </c>
      <c r="U484" s="8">
        <f>IF(H484="",0,VLOOKUP(E484,'Points Allocation'!$B$37:$F$50,2+H484,0))</f>
        <v>90</v>
      </c>
      <c r="V484" s="8">
        <f>IF(I484="",0,VLOOKUP(E484,'Points Allocation'!$B$52:$F$63,2+I484,0))</f>
        <v>0</v>
      </c>
      <c r="W484" s="8">
        <f>IF(J484="",0,VLOOKUP(E484,'Points Allocation'!$B$67:$F$78,2+J484,0))</f>
        <v>0</v>
      </c>
      <c r="X484" s="8">
        <f>IF(K484="",0,VLOOKUP(E484,'Points Allocation'!$B$82:$F$93,2+K484,0))</f>
        <v>0</v>
      </c>
      <c r="Y484" s="8">
        <f>IF(L484="",0,VLOOKUP(E484,'Points Allocation'!$B$97:$F$108,2+L484,0))</f>
        <v>0</v>
      </c>
      <c r="Z484" s="23">
        <f t="shared" si="254"/>
        <v>270</v>
      </c>
      <c r="AA484" s="8">
        <f>IF(M484="",0,VLOOKUP(E484,'Points Allocation'!$I$7:$M$18,2+M484,0))</f>
        <v>0</v>
      </c>
      <c r="AB484" s="8">
        <f>IF(N484="",0,VLOOKUP(E484,'Points Allocation'!$I$22:$M$33,2+N484,0))</f>
        <v>0</v>
      </c>
      <c r="AC484" s="8">
        <f>IF(O484="",0,VLOOKUP(E484,'Points Allocation'!$I$37:$M$48,2+O484,0))</f>
        <v>0</v>
      </c>
      <c r="AD484" s="8">
        <f>IF(P484="",0,VLOOKUP(E484,'Points Allocation'!$I$52:$M$63,2+P484,0))</f>
        <v>0</v>
      </c>
      <c r="AE484" s="8">
        <f>IF(Q484="",0,VLOOKUP(E484,'Points Allocation'!$I$67:$M$78,2+Q484,0))</f>
        <v>0</v>
      </c>
      <c r="AF484" s="8">
        <f>IF(R484="",0,VLOOKUP(E484,'Points Allocation'!$I$82:$M$93,2+R484,0))</f>
        <v>0</v>
      </c>
      <c r="AG484" s="23">
        <f t="shared" si="255"/>
        <v>0</v>
      </c>
      <c r="AH484" s="10">
        <f t="shared" si="256"/>
        <v>0</v>
      </c>
      <c r="AI484" s="13">
        <f t="shared" si="225"/>
        <v>1</v>
      </c>
      <c r="AJ484" s="30">
        <f t="shared" si="257"/>
        <v>270</v>
      </c>
      <c r="AK484" s="3" t="str">
        <f t="shared" si="258"/>
        <v>False</v>
      </c>
      <c r="AL484" s="3">
        <f t="shared" si="259"/>
        <v>0</v>
      </c>
    </row>
    <row r="485" spans="1:38" x14ac:dyDescent="0.2">
      <c r="A485" s="40" t="s">
        <v>192</v>
      </c>
      <c r="B485" s="9" t="s">
        <v>81</v>
      </c>
      <c r="C485" s="9" t="s">
        <v>63</v>
      </c>
      <c r="D485" s="3"/>
      <c r="E485" s="9">
        <v>8</v>
      </c>
      <c r="F485" s="9">
        <v>0</v>
      </c>
      <c r="G485" s="26"/>
      <c r="H485" s="26"/>
      <c r="I485" s="26"/>
      <c r="J485" s="26"/>
      <c r="K485" s="26"/>
      <c r="L485" s="26"/>
      <c r="M485" s="9">
        <v>3</v>
      </c>
      <c r="N485" s="9">
        <v>3</v>
      </c>
      <c r="O485" s="26"/>
      <c r="P485" s="26"/>
      <c r="Q485" s="26"/>
      <c r="R485" s="26"/>
      <c r="S485" s="8">
        <f>IF(F485="",0,VLOOKUP(E485,'Points Allocation'!$B$7:$F$18,2+F485,0))</f>
        <v>20</v>
      </c>
      <c r="T485" s="8">
        <f>IF(G485="",0,VLOOKUP(E485,'Points Allocation'!$B$22:$F$33,2+G485,0))</f>
        <v>0</v>
      </c>
      <c r="U485" s="8">
        <f>IF(H485="",0,VLOOKUP(E485,'Points Allocation'!$B$37:$F$50,2+H485,0))</f>
        <v>0</v>
      </c>
      <c r="V485" s="8">
        <f>IF(I485="",0,VLOOKUP(E485,'Points Allocation'!$B$52:$F$63,2+I485,0))</f>
        <v>0</v>
      </c>
      <c r="W485" s="8">
        <f>IF(J485="",0,VLOOKUP(E485,'Points Allocation'!$B$67:$F$78,2+J485,0))</f>
        <v>0</v>
      </c>
      <c r="X485" s="8">
        <f>IF(K485="",0,VLOOKUP(E485,'Points Allocation'!$B$82:$F$93,2+K485,0))</f>
        <v>0</v>
      </c>
      <c r="Y485" s="8">
        <f>IF(L485="",0,VLOOKUP(E485,'Points Allocation'!$B$97:$F$108,2+L485,0))</f>
        <v>0</v>
      </c>
      <c r="Z485" s="23">
        <f t="shared" ref="Z485" si="260">SUM(S485:Y485)</f>
        <v>20</v>
      </c>
      <c r="AA485" s="8">
        <f>IF(M485="",0,VLOOKUP(E485,'Points Allocation'!$I$7:$M$18,2+M485,0))</f>
        <v>30</v>
      </c>
      <c r="AB485" s="8">
        <f>IF(N485="",0,VLOOKUP(E485,'Points Allocation'!$I$22:$M$33,2+N485,0))</f>
        <v>35</v>
      </c>
      <c r="AC485" s="8">
        <f>IF(O485="",0,VLOOKUP(E485,'Points Allocation'!$I$37:$M$48,2+O485,0))</f>
        <v>0</v>
      </c>
      <c r="AD485" s="8">
        <f>IF(P485="",0,VLOOKUP(E485,'Points Allocation'!$I$52:$M$63,2+P485,0))</f>
        <v>0</v>
      </c>
      <c r="AE485" s="8">
        <f>IF(Q485="",0,VLOOKUP(E485,'Points Allocation'!$I$67:$M$78,2+Q485,0))</f>
        <v>0</v>
      </c>
      <c r="AF485" s="8">
        <f>IF(R485="",0,VLOOKUP(E485,'Points Allocation'!$I$82:$M$93,2+R485,0))</f>
        <v>0</v>
      </c>
      <c r="AG485" s="23">
        <f t="shared" ref="AG485" si="261">SUM(AA485:AF485)</f>
        <v>65</v>
      </c>
      <c r="AH485" s="10">
        <f t="shared" ref="AH485" si="262">IF(AK485="False",0,-AL485)</f>
        <v>-20</v>
      </c>
      <c r="AI485" s="13">
        <f t="shared" si="225"/>
        <v>1</v>
      </c>
      <c r="AJ485" s="30">
        <f t="shared" ref="AJ485" si="263">(SUM(Z485,AG485,AH485))*AI485</f>
        <v>65</v>
      </c>
      <c r="AK485" s="3" t="str">
        <f t="shared" ref="AK485" si="264">IF(AND(COUNT(M485:R485)&gt;0,COUNT(S485:Y485)&gt;1),"True","False")</f>
        <v>True</v>
      </c>
      <c r="AL485" s="3">
        <f t="shared" ref="AL485" si="265">IF(AG485&gt;Z485,Z485,AG485)</f>
        <v>20</v>
      </c>
    </row>
    <row r="486" spans="1:38" x14ac:dyDescent="0.2">
      <c r="A486" s="9" t="s">
        <v>219</v>
      </c>
      <c r="B486" s="9" t="s">
        <v>91</v>
      </c>
      <c r="C486" s="9" t="s">
        <v>63</v>
      </c>
      <c r="D486" s="3"/>
      <c r="E486" s="9">
        <v>8</v>
      </c>
      <c r="F486" s="9">
        <v>3</v>
      </c>
      <c r="G486" s="9">
        <v>3</v>
      </c>
      <c r="H486" s="9">
        <v>3</v>
      </c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8">
        <f>IF(F486="",0,VLOOKUP(E486,'Points Allocation'!$B$7:$F$18,2+F486,0))</f>
        <v>80</v>
      </c>
      <c r="T486" s="8">
        <f>IF(G486="",0,VLOOKUP(E486,'Points Allocation'!$B$22:$F$33,2+G486,0))</f>
        <v>100</v>
      </c>
      <c r="U486" s="8">
        <f>IF(H486="",0,VLOOKUP(E486,'Points Allocation'!$B$37:$F$50,2+H486,0))</f>
        <v>120</v>
      </c>
      <c r="V486" s="8">
        <f>IF(I486="",0,VLOOKUP(E486,'Points Allocation'!$B$52:$F$63,2+I486,0))</f>
        <v>0</v>
      </c>
      <c r="W486" s="8">
        <f>IF(J486="",0,VLOOKUP(E486,'Points Allocation'!$B$67:$F$78,2+J486,0))</f>
        <v>0</v>
      </c>
      <c r="X486" s="8">
        <f>IF(K486="",0,VLOOKUP(E486,'Points Allocation'!$B$82:$F$93,2+K486,0))</f>
        <v>0</v>
      </c>
      <c r="Y486" s="8">
        <f>IF(L486="",0,VLOOKUP(E486,'Points Allocation'!$B$97:$F$108,2+L486,0))</f>
        <v>0</v>
      </c>
      <c r="Z486" s="23">
        <f t="shared" si="254"/>
        <v>300</v>
      </c>
      <c r="AA486" s="8">
        <f>IF(M486="",0,VLOOKUP(E486,'Points Allocation'!$I$7:$M$18,2+M486,0))</f>
        <v>0</v>
      </c>
      <c r="AB486" s="8">
        <f>IF(N486="",0,VLOOKUP(E486,'Points Allocation'!$I$22:$M$33,2+N486,0))</f>
        <v>0</v>
      </c>
      <c r="AC486" s="8">
        <f>IF(O486="",0,VLOOKUP(E486,'Points Allocation'!$I$37:$M$48,2+O486,0))</f>
        <v>0</v>
      </c>
      <c r="AD486" s="8">
        <f>IF(P486="",0,VLOOKUP(E486,'Points Allocation'!$I$52:$M$63,2+P486,0))</f>
        <v>0</v>
      </c>
      <c r="AE486" s="8">
        <f>IF(Q486="",0,VLOOKUP(E486,'Points Allocation'!$I$67:$M$78,2+Q486,0))</f>
        <v>0</v>
      </c>
      <c r="AF486" s="8">
        <f>IF(R486="",0,VLOOKUP(E486,'Points Allocation'!$I$82:$M$93,2+R486,0))</f>
        <v>0</v>
      </c>
      <c r="AG486" s="23">
        <f t="shared" si="255"/>
        <v>0</v>
      </c>
      <c r="AH486" s="10">
        <f t="shared" si="256"/>
        <v>0</v>
      </c>
      <c r="AI486" s="13">
        <f t="shared" si="225"/>
        <v>1</v>
      </c>
      <c r="AJ486" s="30">
        <f t="shared" si="257"/>
        <v>300</v>
      </c>
      <c r="AK486" s="3" t="str">
        <f t="shared" si="258"/>
        <v>False</v>
      </c>
      <c r="AL486" s="3">
        <f t="shared" si="259"/>
        <v>0</v>
      </c>
    </row>
    <row r="487" spans="1:38" x14ac:dyDescent="0.2">
      <c r="A487" s="9" t="s">
        <v>144</v>
      </c>
      <c r="B487" s="9" t="s">
        <v>91</v>
      </c>
      <c r="C487" s="9" t="s">
        <v>63</v>
      </c>
      <c r="D487" s="3"/>
      <c r="E487" s="9">
        <v>8</v>
      </c>
      <c r="F487" s="9">
        <v>2</v>
      </c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8">
        <f>IF(F487="",0,VLOOKUP(E487,'Points Allocation'!$B$7:$F$18,2+F487,0))</f>
        <v>60</v>
      </c>
      <c r="T487" s="8">
        <f>IF(G487="",0,VLOOKUP(E487,'Points Allocation'!$B$22:$F$33,2+G487,0))</f>
        <v>0</v>
      </c>
      <c r="U487" s="8">
        <f>IF(H487="",0,VLOOKUP(E487,'Points Allocation'!$B$37:$F$50,2+H487,0))</f>
        <v>0</v>
      </c>
      <c r="V487" s="8">
        <f>IF(I487="",0,VLOOKUP(E487,'Points Allocation'!$B$52:$F$63,2+I487,0))</f>
        <v>0</v>
      </c>
      <c r="W487" s="8">
        <f>IF(J487="",0,VLOOKUP(E487,'Points Allocation'!$B$67:$F$78,2+J487,0))</f>
        <v>0</v>
      </c>
      <c r="X487" s="8">
        <f>IF(K487="",0,VLOOKUP(E487,'Points Allocation'!$B$82:$F$93,2+K487,0))</f>
        <v>0</v>
      </c>
      <c r="Y487" s="8">
        <f>IF(L487="",0,VLOOKUP(E487,'Points Allocation'!$B$97:$F$108,2+L487,0))</f>
        <v>0</v>
      </c>
      <c r="Z487" s="23">
        <f t="shared" ref="Z487:Z497" si="266">SUM(S487:Y487)</f>
        <v>60</v>
      </c>
      <c r="AA487" s="8">
        <f>IF(M487="",0,VLOOKUP(E487,'Points Allocation'!$I$7:$M$18,2+M487,0))</f>
        <v>0</v>
      </c>
      <c r="AB487" s="8">
        <f>IF(N487="",0,VLOOKUP(E487,'Points Allocation'!$I$22:$M$33,2+N487,0))</f>
        <v>0</v>
      </c>
      <c r="AC487" s="8">
        <f>IF(O487="",0,VLOOKUP(E487,'Points Allocation'!$I$37:$M$48,2+O487,0))</f>
        <v>0</v>
      </c>
      <c r="AD487" s="8">
        <f>IF(P487="",0,VLOOKUP(E487,'Points Allocation'!$I$52:$M$63,2+P487,0))</f>
        <v>0</v>
      </c>
      <c r="AE487" s="8">
        <f>IF(Q487="",0,VLOOKUP(E487,'Points Allocation'!$I$67:$M$78,2+Q487,0))</f>
        <v>0</v>
      </c>
      <c r="AF487" s="8">
        <f>IF(R487="",0,VLOOKUP(E487,'Points Allocation'!$I$82:$M$93,2+R487,0))</f>
        <v>0</v>
      </c>
      <c r="AG487" s="23">
        <f t="shared" ref="AG487:AG497" si="267">SUM(AA487:AF487)</f>
        <v>0</v>
      </c>
      <c r="AH487" s="10">
        <f t="shared" ref="AH487:AH497" si="268">IF(AK487="False",0,-AL487)</f>
        <v>0</v>
      </c>
      <c r="AI487" s="13">
        <f t="shared" si="225"/>
        <v>1</v>
      </c>
      <c r="AJ487" s="30">
        <f t="shared" ref="AJ487:AJ497" si="269">(SUM(Z487,AG487,AH487))*AI487</f>
        <v>60</v>
      </c>
      <c r="AK487" s="3" t="str">
        <f t="shared" si="258"/>
        <v>False</v>
      </c>
      <c r="AL487" s="3">
        <f t="shared" si="259"/>
        <v>0</v>
      </c>
    </row>
    <row r="488" spans="1:38" x14ac:dyDescent="0.2">
      <c r="A488" s="9" t="s">
        <v>146</v>
      </c>
      <c r="B488" s="9" t="s">
        <v>91</v>
      </c>
      <c r="C488" s="9" t="s">
        <v>63</v>
      </c>
      <c r="D488" s="3"/>
      <c r="E488" s="9">
        <v>8</v>
      </c>
      <c r="F488" s="9">
        <v>3</v>
      </c>
      <c r="G488" s="9">
        <v>1</v>
      </c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8">
        <f>IF(F488="",0,VLOOKUP(E488,'Points Allocation'!$B$7:$F$18,2+F488,0))</f>
        <v>80</v>
      </c>
      <c r="T488" s="8">
        <f>IF(G488="",0,VLOOKUP(E488,'Points Allocation'!$B$22:$F$33,2+G488,0))</f>
        <v>50</v>
      </c>
      <c r="U488" s="8">
        <f>IF(H488="",0,VLOOKUP(E488,'Points Allocation'!$B$37:$F$50,2+H488,0))</f>
        <v>0</v>
      </c>
      <c r="V488" s="8">
        <f>IF(I488="",0,VLOOKUP(E488,'Points Allocation'!$B$52:$F$63,2+I488,0))</f>
        <v>0</v>
      </c>
      <c r="W488" s="8">
        <f>IF(J488="",0,VLOOKUP(E488,'Points Allocation'!$B$67:$F$78,2+J488,0))</f>
        <v>0</v>
      </c>
      <c r="X488" s="8">
        <f>IF(K488="",0,VLOOKUP(E488,'Points Allocation'!$B$82:$F$93,2+K488,0))</f>
        <v>0</v>
      </c>
      <c r="Y488" s="8">
        <f>IF(L488="",0,VLOOKUP(E488,'Points Allocation'!$B$97:$F$108,2+L488,0))</f>
        <v>0</v>
      </c>
      <c r="Z488" s="23">
        <f t="shared" si="266"/>
        <v>130</v>
      </c>
      <c r="AA488" s="8">
        <f>IF(M488="",0,VLOOKUP(E488,'Points Allocation'!$I$7:$M$18,2+M488,0))</f>
        <v>0</v>
      </c>
      <c r="AB488" s="8">
        <f>IF(N488="",0,VLOOKUP(E488,'Points Allocation'!$I$22:$M$33,2+N488,0))</f>
        <v>0</v>
      </c>
      <c r="AC488" s="8">
        <f>IF(O488="",0,VLOOKUP(E488,'Points Allocation'!$I$37:$M$48,2+O488,0))</f>
        <v>0</v>
      </c>
      <c r="AD488" s="8">
        <f>IF(P488="",0,VLOOKUP(E488,'Points Allocation'!$I$52:$M$63,2+P488,0))</f>
        <v>0</v>
      </c>
      <c r="AE488" s="8">
        <f>IF(Q488="",0,VLOOKUP(E488,'Points Allocation'!$I$67:$M$78,2+Q488,0))</f>
        <v>0</v>
      </c>
      <c r="AF488" s="8">
        <f>IF(R488="",0,VLOOKUP(E488,'Points Allocation'!$I$82:$M$93,2+R488,0))</f>
        <v>0</v>
      </c>
      <c r="AG488" s="23">
        <f t="shared" si="267"/>
        <v>0</v>
      </c>
      <c r="AH488" s="10">
        <f t="shared" si="268"/>
        <v>0</v>
      </c>
      <c r="AI488" s="13">
        <f t="shared" si="225"/>
        <v>1</v>
      </c>
      <c r="AJ488" s="30">
        <f t="shared" si="269"/>
        <v>130</v>
      </c>
      <c r="AK488" s="3" t="str">
        <f t="shared" si="258"/>
        <v>False</v>
      </c>
      <c r="AL488" s="3">
        <f t="shared" si="259"/>
        <v>0</v>
      </c>
    </row>
    <row r="489" spans="1:38" x14ac:dyDescent="0.2">
      <c r="A489" s="9" t="s">
        <v>220</v>
      </c>
      <c r="B489" s="9" t="s">
        <v>91</v>
      </c>
      <c r="C489" s="9" t="s">
        <v>63</v>
      </c>
      <c r="D489" s="3"/>
      <c r="E489" s="9">
        <v>8</v>
      </c>
      <c r="F489" s="9">
        <v>3</v>
      </c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8">
        <f>IF(F489="",0,VLOOKUP(E489,'Points Allocation'!$B$7:$F$18,2+F489,0))</f>
        <v>80</v>
      </c>
      <c r="T489" s="8">
        <f>IF(G489="",0,VLOOKUP(E489,'Points Allocation'!$B$22:$F$33,2+G489,0))</f>
        <v>0</v>
      </c>
      <c r="U489" s="8">
        <f>IF(H489="",0,VLOOKUP(E489,'Points Allocation'!$B$37:$F$50,2+H489,0))</f>
        <v>0</v>
      </c>
      <c r="V489" s="8">
        <f>IF(I489="",0,VLOOKUP(E489,'Points Allocation'!$B$52:$F$63,2+I489,0))</f>
        <v>0</v>
      </c>
      <c r="W489" s="8">
        <f>IF(J489="",0,VLOOKUP(E489,'Points Allocation'!$B$67:$F$78,2+J489,0))</f>
        <v>0</v>
      </c>
      <c r="X489" s="8">
        <f>IF(K489="",0,VLOOKUP(E489,'Points Allocation'!$B$82:$F$93,2+K489,0))</f>
        <v>0</v>
      </c>
      <c r="Y489" s="8">
        <f>IF(L489="",0,VLOOKUP(E489,'Points Allocation'!$B$97:$F$108,2+L489,0))</f>
        <v>0</v>
      </c>
      <c r="Z489" s="23">
        <f t="shared" si="266"/>
        <v>80</v>
      </c>
      <c r="AA489" s="8">
        <f>IF(M489="",0,VLOOKUP(E489,'Points Allocation'!$I$7:$M$18,2+M489,0))</f>
        <v>0</v>
      </c>
      <c r="AB489" s="8">
        <f>IF(N489="",0,VLOOKUP(E489,'Points Allocation'!$I$22:$M$33,2+N489,0))</f>
        <v>0</v>
      </c>
      <c r="AC489" s="8">
        <f>IF(O489="",0,VLOOKUP(E489,'Points Allocation'!$I$37:$M$48,2+O489,0))</f>
        <v>0</v>
      </c>
      <c r="AD489" s="8">
        <f>IF(P489="",0,VLOOKUP(E489,'Points Allocation'!$I$52:$M$63,2+P489,0))</f>
        <v>0</v>
      </c>
      <c r="AE489" s="8">
        <f>IF(Q489="",0,VLOOKUP(E489,'Points Allocation'!$I$67:$M$78,2+Q489,0))</f>
        <v>0</v>
      </c>
      <c r="AF489" s="8">
        <f>IF(R489="",0,VLOOKUP(E489,'Points Allocation'!$I$82:$M$93,2+R489,0))</f>
        <v>0</v>
      </c>
      <c r="AG489" s="23">
        <f t="shared" si="267"/>
        <v>0</v>
      </c>
      <c r="AH489" s="10">
        <f t="shared" si="268"/>
        <v>0</v>
      </c>
      <c r="AI489" s="13">
        <f t="shared" si="225"/>
        <v>1</v>
      </c>
      <c r="AJ489" s="30">
        <f t="shared" si="269"/>
        <v>80</v>
      </c>
      <c r="AK489" s="3" t="str">
        <f t="shared" si="258"/>
        <v>False</v>
      </c>
      <c r="AL489" s="3">
        <f t="shared" si="259"/>
        <v>0</v>
      </c>
    </row>
    <row r="490" spans="1:38" x14ac:dyDescent="0.2">
      <c r="A490" s="9" t="s">
        <v>221</v>
      </c>
      <c r="B490" s="9" t="s">
        <v>91</v>
      </c>
      <c r="C490" s="9" t="s">
        <v>63</v>
      </c>
      <c r="D490" s="3"/>
      <c r="E490" s="9">
        <v>8</v>
      </c>
      <c r="F490" s="9">
        <v>2</v>
      </c>
      <c r="G490" s="26"/>
      <c r="H490" s="26"/>
      <c r="I490" s="26"/>
      <c r="J490" s="26"/>
      <c r="K490" s="26"/>
      <c r="L490" s="26"/>
      <c r="M490" s="9">
        <v>3</v>
      </c>
      <c r="N490" s="9">
        <v>3</v>
      </c>
      <c r="O490" s="26"/>
      <c r="P490" s="26"/>
      <c r="Q490" s="26"/>
      <c r="R490" s="26"/>
      <c r="S490" s="8">
        <f>IF(F490="",0,VLOOKUP(E490,'Points Allocation'!$B$7:$F$18,2+F490,0))</f>
        <v>60</v>
      </c>
      <c r="T490" s="8">
        <f>IF(G490="",0,VLOOKUP(E490,'Points Allocation'!$B$22:$F$33,2+G490,0))</f>
        <v>0</v>
      </c>
      <c r="U490" s="8">
        <f>IF(H490="",0,VLOOKUP(E490,'Points Allocation'!$B$37:$F$50,2+H490,0))</f>
        <v>0</v>
      </c>
      <c r="V490" s="8">
        <f>IF(I490="",0,VLOOKUP(E490,'Points Allocation'!$B$52:$F$63,2+I490,0))</f>
        <v>0</v>
      </c>
      <c r="W490" s="8">
        <f>IF(J490="",0,VLOOKUP(E490,'Points Allocation'!$B$67:$F$78,2+J490,0))</f>
        <v>0</v>
      </c>
      <c r="X490" s="8">
        <f>IF(K490="",0,VLOOKUP(E490,'Points Allocation'!$B$82:$F$93,2+K490,0))</f>
        <v>0</v>
      </c>
      <c r="Y490" s="8">
        <f>IF(L490="",0,VLOOKUP(E490,'Points Allocation'!$B$97:$F$108,2+L490,0))</f>
        <v>0</v>
      </c>
      <c r="Z490" s="23">
        <f t="shared" si="266"/>
        <v>60</v>
      </c>
      <c r="AA490" s="8">
        <f>IF(M490="",0,VLOOKUP(E490,'Points Allocation'!$I$7:$M$18,2+M490,0))</f>
        <v>30</v>
      </c>
      <c r="AB490" s="8">
        <f>IF(N490="",0,VLOOKUP(E490,'Points Allocation'!$I$22:$M$33,2+N490,0))</f>
        <v>35</v>
      </c>
      <c r="AC490" s="8">
        <f>IF(O490="",0,VLOOKUP(E490,'Points Allocation'!$I$37:$M$48,2+O490,0))</f>
        <v>0</v>
      </c>
      <c r="AD490" s="8">
        <f>IF(P490="",0,VLOOKUP(E490,'Points Allocation'!$I$52:$M$63,2+P490,0))</f>
        <v>0</v>
      </c>
      <c r="AE490" s="8">
        <f>IF(Q490="",0,VLOOKUP(E490,'Points Allocation'!$I$67:$M$78,2+Q490,0))</f>
        <v>0</v>
      </c>
      <c r="AF490" s="8">
        <f>IF(R490="",0,VLOOKUP(E490,'Points Allocation'!$I$82:$M$93,2+R490,0))</f>
        <v>0</v>
      </c>
      <c r="AG490" s="23">
        <f t="shared" si="267"/>
        <v>65</v>
      </c>
      <c r="AH490" s="10">
        <f t="shared" si="268"/>
        <v>-60</v>
      </c>
      <c r="AI490" s="13">
        <f t="shared" si="225"/>
        <v>1</v>
      </c>
      <c r="AJ490" s="30">
        <f t="shared" si="269"/>
        <v>65</v>
      </c>
      <c r="AK490" s="3" t="str">
        <f t="shared" si="258"/>
        <v>True</v>
      </c>
      <c r="AL490" s="3">
        <f t="shared" si="259"/>
        <v>60</v>
      </c>
    </row>
    <row r="491" spans="1:38" x14ac:dyDescent="0.2">
      <c r="A491" s="9" t="s">
        <v>222</v>
      </c>
      <c r="B491" s="9" t="s">
        <v>91</v>
      </c>
      <c r="C491" s="9" t="s">
        <v>63</v>
      </c>
      <c r="D491" s="3"/>
      <c r="E491" s="9">
        <v>8</v>
      </c>
      <c r="F491" s="9">
        <v>0</v>
      </c>
      <c r="G491" s="26"/>
      <c r="H491" s="26"/>
      <c r="I491" s="26"/>
      <c r="J491" s="26"/>
      <c r="K491" s="26"/>
      <c r="L491" s="26"/>
      <c r="M491" s="9">
        <v>3</v>
      </c>
      <c r="N491" s="9">
        <v>0</v>
      </c>
      <c r="O491" s="26"/>
      <c r="P491" s="26"/>
      <c r="Q491" s="26"/>
      <c r="R491" s="26"/>
      <c r="S491" s="8">
        <f>IF(F491="",0,VLOOKUP(E491,'Points Allocation'!$B$7:$F$18,2+F491,0))</f>
        <v>20</v>
      </c>
      <c r="T491" s="8">
        <f>IF(G491="",0,VLOOKUP(E491,'Points Allocation'!$B$22:$F$33,2+G491,0))</f>
        <v>0</v>
      </c>
      <c r="U491" s="8">
        <f>IF(H491="",0,VLOOKUP(E491,'Points Allocation'!$B$37:$F$50,2+H491,0))</f>
        <v>0</v>
      </c>
      <c r="V491" s="8">
        <f>IF(I491="",0,VLOOKUP(E491,'Points Allocation'!$B$52:$F$63,2+I491,0))</f>
        <v>0</v>
      </c>
      <c r="W491" s="8">
        <f>IF(J491="",0,VLOOKUP(E491,'Points Allocation'!$B$67:$F$78,2+J491,0))</f>
        <v>0</v>
      </c>
      <c r="X491" s="8">
        <f>IF(K491="",0,VLOOKUP(E491,'Points Allocation'!$B$82:$F$93,2+K491,0))</f>
        <v>0</v>
      </c>
      <c r="Y491" s="8">
        <f>IF(L491="",0,VLOOKUP(E491,'Points Allocation'!$B$97:$F$108,2+L491,0))</f>
        <v>0</v>
      </c>
      <c r="Z491" s="23">
        <f t="shared" si="266"/>
        <v>20</v>
      </c>
      <c r="AA491" s="8">
        <f>IF(M491="",0,VLOOKUP(E491,'Points Allocation'!$I$7:$M$18,2+M491,0))</f>
        <v>30</v>
      </c>
      <c r="AB491" s="8">
        <f>IF(N491="",0,VLOOKUP(E491,'Points Allocation'!$I$22:$M$33,2+N491,0))</f>
        <v>20</v>
      </c>
      <c r="AC491" s="8">
        <f>IF(O491="",0,VLOOKUP(E491,'Points Allocation'!$I$37:$M$48,2+O491,0))</f>
        <v>0</v>
      </c>
      <c r="AD491" s="8">
        <f>IF(P491="",0,VLOOKUP(E491,'Points Allocation'!$I$52:$M$63,2+P491,0))</f>
        <v>0</v>
      </c>
      <c r="AE491" s="8">
        <f>IF(Q491="",0,VLOOKUP(E491,'Points Allocation'!$I$67:$M$78,2+Q491,0))</f>
        <v>0</v>
      </c>
      <c r="AF491" s="8">
        <f>IF(R491="",0,VLOOKUP(E491,'Points Allocation'!$I$82:$M$93,2+R491,0))</f>
        <v>0</v>
      </c>
      <c r="AG491" s="23">
        <f t="shared" si="267"/>
        <v>50</v>
      </c>
      <c r="AH491" s="10">
        <f t="shared" si="268"/>
        <v>-20</v>
      </c>
      <c r="AI491" s="13">
        <f t="shared" si="225"/>
        <v>1</v>
      </c>
      <c r="AJ491" s="30">
        <f t="shared" si="269"/>
        <v>50</v>
      </c>
      <c r="AK491" s="3" t="str">
        <f t="shared" si="258"/>
        <v>True</v>
      </c>
      <c r="AL491" s="3">
        <f t="shared" si="259"/>
        <v>20</v>
      </c>
    </row>
    <row r="492" spans="1:38" x14ac:dyDescent="0.2">
      <c r="A492" s="9" t="s">
        <v>137</v>
      </c>
      <c r="B492" s="9" t="s">
        <v>91</v>
      </c>
      <c r="C492" s="9" t="s">
        <v>63</v>
      </c>
      <c r="D492" s="3"/>
      <c r="E492" s="9">
        <v>8</v>
      </c>
      <c r="F492" s="9">
        <v>3</v>
      </c>
      <c r="G492" s="9">
        <v>3</v>
      </c>
      <c r="H492" s="9">
        <v>0</v>
      </c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8">
        <f>IF(F492="",0,VLOOKUP(E492,'Points Allocation'!$B$7:$F$18,2+F492,0))</f>
        <v>80</v>
      </c>
      <c r="T492" s="8">
        <f>IF(G492="",0,VLOOKUP(E492,'Points Allocation'!$B$22:$F$33,2+G492,0))</f>
        <v>100</v>
      </c>
      <c r="U492" s="8">
        <f>IF(H492="",0,VLOOKUP(E492,'Points Allocation'!$B$37:$F$50,2+H492,0))</f>
        <v>30</v>
      </c>
      <c r="V492" s="8">
        <f>IF(I492="",0,VLOOKUP(E492,'Points Allocation'!$B$52:$F$63,2+I492,0))</f>
        <v>0</v>
      </c>
      <c r="W492" s="8">
        <f>IF(J492="",0,VLOOKUP(E492,'Points Allocation'!$B$67:$F$78,2+J492,0))</f>
        <v>0</v>
      </c>
      <c r="X492" s="8">
        <f>IF(K492="",0,VLOOKUP(E492,'Points Allocation'!$B$82:$F$93,2+K492,0))</f>
        <v>0</v>
      </c>
      <c r="Y492" s="8">
        <f>IF(L492="",0,VLOOKUP(E492,'Points Allocation'!$B$97:$F$108,2+L492,0))</f>
        <v>0</v>
      </c>
      <c r="Z492" s="23">
        <f t="shared" si="266"/>
        <v>210</v>
      </c>
      <c r="AA492" s="8">
        <f>IF(M492="",0,VLOOKUP(E492,'Points Allocation'!$I$7:$M$18,2+M492,0))</f>
        <v>0</v>
      </c>
      <c r="AB492" s="8">
        <f>IF(N492="",0,VLOOKUP(E492,'Points Allocation'!$I$22:$M$33,2+N492,0))</f>
        <v>0</v>
      </c>
      <c r="AC492" s="8">
        <f>IF(O492="",0,VLOOKUP(E492,'Points Allocation'!$I$37:$M$48,2+O492,0))</f>
        <v>0</v>
      </c>
      <c r="AD492" s="8">
        <f>IF(P492="",0,VLOOKUP(E492,'Points Allocation'!$I$52:$M$63,2+P492,0))</f>
        <v>0</v>
      </c>
      <c r="AE492" s="8">
        <f>IF(Q492="",0,VLOOKUP(E492,'Points Allocation'!$I$67:$M$78,2+Q492,0))</f>
        <v>0</v>
      </c>
      <c r="AF492" s="8">
        <f>IF(R492="",0,VLOOKUP(E492,'Points Allocation'!$I$82:$M$93,2+R492,0))</f>
        <v>0</v>
      </c>
      <c r="AG492" s="23">
        <f t="shared" si="267"/>
        <v>0</v>
      </c>
      <c r="AH492" s="10">
        <f t="shared" si="268"/>
        <v>0</v>
      </c>
      <c r="AI492" s="13">
        <f t="shared" si="225"/>
        <v>1</v>
      </c>
      <c r="AJ492" s="30">
        <f t="shared" si="269"/>
        <v>210</v>
      </c>
      <c r="AK492" s="3" t="str">
        <f t="shared" si="258"/>
        <v>False</v>
      </c>
      <c r="AL492" s="3">
        <f t="shared" si="259"/>
        <v>0</v>
      </c>
    </row>
    <row r="493" spans="1:38" x14ac:dyDescent="0.2">
      <c r="A493" s="9" t="s">
        <v>213</v>
      </c>
      <c r="B493" s="9" t="s">
        <v>92</v>
      </c>
      <c r="C493" s="9" t="s">
        <v>63</v>
      </c>
      <c r="D493" s="3"/>
      <c r="E493" s="9" t="s">
        <v>121</v>
      </c>
      <c r="F493" s="9">
        <v>3</v>
      </c>
      <c r="G493" s="9">
        <v>3</v>
      </c>
      <c r="H493" s="9">
        <v>1</v>
      </c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8">
        <f>IF(F493="",0,VLOOKUP(E493,'Points Allocation'!$B$7:$F$18,2+F493,0))</f>
        <v>70</v>
      </c>
      <c r="T493" s="8">
        <f>IF(G493="",0,VLOOKUP(E493,'Points Allocation'!$B$22:$F$33,2+G493,0))</f>
        <v>70</v>
      </c>
      <c r="U493" s="8">
        <f>IF(H493="",0,VLOOKUP(E493,'Points Allocation'!$B$37:$F$50,2+H493,0))</f>
        <v>50</v>
      </c>
      <c r="V493" s="8">
        <f>IF(I493="",0,VLOOKUP(E493,'Points Allocation'!$B$52:$F$63,2+I493,0))</f>
        <v>0</v>
      </c>
      <c r="W493" s="8">
        <f>IF(J493="",0,VLOOKUP(E493,'Points Allocation'!$B$67:$F$78,2+J493,0))</f>
        <v>0</v>
      </c>
      <c r="X493" s="8">
        <f>IF(K493="",0,VLOOKUP(E493,'Points Allocation'!$B$82:$F$93,2+K493,0))</f>
        <v>0</v>
      </c>
      <c r="Y493" s="8">
        <f>IF(L493="",0,VLOOKUP(E493,'Points Allocation'!$B$97:$F$108,2+L493,0))</f>
        <v>0</v>
      </c>
      <c r="Z493" s="23">
        <f t="shared" si="266"/>
        <v>190</v>
      </c>
      <c r="AA493" s="8">
        <f>IF(M493="",0,VLOOKUP(E493,'Points Allocation'!$I$7:$M$18,2+M493,0))</f>
        <v>0</v>
      </c>
      <c r="AB493" s="8">
        <f>IF(N493="",0,VLOOKUP(E493,'Points Allocation'!$I$22:$M$33,2+N493,0))</f>
        <v>0</v>
      </c>
      <c r="AC493" s="8">
        <f>IF(O493="",0,VLOOKUP(E493,'Points Allocation'!$I$37:$M$48,2+O493,0))</f>
        <v>0</v>
      </c>
      <c r="AD493" s="8">
        <f>IF(P493="",0,VLOOKUP(E493,'Points Allocation'!$I$52:$M$63,2+P493,0))</f>
        <v>0</v>
      </c>
      <c r="AE493" s="8">
        <f>IF(Q493="",0,VLOOKUP(E493,'Points Allocation'!$I$67:$M$78,2+Q493,0))</f>
        <v>0</v>
      </c>
      <c r="AF493" s="8">
        <f>IF(R493="",0,VLOOKUP(E493,'Points Allocation'!$I$82:$M$93,2+R493,0))</f>
        <v>0</v>
      </c>
      <c r="AG493" s="23">
        <f t="shared" si="267"/>
        <v>0</v>
      </c>
      <c r="AH493" s="10">
        <f t="shared" si="268"/>
        <v>0</v>
      </c>
      <c r="AI493" s="13">
        <f t="shared" si="225"/>
        <v>1</v>
      </c>
      <c r="AJ493" s="30">
        <f t="shared" si="269"/>
        <v>190</v>
      </c>
      <c r="AK493" s="3" t="str">
        <f t="shared" si="258"/>
        <v>False</v>
      </c>
      <c r="AL493" s="3">
        <f t="shared" si="259"/>
        <v>0</v>
      </c>
    </row>
    <row r="494" spans="1:38" x14ac:dyDescent="0.2">
      <c r="A494" s="9" t="s">
        <v>223</v>
      </c>
      <c r="B494" s="9" t="s">
        <v>92</v>
      </c>
      <c r="C494" s="9" t="s">
        <v>63</v>
      </c>
      <c r="D494" s="3"/>
      <c r="E494" s="9" t="s">
        <v>121</v>
      </c>
      <c r="F494" s="9">
        <v>3</v>
      </c>
      <c r="G494" s="9">
        <v>1</v>
      </c>
      <c r="H494" s="9">
        <v>0</v>
      </c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8">
        <f>IF(F494="",0,VLOOKUP(E494,'Points Allocation'!$B$7:$F$18,2+F494,0))</f>
        <v>70</v>
      </c>
      <c r="T494" s="8">
        <f>IF(G494="",0,VLOOKUP(E494,'Points Allocation'!$B$22:$F$33,2+G494,0))</f>
        <v>35</v>
      </c>
      <c r="U494" s="8">
        <f>IF(H494="",0,VLOOKUP(E494,'Points Allocation'!$B$37:$F$50,2+H494,0))</f>
        <v>25</v>
      </c>
      <c r="V494" s="8">
        <f>IF(I494="",0,VLOOKUP(E494,'Points Allocation'!$B$52:$F$63,2+I494,0))</f>
        <v>0</v>
      </c>
      <c r="W494" s="8">
        <f>IF(J494="",0,VLOOKUP(E494,'Points Allocation'!$B$67:$F$78,2+J494,0))</f>
        <v>0</v>
      </c>
      <c r="X494" s="8">
        <f>IF(K494="",0,VLOOKUP(E494,'Points Allocation'!$B$82:$F$93,2+K494,0))</f>
        <v>0</v>
      </c>
      <c r="Y494" s="8">
        <f>IF(L494="",0,VLOOKUP(E494,'Points Allocation'!$B$97:$F$108,2+L494,0))</f>
        <v>0</v>
      </c>
      <c r="Z494" s="23">
        <f t="shared" si="266"/>
        <v>130</v>
      </c>
      <c r="AA494" s="8">
        <f>IF(M494="",0,VLOOKUP(E494,'Points Allocation'!$I$7:$M$18,2+M494,0))</f>
        <v>0</v>
      </c>
      <c r="AB494" s="8">
        <f>IF(N494="",0,VLOOKUP(E494,'Points Allocation'!$I$22:$M$33,2+N494,0))</f>
        <v>0</v>
      </c>
      <c r="AC494" s="8">
        <f>IF(O494="",0,VLOOKUP(E494,'Points Allocation'!$I$37:$M$48,2+O494,0))</f>
        <v>0</v>
      </c>
      <c r="AD494" s="8">
        <f>IF(P494="",0,VLOOKUP(E494,'Points Allocation'!$I$52:$M$63,2+P494,0))</f>
        <v>0</v>
      </c>
      <c r="AE494" s="8">
        <f>IF(Q494="",0,VLOOKUP(E494,'Points Allocation'!$I$67:$M$78,2+Q494,0))</f>
        <v>0</v>
      </c>
      <c r="AF494" s="8">
        <f>IF(R494="",0,VLOOKUP(E494,'Points Allocation'!$I$82:$M$93,2+R494,0))</f>
        <v>0</v>
      </c>
      <c r="AG494" s="23">
        <f t="shared" si="267"/>
        <v>0</v>
      </c>
      <c r="AH494" s="10">
        <f t="shared" si="268"/>
        <v>0</v>
      </c>
      <c r="AI494" s="13">
        <f t="shared" si="225"/>
        <v>1</v>
      </c>
      <c r="AJ494" s="30">
        <f t="shared" si="269"/>
        <v>130</v>
      </c>
      <c r="AK494" s="3" t="str">
        <f t="shared" si="258"/>
        <v>False</v>
      </c>
      <c r="AL494" s="3">
        <f t="shared" si="259"/>
        <v>0</v>
      </c>
    </row>
    <row r="495" spans="1:38" x14ac:dyDescent="0.2">
      <c r="A495" s="9" t="s">
        <v>152</v>
      </c>
      <c r="B495" s="9" t="s">
        <v>92</v>
      </c>
      <c r="C495" s="9" t="s">
        <v>63</v>
      </c>
      <c r="D495" s="3"/>
      <c r="E495" s="9" t="s">
        <v>121</v>
      </c>
      <c r="F495" s="9">
        <v>1</v>
      </c>
      <c r="G495" s="9">
        <v>0</v>
      </c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8">
        <f>IF(F495="",0,VLOOKUP(E495,'Points Allocation'!$B$7:$F$18,2+F495,0))</f>
        <v>35</v>
      </c>
      <c r="T495" s="8">
        <f>IF(G495="",0,VLOOKUP(E495,'Points Allocation'!$B$22:$F$33,2+G495,0))</f>
        <v>20</v>
      </c>
      <c r="U495" s="8">
        <f>IF(H495="",0,VLOOKUP(E495,'Points Allocation'!$B$37:$F$50,2+H495,0))</f>
        <v>0</v>
      </c>
      <c r="V495" s="8">
        <f>IF(I495="",0,VLOOKUP(E495,'Points Allocation'!$B$52:$F$63,2+I495,0))</f>
        <v>0</v>
      </c>
      <c r="W495" s="8">
        <f>IF(J495="",0,VLOOKUP(E495,'Points Allocation'!$B$67:$F$78,2+J495,0))</f>
        <v>0</v>
      </c>
      <c r="X495" s="8">
        <f>IF(K495="",0,VLOOKUP(E495,'Points Allocation'!$B$82:$F$93,2+K495,0))</f>
        <v>0</v>
      </c>
      <c r="Y495" s="8">
        <f>IF(L495="",0,VLOOKUP(E495,'Points Allocation'!$B$97:$F$108,2+L495,0))</f>
        <v>0</v>
      </c>
      <c r="Z495" s="23">
        <f t="shared" si="266"/>
        <v>55</v>
      </c>
      <c r="AA495" s="8">
        <f>IF(M495="",0,VLOOKUP(E495,'Points Allocation'!$I$7:$M$18,2+M495,0))</f>
        <v>0</v>
      </c>
      <c r="AB495" s="8">
        <f>IF(N495="",0,VLOOKUP(E495,'Points Allocation'!$I$22:$M$33,2+N495,0))</f>
        <v>0</v>
      </c>
      <c r="AC495" s="8">
        <f>IF(O495="",0,VLOOKUP(E495,'Points Allocation'!$I$37:$M$48,2+O495,0))</f>
        <v>0</v>
      </c>
      <c r="AD495" s="8">
        <f>IF(P495="",0,VLOOKUP(E495,'Points Allocation'!$I$52:$M$63,2+P495,0))</f>
        <v>0</v>
      </c>
      <c r="AE495" s="8">
        <f>IF(Q495="",0,VLOOKUP(E495,'Points Allocation'!$I$67:$M$78,2+Q495,0))</f>
        <v>0</v>
      </c>
      <c r="AF495" s="8">
        <f>IF(R495="",0,VLOOKUP(E495,'Points Allocation'!$I$82:$M$93,2+R495,0))</f>
        <v>0</v>
      </c>
      <c r="AG495" s="23">
        <f t="shared" si="267"/>
        <v>0</v>
      </c>
      <c r="AH495" s="10">
        <f t="shared" si="268"/>
        <v>0</v>
      </c>
      <c r="AI495" s="13">
        <f t="shared" si="225"/>
        <v>1</v>
      </c>
      <c r="AJ495" s="30">
        <f t="shared" si="269"/>
        <v>55</v>
      </c>
      <c r="AK495" s="3" t="str">
        <f t="shared" si="258"/>
        <v>False</v>
      </c>
      <c r="AL495" s="3">
        <f t="shared" si="259"/>
        <v>0</v>
      </c>
    </row>
    <row r="496" spans="1:38" x14ac:dyDescent="0.2">
      <c r="A496" s="9" t="s">
        <v>224</v>
      </c>
      <c r="B496" s="9" t="s">
        <v>92</v>
      </c>
      <c r="C496" s="9" t="s">
        <v>63</v>
      </c>
      <c r="D496" s="3"/>
      <c r="E496" s="9" t="s">
        <v>121</v>
      </c>
      <c r="F496" s="9">
        <v>3</v>
      </c>
      <c r="G496" s="9">
        <v>3</v>
      </c>
      <c r="H496" s="9">
        <v>3</v>
      </c>
      <c r="I496" s="9">
        <v>3</v>
      </c>
      <c r="J496" s="26"/>
      <c r="K496" s="26"/>
      <c r="L496" s="26"/>
      <c r="M496" s="26"/>
      <c r="N496" s="26"/>
      <c r="O496" s="26"/>
      <c r="P496" s="26"/>
      <c r="Q496" s="26"/>
      <c r="R496" s="26"/>
      <c r="S496" s="8">
        <f>IF(F496="",0,VLOOKUP(E496,'Points Allocation'!$B$7:$F$18,2+F496,0))</f>
        <v>70</v>
      </c>
      <c r="T496" s="8">
        <f>IF(G496="",0,VLOOKUP(E496,'Points Allocation'!$B$22:$F$33,2+G496,0))</f>
        <v>70</v>
      </c>
      <c r="U496" s="8">
        <f>IF(H496="",0,VLOOKUP(E496,'Points Allocation'!$B$37:$F$50,2+H496,0))</f>
        <v>100</v>
      </c>
      <c r="V496" s="8">
        <f>IF(I496="",0,VLOOKUP(E496,'Points Allocation'!$B$52:$F$63,2+I496,0))</f>
        <v>120</v>
      </c>
      <c r="W496" s="8">
        <f>IF(J496="",0,VLOOKUP(E496,'Points Allocation'!$B$67:$F$78,2+J496,0))</f>
        <v>0</v>
      </c>
      <c r="X496" s="8">
        <f>IF(K496="",0,VLOOKUP(E496,'Points Allocation'!$B$82:$F$93,2+K496,0))</f>
        <v>0</v>
      </c>
      <c r="Y496" s="8">
        <f>IF(L496="",0,VLOOKUP(E496,'Points Allocation'!$B$97:$F$108,2+L496,0))</f>
        <v>0</v>
      </c>
      <c r="Z496" s="23">
        <f t="shared" si="266"/>
        <v>360</v>
      </c>
      <c r="AA496" s="8">
        <f>IF(M496="",0,VLOOKUP(E496,'Points Allocation'!$I$7:$M$18,2+M496,0))</f>
        <v>0</v>
      </c>
      <c r="AB496" s="8">
        <f>IF(N496="",0,VLOOKUP(E496,'Points Allocation'!$I$22:$M$33,2+N496,0))</f>
        <v>0</v>
      </c>
      <c r="AC496" s="8">
        <f>IF(O496="",0,VLOOKUP(E496,'Points Allocation'!$I$37:$M$48,2+O496,0))</f>
        <v>0</v>
      </c>
      <c r="AD496" s="8">
        <f>IF(P496="",0,VLOOKUP(E496,'Points Allocation'!$I$52:$M$63,2+P496,0))</f>
        <v>0</v>
      </c>
      <c r="AE496" s="8">
        <f>IF(Q496="",0,VLOOKUP(E496,'Points Allocation'!$I$67:$M$78,2+Q496,0))</f>
        <v>0</v>
      </c>
      <c r="AF496" s="8">
        <f>IF(R496="",0,VLOOKUP(E496,'Points Allocation'!$I$82:$M$93,2+R496,0))</f>
        <v>0</v>
      </c>
      <c r="AG496" s="23">
        <f t="shared" si="267"/>
        <v>0</v>
      </c>
      <c r="AH496" s="10">
        <f t="shared" si="268"/>
        <v>0</v>
      </c>
      <c r="AI496" s="13">
        <f t="shared" si="225"/>
        <v>1</v>
      </c>
      <c r="AJ496" s="30">
        <f t="shared" si="269"/>
        <v>360</v>
      </c>
      <c r="AK496" s="3" t="str">
        <f t="shared" si="258"/>
        <v>False</v>
      </c>
      <c r="AL496" s="3">
        <f t="shared" si="259"/>
        <v>0</v>
      </c>
    </row>
    <row r="497" spans="1:38" x14ac:dyDescent="0.2">
      <c r="A497" s="9" t="s">
        <v>151</v>
      </c>
      <c r="B497" s="9" t="s">
        <v>92</v>
      </c>
      <c r="C497" s="9" t="s">
        <v>63</v>
      </c>
      <c r="D497" s="3"/>
      <c r="E497" s="9" t="s">
        <v>121</v>
      </c>
      <c r="F497" s="9">
        <v>3</v>
      </c>
      <c r="G497" s="9">
        <v>0</v>
      </c>
      <c r="H497" s="9">
        <v>3</v>
      </c>
      <c r="I497" s="9">
        <v>0</v>
      </c>
      <c r="J497" s="26"/>
      <c r="K497" s="26"/>
      <c r="L497" s="26"/>
      <c r="M497" s="26"/>
      <c r="N497" s="26"/>
      <c r="O497" s="26"/>
      <c r="P497" s="26"/>
      <c r="Q497" s="26"/>
      <c r="R497" s="26"/>
      <c r="S497" s="8">
        <f>IF(F497="",0,VLOOKUP(E497,'Points Allocation'!$B$7:$F$18,2+F497,0))</f>
        <v>70</v>
      </c>
      <c r="T497" s="8">
        <f>IF(G497="",0,VLOOKUP(E497,'Points Allocation'!$B$22:$F$33,2+G497,0))</f>
        <v>20</v>
      </c>
      <c r="U497" s="8">
        <f>IF(H497="",0,VLOOKUP(E497,'Points Allocation'!$B$37:$F$50,2+H497,0))</f>
        <v>100</v>
      </c>
      <c r="V497" s="8">
        <f>IF(I497="",0,VLOOKUP(E497,'Points Allocation'!$B$52:$F$63,2+I497,0))</f>
        <v>30</v>
      </c>
      <c r="W497" s="8">
        <f>IF(J497="",0,VLOOKUP(E497,'Points Allocation'!$B$67:$F$78,2+J497,0))</f>
        <v>0</v>
      </c>
      <c r="X497" s="8">
        <f>IF(K497="",0,VLOOKUP(E497,'Points Allocation'!$B$82:$F$93,2+K497,0))</f>
        <v>0</v>
      </c>
      <c r="Y497" s="8">
        <f>IF(L497="",0,VLOOKUP(E497,'Points Allocation'!$B$97:$F$108,2+L497,0))</f>
        <v>0</v>
      </c>
      <c r="Z497" s="23">
        <f t="shared" si="266"/>
        <v>220</v>
      </c>
      <c r="AA497" s="8">
        <f>IF(M497="",0,VLOOKUP(E497,'Points Allocation'!$I$7:$M$18,2+M497,0))</f>
        <v>0</v>
      </c>
      <c r="AB497" s="8">
        <f>IF(N497="",0,VLOOKUP(E497,'Points Allocation'!$I$22:$M$33,2+N497,0))</f>
        <v>0</v>
      </c>
      <c r="AC497" s="8">
        <f>IF(O497="",0,VLOOKUP(E497,'Points Allocation'!$I$37:$M$48,2+O497,0))</f>
        <v>0</v>
      </c>
      <c r="AD497" s="8">
        <f>IF(P497="",0,VLOOKUP(E497,'Points Allocation'!$I$52:$M$63,2+P497,0))</f>
        <v>0</v>
      </c>
      <c r="AE497" s="8">
        <f>IF(Q497="",0,VLOOKUP(E497,'Points Allocation'!$I$67:$M$78,2+Q497,0))</f>
        <v>0</v>
      </c>
      <c r="AF497" s="8">
        <f>IF(R497="",0,VLOOKUP(E497,'Points Allocation'!$I$82:$M$93,2+R497,0))</f>
        <v>0</v>
      </c>
      <c r="AG497" s="23">
        <f t="shared" si="267"/>
        <v>0</v>
      </c>
      <c r="AH497" s="10">
        <f t="shared" si="268"/>
        <v>0</v>
      </c>
      <c r="AI497" s="13">
        <f t="shared" si="225"/>
        <v>1</v>
      </c>
      <c r="AJ497" s="30">
        <f t="shared" si="269"/>
        <v>220</v>
      </c>
      <c r="AK497" s="3" t="str">
        <f t="shared" si="258"/>
        <v>False</v>
      </c>
      <c r="AL497" s="3">
        <f t="shared" si="259"/>
        <v>0</v>
      </c>
    </row>
    <row r="498" spans="1:38" x14ac:dyDescent="0.2">
      <c r="A498" s="9" t="s">
        <v>225</v>
      </c>
      <c r="B498" s="9" t="s">
        <v>92</v>
      </c>
      <c r="C498" s="9" t="s">
        <v>63</v>
      </c>
      <c r="D498" s="3"/>
      <c r="E498" s="9" t="s">
        <v>121</v>
      </c>
      <c r="F498" s="9">
        <v>0</v>
      </c>
      <c r="G498" s="9">
        <v>0</v>
      </c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8">
        <f>IF(F498="",0,VLOOKUP(E498,'Points Allocation'!$B$7:$F$18,2+F498,0))</f>
        <v>20</v>
      </c>
      <c r="T498" s="8">
        <f>IF(G498="",0,VLOOKUP(E498,'Points Allocation'!$B$22:$F$33,2+G498,0))</f>
        <v>20</v>
      </c>
      <c r="U498" s="8">
        <f>IF(H498="",0,VLOOKUP(E498,'Points Allocation'!$B$37:$F$50,2+H498,0))</f>
        <v>0</v>
      </c>
      <c r="V498" s="8">
        <f>IF(I498="",0,VLOOKUP(E498,'Points Allocation'!$B$52:$F$63,2+I498,0))</f>
        <v>0</v>
      </c>
      <c r="W498" s="8">
        <f>IF(J498="",0,VLOOKUP(E498,'Points Allocation'!$B$67:$F$78,2+J498,0))</f>
        <v>0</v>
      </c>
      <c r="X498" s="8">
        <f>IF(K498="",0,VLOOKUP(E498,'Points Allocation'!$B$82:$F$93,2+K498,0))</f>
        <v>0</v>
      </c>
      <c r="Y498" s="8">
        <f>IF(L498="",0,VLOOKUP(E498,'Points Allocation'!$B$97:$F$108,2+L498,0))</f>
        <v>0</v>
      </c>
      <c r="Z498" s="23">
        <f t="shared" ref="Z498:Z499" si="270">SUM(S498:Y498)</f>
        <v>40</v>
      </c>
      <c r="AA498" s="8">
        <f>IF(M498="",0,VLOOKUP(E498,'Points Allocation'!$I$7:$M$18,2+M498,0))</f>
        <v>0</v>
      </c>
      <c r="AB498" s="8">
        <f>IF(N498="",0,VLOOKUP(E498,'Points Allocation'!$I$22:$M$33,2+N498,0))</f>
        <v>0</v>
      </c>
      <c r="AC498" s="8">
        <f>IF(O498="",0,VLOOKUP(E498,'Points Allocation'!$I$37:$M$48,2+O498,0))</f>
        <v>0</v>
      </c>
      <c r="AD498" s="8">
        <f>IF(P498="",0,VLOOKUP(E498,'Points Allocation'!$I$52:$M$63,2+P498,0))</f>
        <v>0</v>
      </c>
      <c r="AE498" s="8">
        <f>IF(Q498="",0,VLOOKUP(E498,'Points Allocation'!$I$67:$M$78,2+Q498,0))</f>
        <v>0</v>
      </c>
      <c r="AF498" s="8">
        <f>IF(R498="",0,VLOOKUP(E498,'Points Allocation'!$I$82:$M$93,2+R498,0))</f>
        <v>0</v>
      </c>
      <c r="AG498" s="23">
        <f t="shared" ref="AG498:AG499" si="271">SUM(AA498:AF498)</f>
        <v>0</v>
      </c>
      <c r="AH498" s="10">
        <f t="shared" ref="AH498:AH499" si="272">IF(AK498="False",0,-AL498)</f>
        <v>0</v>
      </c>
      <c r="AI498" s="13">
        <f t="shared" si="225"/>
        <v>1</v>
      </c>
      <c r="AJ498" s="30">
        <f t="shared" ref="AJ498:AJ499" si="273">(SUM(Z498,AG498,AH498))*AI498</f>
        <v>40</v>
      </c>
      <c r="AK498" s="3" t="str">
        <f t="shared" si="258"/>
        <v>False</v>
      </c>
      <c r="AL498" s="3">
        <f t="shared" si="259"/>
        <v>0</v>
      </c>
    </row>
    <row r="499" spans="1:38" x14ac:dyDescent="0.2">
      <c r="A499" s="9" t="s">
        <v>160</v>
      </c>
      <c r="B499" s="9" t="s">
        <v>93</v>
      </c>
      <c r="C499" s="9" t="s">
        <v>63</v>
      </c>
      <c r="D499" s="3"/>
      <c r="E499" s="9" t="s">
        <v>121</v>
      </c>
      <c r="F499" s="9">
        <v>3</v>
      </c>
      <c r="G499" s="9">
        <v>3</v>
      </c>
      <c r="H499" s="9">
        <v>3</v>
      </c>
      <c r="I499" s="9">
        <v>1</v>
      </c>
      <c r="J499" s="26"/>
      <c r="K499" s="26"/>
      <c r="L499" s="26"/>
      <c r="M499" s="26"/>
      <c r="N499" s="26"/>
      <c r="O499" s="26"/>
      <c r="P499" s="26"/>
      <c r="Q499" s="26"/>
      <c r="R499" s="26"/>
      <c r="S499" s="8">
        <f>IF(F499="",0,VLOOKUP(E499,'Points Allocation'!$B$7:$F$18,2+F499,0))</f>
        <v>70</v>
      </c>
      <c r="T499" s="8">
        <f>IF(G499="",0,VLOOKUP(E499,'Points Allocation'!$B$22:$F$33,2+G499,0))</f>
        <v>70</v>
      </c>
      <c r="U499" s="8">
        <f>IF(H499="",0,VLOOKUP(E499,'Points Allocation'!$B$37:$F$50,2+H499,0))</f>
        <v>100</v>
      </c>
      <c r="V499" s="8">
        <f>IF(I499="",0,VLOOKUP(E499,'Points Allocation'!$B$52:$F$63,2+I499,0))</f>
        <v>60</v>
      </c>
      <c r="W499" s="8">
        <f>IF(J499="",0,VLOOKUP(E499,'Points Allocation'!$B$67:$F$78,2+J499,0))</f>
        <v>0</v>
      </c>
      <c r="X499" s="8">
        <f>IF(K499="",0,VLOOKUP(E499,'Points Allocation'!$B$82:$F$93,2+K499,0))</f>
        <v>0</v>
      </c>
      <c r="Y499" s="8">
        <f>IF(L499="",0,VLOOKUP(E499,'Points Allocation'!$B$97:$F$108,2+L499,0))</f>
        <v>0</v>
      </c>
      <c r="Z499" s="23">
        <f t="shared" si="270"/>
        <v>300</v>
      </c>
      <c r="AA499" s="8">
        <f>IF(M499="",0,VLOOKUP(E499,'Points Allocation'!$I$7:$M$18,2+M499,0))</f>
        <v>0</v>
      </c>
      <c r="AB499" s="8">
        <f>IF(N499="",0,VLOOKUP(E499,'Points Allocation'!$I$22:$M$33,2+N499,0))</f>
        <v>0</v>
      </c>
      <c r="AC499" s="8">
        <f>IF(O499="",0,VLOOKUP(E499,'Points Allocation'!$I$37:$M$48,2+O499,0))</f>
        <v>0</v>
      </c>
      <c r="AD499" s="8">
        <f>IF(P499="",0,VLOOKUP(E499,'Points Allocation'!$I$52:$M$63,2+P499,0))</f>
        <v>0</v>
      </c>
      <c r="AE499" s="8">
        <f>IF(Q499="",0,VLOOKUP(E499,'Points Allocation'!$I$67:$M$78,2+Q499,0))</f>
        <v>0</v>
      </c>
      <c r="AF499" s="8">
        <f>IF(R499="",0,VLOOKUP(E499,'Points Allocation'!$I$82:$M$93,2+R499,0))</f>
        <v>0</v>
      </c>
      <c r="AG499" s="23">
        <f t="shared" si="271"/>
        <v>0</v>
      </c>
      <c r="AH499" s="10">
        <f t="shared" si="272"/>
        <v>0</v>
      </c>
      <c r="AI499" s="13">
        <f t="shared" si="225"/>
        <v>1</v>
      </c>
      <c r="AJ499" s="30">
        <f t="shared" si="273"/>
        <v>300</v>
      </c>
      <c r="AK499" s="3" t="str">
        <f t="shared" si="258"/>
        <v>False</v>
      </c>
      <c r="AL499" s="3">
        <f t="shared" si="259"/>
        <v>0</v>
      </c>
    </row>
    <row r="500" spans="1:38" x14ac:dyDescent="0.2">
      <c r="A500" s="9" t="s">
        <v>157</v>
      </c>
      <c r="B500" s="9" t="s">
        <v>93</v>
      </c>
      <c r="C500" s="9" t="s">
        <v>63</v>
      </c>
      <c r="D500" s="3"/>
      <c r="E500" s="9" t="s">
        <v>121</v>
      </c>
      <c r="F500" s="9">
        <v>3</v>
      </c>
      <c r="G500" s="9">
        <v>0</v>
      </c>
      <c r="H500" s="9">
        <v>0</v>
      </c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8">
        <f>IF(F500="",0,VLOOKUP(E500,'Points Allocation'!$B$7:$F$18,2+F500,0))</f>
        <v>70</v>
      </c>
      <c r="T500" s="8">
        <f>IF(G500="",0,VLOOKUP(E500,'Points Allocation'!$B$22:$F$33,2+G500,0))</f>
        <v>20</v>
      </c>
      <c r="U500" s="8">
        <f>IF(H500="",0,VLOOKUP(E500,'Points Allocation'!$B$37:$F$50,2+H500,0))</f>
        <v>25</v>
      </c>
      <c r="V500" s="8">
        <f>IF(I500="",0,VLOOKUP(E500,'Points Allocation'!$B$52:$F$63,2+I500,0))</f>
        <v>0</v>
      </c>
      <c r="W500" s="8">
        <f>IF(J500="",0,VLOOKUP(E500,'Points Allocation'!$B$67:$F$78,2+J500,0))</f>
        <v>0</v>
      </c>
      <c r="X500" s="8">
        <f>IF(K500="",0,VLOOKUP(E500,'Points Allocation'!$B$82:$F$93,2+K500,0))</f>
        <v>0</v>
      </c>
      <c r="Y500" s="8">
        <f>IF(L500="",0,VLOOKUP(E500,'Points Allocation'!$B$97:$F$108,2+L500,0))</f>
        <v>0</v>
      </c>
      <c r="Z500" s="23">
        <f t="shared" ref="Z500:Z502" si="274">SUM(S500:Y500)</f>
        <v>115</v>
      </c>
      <c r="AA500" s="8">
        <f>IF(M500="",0,VLOOKUP(E500,'Points Allocation'!$I$7:$M$18,2+M500,0))</f>
        <v>0</v>
      </c>
      <c r="AB500" s="8">
        <f>IF(N500="",0,VLOOKUP(E500,'Points Allocation'!$I$22:$M$33,2+N500,0))</f>
        <v>0</v>
      </c>
      <c r="AC500" s="8">
        <f>IF(O500="",0,VLOOKUP(E500,'Points Allocation'!$I$37:$M$48,2+O500,0))</f>
        <v>0</v>
      </c>
      <c r="AD500" s="8">
        <f>IF(P500="",0,VLOOKUP(E500,'Points Allocation'!$I$52:$M$63,2+P500,0))</f>
        <v>0</v>
      </c>
      <c r="AE500" s="8">
        <f>IF(Q500="",0,VLOOKUP(E500,'Points Allocation'!$I$67:$M$78,2+Q500,0))</f>
        <v>0</v>
      </c>
      <c r="AF500" s="8">
        <f>IF(R500="",0,VLOOKUP(E500,'Points Allocation'!$I$82:$M$93,2+R500,0))</f>
        <v>0</v>
      </c>
      <c r="AG500" s="23">
        <f t="shared" ref="AG500:AG502" si="275">SUM(AA500:AF500)</f>
        <v>0</v>
      </c>
      <c r="AH500" s="10">
        <f t="shared" ref="AH500:AH502" si="276">IF(AK500="False",0,-AL500)</f>
        <v>0</v>
      </c>
      <c r="AI500" s="13">
        <f t="shared" si="225"/>
        <v>1</v>
      </c>
      <c r="AJ500" s="30">
        <f t="shared" ref="AJ500:AJ502" si="277">(SUM(Z500,AG500,AH500))*AI500</f>
        <v>115</v>
      </c>
      <c r="AK500" s="3" t="str">
        <f t="shared" si="258"/>
        <v>False</v>
      </c>
      <c r="AL500" s="3">
        <f t="shared" si="259"/>
        <v>0</v>
      </c>
    </row>
    <row r="501" spans="1:38" x14ac:dyDescent="0.2">
      <c r="A501" s="9" t="s">
        <v>197</v>
      </c>
      <c r="B501" s="9" t="s">
        <v>93</v>
      </c>
      <c r="C501" s="9" t="s">
        <v>63</v>
      </c>
      <c r="D501" s="3"/>
      <c r="E501" s="9" t="s">
        <v>121</v>
      </c>
      <c r="F501" s="9">
        <v>2</v>
      </c>
      <c r="G501" s="9">
        <v>0</v>
      </c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8">
        <f>IF(F501="",0,VLOOKUP(E501,'Points Allocation'!$B$7:$F$18,2+F501,0))</f>
        <v>50</v>
      </c>
      <c r="T501" s="8">
        <f>IF(G501="",0,VLOOKUP(E501,'Points Allocation'!$B$22:$F$33,2+G501,0))</f>
        <v>20</v>
      </c>
      <c r="U501" s="8">
        <f>IF(H501="",0,VLOOKUP(E501,'Points Allocation'!$B$37:$F$50,2+H501,0))</f>
        <v>0</v>
      </c>
      <c r="V501" s="8">
        <f>IF(I501="",0,VLOOKUP(E501,'Points Allocation'!$B$52:$F$63,2+I501,0))</f>
        <v>0</v>
      </c>
      <c r="W501" s="8">
        <f>IF(J501="",0,VLOOKUP(E501,'Points Allocation'!$B$67:$F$78,2+J501,0))</f>
        <v>0</v>
      </c>
      <c r="X501" s="8">
        <f>IF(K501="",0,VLOOKUP(E501,'Points Allocation'!$B$82:$F$93,2+K501,0))</f>
        <v>0</v>
      </c>
      <c r="Y501" s="8">
        <f>IF(L501="",0,VLOOKUP(E501,'Points Allocation'!$B$97:$F$108,2+L501,0))</f>
        <v>0</v>
      </c>
      <c r="Z501" s="23">
        <f t="shared" si="274"/>
        <v>70</v>
      </c>
      <c r="AA501" s="8">
        <f>IF(M501="",0,VLOOKUP(E501,'Points Allocation'!$I$7:$M$18,2+M501,0))</f>
        <v>0</v>
      </c>
      <c r="AB501" s="8">
        <f>IF(N501="",0,VLOOKUP(E501,'Points Allocation'!$I$22:$M$33,2+N501,0))</f>
        <v>0</v>
      </c>
      <c r="AC501" s="8">
        <f>IF(O501="",0,VLOOKUP(E501,'Points Allocation'!$I$37:$M$48,2+O501,0))</f>
        <v>0</v>
      </c>
      <c r="AD501" s="8">
        <f>IF(P501="",0,VLOOKUP(E501,'Points Allocation'!$I$52:$M$63,2+P501,0))</f>
        <v>0</v>
      </c>
      <c r="AE501" s="8">
        <f>IF(Q501="",0,VLOOKUP(E501,'Points Allocation'!$I$67:$M$78,2+Q501,0))</f>
        <v>0</v>
      </c>
      <c r="AF501" s="8">
        <f>IF(R501="",0,VLOOKUP(E501,'Points Allocation'!$I$82:$M$93,2+R501,0))</f>
        <v>0</v>
      </c>
      <c r="AG501" s="23">
        <f t="shared" si="275"/>
        <v>0</v>
      </c>
      <c r="AH501" s="10">
        <f t="shared" si="276"/>
        <v>0</v>
      </c>
      <c r="AI501" s="13">
        <f t="shared" si="225"/>
        <v>1</v>
      </c>
      <c r="AJ501" s="30">
        <f t="shared" si="277"/>
        <v>70</v>
      </c>
      <c r="AK501" s="3" t="str">
        <f t="shared" si="258"/>
        <v>False</v>
      </c>
      <c r="AL501" s="3">
        <f t="shared" si="259"/>
        <v>0</v>
      </c>
    </row>
    <row r="502" spans="1:38" x14ac:dyDescent="0.2">
      <c r="A502" s="9" t="s">
        <v>196</v>
      </c>
      <c r="B502" s="9" t="s">
        <v>93</v>
      </c>
      <c r="C502" s="9" t="s">
        <v>63</v>
      </c>
      <c r="D502" s="3"/>
      <c r="E502" s="9" t="s">
        <v>121</v>
      </c>
      <c r="F502" s="9">
        <v>3</v>
      </c>
      <c r="G502" s="9">
        <v>3</v>
      </c>
      <c r="H502" s="9">
        <v>3</v>
      </c>
      <c r="I502" s="9">
        <v>3</v>
      </c>
      <c r="J502" s="26"/>
      <c r="K502" s="26"/>
      <c r="L502" s="26"/>
      <c r="M502" s="26"/>
      <c r="N502" s="26"/>
      <c r="O502" s="26"/>
      <c r="P502" s="26"/>
      <c r="Q502" s="26"/>
      <c r="R502" s="26"/>
      <c r="S502" s="8">
        <f>IF(F502="",0,VLOOKUP(E502,'Points Allocation'!$B$7:$F$18,2+F502,0))</f>
        <v>70</v>
      </c>
      <c r="T502" s="8">
        <f>IF(G502="",0,VLOOKUP(E502,'Points Allocation'!$B$22:$F$33,2+G502,0))</f>
        <v>70</v>
      </c>
      <c r="U502" s="8">
        <f>IF(H502="",0,VLOOKUP(E502,'Points Allocation'!$B$37:$F$50,2+H502,0))</f>
        <v>100</v>
      </c>
      <c r="V502" s="8">
        <f>IF(I502="",0,VLOOKUP(E502,'Points Allocation'!$B$52:$F$63,2+I502,0))</f>
        <v>120</v>
      </c>
      <c r="W502" s="8">
        <f>IF(J502="",0,VLOOKUP(E502,'Points Allocation'!$B$67:$F$78,2+J502,0))</f>
        <v>0</v>
      </c>
      <c r="X502" s="8">
        <f>IF(K502="",0,VLOOKUP(E502,'Points Allocation'!$B$82:$F$93,2+K502,0))</f>
        <v>0</v>
      </c>
      <c r="Y502" s="8">
        <f>IF(L502="",0,VLOOKUP(E502,'Points Allocation'!$B$97:$F$108,2+L502,0))</f>
        <v>0</v>
      </c>
      <c r="Z502" s="23">
        <f t="shared" si="274"/>
        <v>360</v>
      </c>
      <c r="AA502" s="8">
        <f>IF(M502="",0,VLOOKUP(E502,'Points Allocation'!$I$7:$M$18,2+M502,0))</f>
        <v>0</v>
      </c>
      <c r="AB502" s="8">
        <f>IF(N502="",0,VLOOKUP(E502,'Points Allocation'!$I$22:$M$33,2+N502,0))</f>
        <v>0</v>
      </c>
      <c r="AC502" s="8">
        <f>IF(O502="",0,VLOOKUP(E502,'Points Allocation'!$I$37:$M$48,2+O502,0))</f>
        <v>0</v>
      </c>
      <c r="AD502" s="8">
        <f>IF(P502="",0,VLOOKUP(E502,'Points Allocation'!$I$52:$M$63,2+P502,0))</f>
        <v>0</v>
      </c>
      <c r="AE502" s="8">
        <f>IF(Q502="",0,VLOOKUP(E502,'Points Allocation'!$I$67:$M$78,2+Q502,0))</f>
        <v>0</v>
      </c>
      <c r="AF502" s="8">
        <f>IF(R502="",0,VLOOKUP(E502,'Points Allocation'!$I$82:$M$93,2+R502,0))</f>
        <v>0</v>
      </c>
      <c r="AG502" s="23">
        <f t="shared" si="275"/>
        <v>0</v>
      </c>
      <c r="AH502" s="10">
        <f t="shared" si="276"/>
        <v>0</v>
      </c>
      <c r="AI502" s="13">
        <f t="shared" si="225"/>
        <v>1</v>
      </c>
      <c r="AJ502" s="30">
        <f t="shared" si="277"/>
        <v>360</v>
      </c>
      <c r="AK502" s="3" t="str">
        <f t="shared" si="258"/>
        <v>False</v>
      </c>
      <c r="AL502" s="3">
        <f t="shared" si="259"/>
        <v>0</v>
      </c>
    </row>
    <row r="503" spans="1:38" x14ac:dyDescent="0.2">
      <c r="A503" s="9" t="s">
        <v>161</v>
      </c>
      <c r="B503" s="9" t="s">
        <v>93</v>
      </c>
      <c r="C503" s="9" t="s">
        <v>63</v>
      </c>
      <c r="D503" s="3"/>
      <c r="E503" s="9" t="s">
        <v>121</v>
      </c>
      <c r="F503" s="9">
        <v>3</v>
      </c>
      <c r="G503" s="9">
        <v>0</v>
      </c>
      <c r="H503" s="9">
        <v>1</v>
      </c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8">
        <f>IF(F503="",0,VLOOKUP(E503,'Points Allocation'!$B$7:$F$18,2+F503,0))</f>
        <v>70</v>
      </c>
      <c r="T503" s="8">
        <f>IF(G503="",0,VLOOKUP(E503,'Points Allocation'!$B$22:$F$33,2+G503,0))</f>
        <v>20</v>
      </c>
      <c r="U503" s="8">
        <f>IF(H503="",0,VLOOKUP(E503,'Points Allocation'!$B$37:$F$50,2+H503,0))</f>
        <v>50</v>
      </c>
      <c r="V503" s="8">
        <f>IF(I503="",0,VLOOKUP(E503,'Points Allocation'!$B$52:$F$63,2+I503,0))</f>
        <v>0</v>
      </c>
      <c r="W503" s="8">
        <f>IF(J503="",0,VLOOKUP(E503,'Points Allocation'!$B$67:$F$78,2+J503,0))</f>
        <v>0</v>
      </c>
      <c r="X503" s="8">
        <f>IF(K503="",0,VLOOKUP(E503,'Points Allocation'!$B$82:$F$93,2+K503,0))</f>
        <v>0</v>
      </c>
      <c r="Y503" s="8">
        <f>IF(L503="",0,VLOOKUP(E503,'Points Allocation'!$B$97:$F$108,2+L503,0))</f>
        <v>0</v>
      </c>
      <c r="Z503" s="23">
        <f t="shared" ref="Z503" si="278">SUM(S503:Y503)</f>
        <v>140</v>
      </c>
      <c r="AA503" s="8">
        <f>IF(M503="",0,VLOOKUP(E503,'Points Allocation'!$I$7:$M$18,2+M503,0))</f>
        <v>0</v>
      </c>
      <c r="AB503" s="8">
        <f>IF(N503="",0,VLOOKUP(E503,'Points Allocation'!$I$22:$M$33,2+N503,0))</f>
        <v>0</v>
      </c>
      <c r="AC503" s="8">
        <f>IF(O503="",0,VLOOKUP(E503,'Points Allocation'!$I$37:$M$48,2+O503,0))</f>
        <v>0</v>
      </c>
      <c r="AD503" s="8">
        <f>IF(P503="",0,VLOOKUP(E503,'Points Allocation'!$I$52:$M$63,2+P503,0))</f>
        <v>0</v>
      </c>
      <c r="AE503" s="8">
        <f>IF(Q503="",0,VLOOKUP(E503,'Points Allocation'!$I$67:$M$78,2+Q503,0))</f>
        <v>0</v>
      </c>
      <c r="AF503" s="8">
        <f>IF(R503="",0,VLOOKUP(E503,'Points Allocation'!$I$82:$M$93,2+R503,0))</f>
        <v>0</v>
      </c>
      <c r="AG503" s="23">
        <f t="shared" ref="AG503" si="279">SUM(AA503:AF503)</f>
        <v>0</v>
      </c>
      <c r="AH503" s="10">
        <f t="shared" ref="AH503" si="280">IF(AK503="False",0,-AL503)</f>
        <v>0</v>
      </c>
      <c r="AI503" s="13">
        <f t="shared" si="225"/>
        <v>1</v>
      </c>
      <c r="AJ503" s="30">
        <f t="shared" ref="AJ503" si="281">(SUM(Z503,AG503,AH503))*AI503</f>
        <v>140</v>
      </c>
      <c r="AK503" s="3" t="str">
        <f t="shared" si="258"/>
        <v>False</v>
      </c>
      <c r="AL503" s="3">
        <f t="shared" si="259"/>
        <v>0</v>
      </c>
    </row>
    <row r="504" spans="1:38" x14ac:dyDescent="0.2">
      <c r="A504" s="9" t="s">
        <v>226</v>
      </c>
      <c r="B504" s="9" t="s">
        <v>93</v>
      </c>
      <c r="C504" s="9" t="s">
        <v>63</v>
      </c>
      <c r="D504" s="3"/>
      <c r="E504" s="9" t="s">
        <v>121</v>
      </c>
      <c r="F504" s="9">
        <v>0</v>
      </c>
      <c r="G504" s="9">
        <v>0</v>
      </c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8">
        <f>IF(F504="",0,VLOOKUP(E504,'Points Allocation'!$B$7:$F$18,2+F504,0))</f>
        <v>20</v>
      </c>
      <c r="T504" s="8">
        <f>IF(G504="",0,VLOOKUP(E504,'Points Allocation'!$B$22:$F$33,2+G504,0))</f>
        <v>20</v>
      </c>
      <c r="U504" s="8">
        <f>IF(H504="",0,VLOOKUP(E504,'Points Allocation'!$B$37:$F$50,2+H504,0))</f>
        <v>0</v>
      </c>
      <c r="V504" s="8">
        <f>IF(I504="",0,VLOOKUP(E504,'Points Allocation'!$B$52:$F$63,2+I504,0))</f>
        <v>0</v>
      </c>
      <c r="W504" s="8">
        <f>IF(J504="",0,VLOOKUP(E504,'Points Allocation'!$B$67:$F$78,2+J504,0))</f>
        <v>0</v>
      </c>
      <c r="X504" s="8">
        <f>IF(K504="",0,VLOOKUP(E504,'Points Allocation'!$B$82:$F$93,2+K504,0))</f>
        <v>0</v>
      </c>
      <c r="Y504" s="8">
        <f>IF(L504="",0,VLOOKUP(E504,'Points Allocation'!$B$97:$F$108,2+L504,0))</f>
        <v>0</v>
      </c>
      <c r="Z504" s="23">
        <f t="shared" ref="Z504:Z515" si="282">SUM(S504:Y504)</f>
        <v>40</v>
      </c>
      <c r="AA504" s="8">
        <f>IF(M504="",0,VLOOKUP(E504,'Points Allocation'!$I$7:$M$18,2+M504,0))</f>
        <v>0</v>
      </c>
      <c r="AB504" s="8">
        <f>IF(N504="",0,VLOOKUP(E504,'Points Allocation'!$I$22:$M$33,2+N504,0))</f>
        <v>0</v>
      </c>
      <c r="AC504" s="8">
        <f>IF(O504="",0,VLOOKUP(E504,'Points Allocation'!$I$37:$M$48,2+O504,0))</f>
        <v>0</v>
      </c>
      <c r="AD504" s="8">
        <f>IF(P504="",0,VLOOKUP(E504,'Points Allocation'!$I$52:$M$63,2+P504,0))</f>
        <v>0</v>
      </c>
      <c r="AE504" s="8">
        <f>IF(Q504="",0,VLOOKUP(E504,'Points Allocation'!$I$67:$M$78,2+Q504,0))</f>
        <v>0</v>
      </c>
      <c r="AF504" s="8">
        <f>IF(R504="",0,VLOOKUP(E504,'Points Allocation'!$I$82:$M$93,2+R504,0))</f>
        <v>0</v>
      </c>
      <c r="AG504" s="23">
        <f t="shared" ref="AG504:AG515" si="283">SUM(AA504:AF504)</f>
        <v>0</v>
      </c>
      <c r="AH504" s="10">
        <f t="shared" ref="AH504:AH515" si="284">IF(AK504="False",0,-AL504)</f>
        <v>0</v>
      </c>
      <c r="AI504" s="13">
        <f t="shared" si="225"/>
        <v>1</v>
      </c>
      <c r="AJ504" s="30">
        <f t="shared" ref="AJ504:AJ515" si="285">(SUM(Z504,AG504,AH504))*AI504</f>
        <v>40</v>
      </c>
      <c r="AK504" s="3" t="str">
        <f t="shared" si="258"/>
        <v>False</v>
      </c>
      <c r="AL504" s="3">
        <f t="shared" si="259"/>
        <v>0</v>
      </c>
    </row>
    <row r="505" spans="1:38" x14ac:dyDescent="0.2">
      <c r="A505" s="9" t="s">
        <v>160</v>
      </c>
      <c r="B505" s="9" t="s">
        <v>94</v>
      </c>
      <c r="C505" s="9" t="s">
        <v>63</v>
      </c>
      <c r="D505" s="3"/>
      <c r="E505" s="9">
        <v>16</v>
      </c>
      <c r="F505" s="9">
        <v>3</v>
      </c>
      <c r="G505" s="9">
        <v>3</v>
      </c>
      <c r="H505" s="9">
        <v>3</v>
      </c>
      <c r="I505" s="9">
        <v>3</v>
      </c>
      <c r="J505" s="26"/>
      <c r="K505" s="26"/>
      <c r="L505" s="26"/>
      <c r="M505" s="26"/>
      <c r="N505" s="26"/>
      <c r="O505" s="26"/>
      <c r="P505" s="26"/>
      <c r="Q505" s="26"/>
      <c r="R505" s="26"/>
      <c r="S505" s="8">
        <f>IF(F505="",0,VLOOKUP(E505,'Points Allocation'!$B$7:$F$18,2+F505,0))</f>
        <v>60</v>
      </c>
      <c r="T505" s="8">
        <f>IF(G505="",0,VLOOKUP(E505,'Points Allocation'!$B$22:$F$33,2+G505,0))</f>
        <v>80</v>
      </c>
      <c r="U505" s="8">
        <f>IF(H505="",0,VLOOKUP(E505,'Points Allocation'!$B$37:$F$50,2+H505,0))</f>
        <v>100</v>
      </c>
      <c r="V505" s="8">
        <f>IF(I505="",0,VLOOKUP(E505,'Points Allocation'!$B$52:$F$63,2+I505,0))</f>
        <v>120</v>
      </c>
      <c r="W505" s="8">
        <f>IF(J505="",0,VLOOKUP(E505,'Points Allocation'!$B$67:$F$78,2+J505,0))</f>
        <v>0</v>
      </c>
      <c r="X505" s="8">
        <f>IF(K505="",0,VLOOKUP(E505,'Points Allocation'!$B$82:$F$93,2+K505,0))</f>
        <v>0</v>
      </c>
      <c r="Y505" s="8">
        <f>IF(L505="",0,VLOOKUP(E505,'Points Allocation'!$B$97:$F$108,2+L505,0))</f>
        <v>0</v>
      </c>
      <c r="Z505" s="23">
        <f t="shared" si="282"/>
        <v>360</v>
      </c>
      <c r="AA505" s="8">
        <f>IF(M505="",0,VLOOKUP(E505,'Points Allocation'!$I$7:$M$18,2+M505,0))</f>
        <v>0</v>
      </c>
      <c r="AB505" s="8">
        <f>IF(N505="",0,VLOOKUP(E505,'Points Allocation'!$I$22:$M$33,2+N505,0))</f>
        <v>0</v>
      </c>
      <c r="AC505" s="8">
        <f>IF(O505="",0,VLOOKUP(E505,'Points Allocation'!$I$37:$M$48,2+O505,0))</f>
        <v>0</v>
      </c>
      <c r="AD505" s="8">
        <f>IF(P505="",0,VLOOKUP(E505,'Points Allocation'!$I$52:$M$63,2+P505,0))</f>
        <v>0</v>
      </c>
      <c r="AE505" s="8">
        <f>IF(Q505="",0,VLOOKUP(E505,'Points Allocation'!$I$67:$M$78,2+Q505,0))</f>
        <v>0</v>
      </c>
      <c r="AF505" s="8">
        <f>IF(R505="",0,VLOOKUP(E505,'Points Allocation'!$I$82:$M$93,2+R505,0))</f>
        <v>0</v>
      </c>
      <c r="AG505" s="23">
        <f t="shared" si="283"/>
        <v>0</v>
      </c>
      <c r="AH505" s="10">
        <f t="shared" si="284"/>
        <v>0</v>
      </c>
      <c r="AI505" s="13">
        <f t="shared" si="225"/>
        <v>1</v>
      </c>
      <c r="AJ505" s="30">
        <f t="shared" si="285"/>
        <v>360</v>
      </c>
      <c r="AK505" s="3" t="str">
        <f t="shared" si="258"/>
        <v>False</v>
      </c>
      <c r="AL505" s="3">
        <f t="shared" si="259"/>
        <v>0</v>
      </c>
    </row>
    <row r="506" spans="1:38" x14ac:dyDescent="0.2">
      <c r="A506" s="9" t="s">
        <v>227</v>
      </c>
      <c r="B506" s="9" t="s">
        <v>94</v>
      </c>
      <c r="C506" s="9" t="s">
        <v>63</v>
      </c>
      <c r="D506" s="3"/>
      <c r="E506" s="9">
        <v>16</v>
      </c>
      <c r="F506" s="9">
        <v>3</v>
      </c>
      <c r="G506" s="9">
        <v>0</v>
      </c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8">
        <f>IF(F506="",0,VLOOKUP(E506,'Points Allocation'!$B$7:$F$18,2+F506,0))</f>
        <v>60</v>
      </c>
      <c r="T506" s="8">
        <f>IF(G506="",0,VLOOKUP(E506,'Points Allocation'!$B$22:$F$33,2+G506,0))</f>
        <v>20</v>
      </c>
      <c r="U506" s="8">
        <f>IF(H506="",0,VLOOKUP(E506,'Points Allocation'!$B$37:$F$50,2+H506,0))</f>
        <v>0</v>
      </c>
      <c r="V506" s="8">
        <f>IF(I506="",0,VLOOKUP(E506,'Points Allocation'!$B$52:$F$63,2+I506,0))</f>
        <v>0</v>
      </c>
      <c r="W506" s="8">
        <f>IF(J506="",0,VLOOKUP(E506,'Points Allocation'!$B$67:$F$78,2+J506,0))</f>
        <v>0</v>
      </c>
      <c r="X506" s="8">
        <f>IF(K506="",0,VLOOKUP(E506,'Points Allocation'!$B$82:$F$93,2+K506,0))</f>
        <v>0</v>
      </c>
      <c r="Y506" s="8">
        <f>IF(L506="",0,VLOOKUP(E506,'Points Allocation'!$B$97:$F$108,2+L506,0))</f>
        <v>0</v>
      </c>
      <c r="Z506" s="23">
        <f t="shared" si="282"/>
        <v>80</v>
      </c>
      <c r="AA506" s="8">
        <f>IF(M506="",0,VLOOKUP(E506,'Points Allocation'!$I$7:$M$18,2+M506,0))</f>
        <v>0</v>
      </c>
      <c r="AB506" s="8">
        <f>IF(N506="",0,VLOOKUP(E506,'Points Allocation'!$I$22:$M$33,2+N506,0))</f>
        <v>0</v>
      </c>
      <c r="AC506" s="8">
        <f>IF(O506="",0,VLOOKUP(E506,'Points Allocation'!$I$37:$M$48,2+O506,0))</f>
        <v>0</v>
      </c>
      <c r="AD506" s="8">
        <f>IF(P506="",0,VLOOKUP(E506,'Points Allocation'!$I$52:$M$63,2+P506,0))</f>
        <v>0</v>
      </c>
      <c r="AE506" s="8">
        <f>IF(Q506="",0,VLOOKUP(E506,'Points Allocation'!$I$67:$M$78,2+Q506,0))</f>
        <v>0</v>
      </c>
      <c r="AF506" s="8">
        <f>IF(R506="",0,VLOOKUP(E506,'Points Allocation'!$I$82:$M$93,2+R506,0))</f>
        <v>0</v>
      </c>
      <c r="AG506" s="23">
        <f t="shared" si="283"/>
        <v>0</v>
      </c>
      <c r="AH506" s="10">
        <f t="shared" si="284"/>
        <v>0</v>
      </c>
      <c r="AI506" s="13">
        <f t="shared" si="225"/>
        <v>1</v>
      </c>
      <c r="AJ506" s="30">
        <f t="shared" si="285"/>
        <v>80</v>
      </c>
      <c r="AK506" s="3" t="str">
        <f t="shared" si="258"/>
        <v>False</v>
      </c>
      <c r="AL506" s="3">
        <f t="shared" si="259"/>
        <v>0</v>
      </c>
    </row>
    <row r="507" spans="1:38" x14ac:dyDescent="0.2">
      <c r="A507" s="9" t="s">
        <v>228</v>
      </c>
      <c r="B507" s="9" t="s">
        <v>94</v>
      </c>
      <c r="C507" s="9" t="s">
        <v>63</v>
      </c>
      <c r="D507" s="3"/>
      <c r="E507" s="9">
        <v>16</v>
      </c>
      <c r="F507" s="9">
        <v>1</v>
      </c>
      <c r="G507" s="26"/>
      <c r="H507" s="26"/>
      <c r="I507" s="26"/>
      <c r="J507" s="26"/>
      <c r="K507" s="26"/>
      <c r="L507" s="26"/>
      <c r="M507" s="9">
        <v>3</v>
      </c>
      <c r="N507" s="9">
        <v>2</v>
      </c>
      <c r="O507" s="26"/>
      <c r="P507" s="26"/>
      <c r="Q507" s="26"/>
      <c r="R507" s="26"/>
      <c r="S507" s="8">
        <f>IF(F507="",0,VLOOKUP(E507,'Points Allocation'!$B$7:$F$18,2+F507,0))</f>
        <v>30</v>
      </c>
      <c r="T507" s="8">
        <f>IF(G507="",0,VLOOKUP(E507,'Points Allocation'!$B$22:$F$33,2+G507,0))</f>
        <v>0</v>
      </c>
      <c r="U507" s="8">
        <f>IF(H507="",0,VLOOKUP(E507,'Points Allocation'!$B$37:$F$50,2+H507,0))</f>
        <v>0</v>
      </c>
      <c r="V507" s="8">
        <f>IF(I507="",0,VLOOKUP(E507,'Points Allocation'!$B$52:$F$63,2+I507,0))</f>
        <v>0</v>
      </c>
      <c r="W507" s="8">
        <f>IF(J507="",0,VLOOKUP(E507,'Points Allocation'!$B$67:$F$78,2+J507,0))</f>
        <v>0</v>
      </c>
      <c r="X507" s="8">
        <f>IF(K507="",0,VLOOKUP(E507,'Points Allocation'!$B$82:$F$93,2+K507,0))</f>
        <v>0</v>
      </c>
      <c r="Y507" s="8">
        <f>IF(L507="",0,VLOOKUP(E507,'Points Allocation'!$B$97:$F$108,2+L507,0))</f>
        <v>0</v>
      </c>
      <c r="Z507" s="23">
        <f t="shared" si="282"/>
        <v>30</v>
      </c>
      <c r="AA507" s="8">
        <f>IF(M507="",0,VLOOKUP(E507,'Points Allocation'!$I$7:$M$18,2+M507,0))</f>
        <v>25</v>
      </c>
      <c r="AB507" s="8">
        <f>IF(N507="",0,VLOOKUP(E507,'Points Allocation'!$I$22:$M$33,2+N507,0))</f>
        <v>25</v>
      </c>
      <c r="AC507" s="8">
        <f>IF(O507="",0,VLOOKUP(E507,'Points Allocation'!$I$37:$M$48,2+O507,0))</f>
        <v>0</v>
      </c>
      <c r="AD507" s="8">
        <f>IF(P507="",0,VLOOKUP(E507,'Points Allocation'!$I$52:$M$63,2+P507,0))</f>
        <v>0</v>
      </c>
      <c r="AE507" s="8">
        <f>IF(Q507="",0,VLOOKUP(E507,'Points Allocation'!$I$67:$M$78,2+Q507,0))</f>
        <v>0</v>
      </c>
      <c r="AF507" s="8">
        <f>IF(R507="",0,VLOOKUP(E507,'Points Allocation'!$I$82:$M$93,2+R507,0))</f>
        <v>0</v>
      </c>
      <c r="AG507" s="23">
        <f t="shared" si="283"/>
        <v>50</v>
      </c>
      <c r="AH507" s="10">
        <f t="shared" si="284"/>
        <v>-30</v>
      </c>
      <c r="AI507" s="13">
        <f t="shared" si="225"/>
        <v>1</v>
      </c>
      <c r="AJ507" s="30">
        <f t="shared" si="285"/>
        <v>50</v>
      </c>
      <c r="AK507" s="3" t="str">
        <f t="shared" si="258"/>
        <v>True</v>
      </c>
      <c r="AL507" s="3">
        <f t="shared" si="259"/>
        <v>30</v>
      </c>
    </row>
    <row r="508" spans="1:38" x14ac:dyDescent="0.2">
      <c r="A508" s="9" t="s">
        <v>161</v>
      </c>
      <c r="B508" s="9" t="s">
        <v>94</v>
      </c>
      <c r="C508" s="9" t="s">
        <v>63</v>
      </c>
      <c r="D508" s="3"/>
      <c r="E508" s="9">
        <v>16</v>
      </c>
      <c r="F508" s="9">
        <v>3</v>
      </c>
      <c r="G508" s="9">
        <v>3</v>
      </c>
      <c r="H508" s="9">
        <v>0</v>
      </c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8">
        <f>IF(F508="",0,VLOOKUP(E508,'Points Allocation'!$B$7:$F$18,2+F508,0))</f>
        <v>60</v>
      </c>
      <c r="T508" s="8">
        <f>IF(G508="",0,VLOOKUP(E508,'Points Allocation'!$B$22:$F$33,2+G508,0))</f>
        <v>80</v>
      </c>
      <c r="U508" s="8">
        <f>IF(H508="",0,VLOOKUP(E508,'Points Allocation'!$B$37:$F$50,2+H508,0))</f>
        <v>25</v>
      </c>
      <c r="V508" s="8">
        <f>IF(I508="",0,VLOOKUP(E508,'Points Allocation'!$B$52:$F$63,2+I508,0))</f>
        <v>0</v>
      </c>
      <c r="W508" s="8">
        <f>IF(J508="",0,VLOOKUP(E508,'Points Allocation'!$B$67:$F$78,2+J508,0))</f>
        <v>0</v>
      </c>
      <c r="X508" s="8">
        <f>IF(K508="",0,VLOOKUP(E508,'Points Allocation'!$B$82:$F$93,2+K508,0))</f>
        <v>0</v>
      </c>
      <c r="Y508" s="8">
        <f>IF(L508="",0,VLOOKUP(E508,'Points Allocation'!$B$97:$F$108,2+L508,0))</f>
        <v>0</v>
      </c>
      <c r="Z508" s="23">
        <f t="shared" si="282"/>
        <v>165</v>
      </c>
      <c r="AA508" s="8">
        <f>IF(M508="",0,VLOOKUP(E508,'Points Allocation'!$I$7:$M$18,2+M508,0))</f>
        <v>0</v>
      </c>
      <c r="AB508" s="8">
        <f>IF(N508="",0,VLOOKUP(E508,'Points Allocation'!$I$22:$M$33,2+N508,0))</f>
        <v>0</v>
      </c>
      <c r="AC508" s="8">
        <f>IF(O508="",0,VLOOKUP(E508,'Points Allocation'!$I$37:$M$48,2+O508,0))</f>
        <v>0</v>
      </c>
      <c r="AD508" s="8">
        <f>IF(P508="",0,VLOOKUP(E508,'Points Allocation'!$I$52:$M$63,2+P508,0))</f>
        <v>0</v>
      </c>
      <c r="AE508" s="8">
        <f>IF(Q508="",0,VLOOKUP(E508,'Points Allocation'!$I$67:$M$78,2+Q508,0))</f>
        <v>0</v>
      </c>
      <c r="AF508" s="8">
        <f>IF(R508="",0,VLOOKUP(E508,'Points Allocation'!$I$82:$M$93,2+R508,0))</f>
        <v>0</v>
      </c>
      <c r="AG508" s="23">
        <f t="shared" si="283"/>
        <v>0</v>
      </c>
      <c r="AH508" s="10">
        <f t="shared" si="284"/>
        <v>0</v>
      </c>
      <c r="AI508" s="13">
        <f t="shared" si="225"/>
        <v>1</v>
      </c>
      <c r="AJ508" s="30">
        <f t="shared" si="285"/>
        <v>165</v>
      </c>
      <c r="AK508" s="3" t="str">
        <f t="shared" si="258"/>
        <v>False</v>
      </c>
      <c r="AL508" s="3">
        <f t="shared" si="259"/>
        <v>0</v>
      </c>
    </row>
    <row r="509" spans="1:38" x14ac:dyDescent="0.2">
      <c r="A509" s="9" t="s">
        <v>167</v>
      </c>
      <c r="B509" s="9" t="s">
        <v>94</v>
      </c>
      <c r="C509" s="9" t="s">
        <v>63</v>
      </c>
      <c r="D509" s="3"/>
      <c r="E509" s="9">
        <v>16</v>
      </c>
      <c r="F509" s="9">
        <v>0</v>
      </c>
      <c r="G509" s="26"/>
      <c r="H509" s="26"/>
      <c r="I509" s="26"/>
      <c r="J509" s="26"/>
      <c r="K509" s="26"/>
      <c r="L509" s="26"/>
      <c r="M509" s="9">
        <v>3</v>
      </c>
      <c r="N509" s="9">
        <v>1</v>
      </c>
      <c r="O509" s="26"/>
      <c r="P509" s="26"/>
      <c r="Q509" s="26"/>
      <c r="R509" s="26"/>
      <c r="S509" s="8">
        <f>IF(F509="",0,VLOOKUP(E509,'Points Allocation'!$B$7:$F$18,2+F509,0))</f>
        <v>15</v>
      </c>
      <c r="T509" s="8">
        <f>IF(G509="",0,VLOOKUP(E509,'Points Allocation'!$B$22:$F$33,2+G509,0))</f>
        <v>0</v>
      </c>
      <c r="U509" s="8">
        <f>IF(H509="",0,VLOOKUP(E509,'Points Allocation'!$B$37:$F$50,2+H509,0))</f>
        <v>0</v>
      </c>
      <c r="V509" s="8">
        <f>IF(I509="",0,VLOOKUP(E509,'Points Allocation'!$B$52:$F$63,2+I509,0))</f>
        <v>0</v>
      </c>
      <c r="W509" s="8">
        <f>IF(J509="",0,VLOOKUP(E509,'Points Allocation'!$B$67:$F$78,2+J509,0))</f>
        <v>0</v>
      </c>
      <c r="X509" s="8">
        <f>IF(K509="",0,VLOOKUP(E509,'Points Allocation'!$B$82:$F$93,2+K509,0))</f>
        <v>0</v>
      </c>
      <c r="Y509" s="8">
        <f>IF(L509="",0,VLOOKUP(E509,'Points Allocation'!$B$97:$F$108,2+L509,0))</f>
        <v>0</v>
      </c>
      <c r="Z509" s="23">
        <f t="shared" si="282"/>
        <v>15</v>
      </c>
      <c r="AA509" s="8">
        <f>IF(M509="",0,VLOOKUP(E509,'Points Allocation'!$I$7:$M$18,2+M509,0))</f>
        <v>25</v>
      </c>
      <c r="AB509" s="8">
        <f>IF(N509="",0,VLOOKUP(E509,'Points Allocation'!$I$22:$M$33,2+N509,0))</f>
        <v>20</v>
      </c>
      <c r="AC509" s="8">
        <f>IF(O509="",0,VLOOKUP(E509,'Points Allocation'!$I$37:$M$48,2+O509,0))</f>
        <v>0</v>
      </c>
      <c r="AD509" s="8">
        <f>IF(P509="",0,VLOOKUP(E509,'Points Allocation'!$I$52:$M$63,2+P509,0))</f>
        <v>0</v>
      </c>
      <c r="AE509" s="8">
        <f>IF(Q509="",0,VLOOKUP(E509,'Points Allocation'!$I$67:$M$78,2+Q509,0))</f>
        <v>0</v>
      </c>
      <c r="AF509" s="8">
        <f>IF(R509="",0,VLOOKUP(E509,'Points Allocation'!$I$82:$M$93,2+R509,0))</f>
        <v>0</v>
      </c>
      <c r="AG509" s="23">
        <f t="shared" si="283"/>
        <v>45</v>
      </c>
      <c r="AH509" s="10">
        <f t="shared" si="284"/>
        <v>-15</v>
      </c>
      <c r="AI509" s="13">
        <f t="shared" si="225"/>
        <v>1</v>
      </c>
      <c r="AJ509" s="30">
        <f t="shared" si="285"/>
        <v>45</v>
      </c>
      <c r="AK509" s="3" t="str">
        <f t="shared" si="258"/>
        <v>True</v>
      </c>
      <c r="AL509" s="3">
        <f t="shared" si="259"/>
        <v>15</v>
      </c>
    </row>
    <row r="510" spans="1:38" x14ac:dyDescent="0.2">
      <c r="A510" s="9" t="s">
        <v>164</v>
      </c>
      <c r="B510" s="9" t="s">
        <v>94</v>
      </c>
      <c r="C510" s="9" t="s">
        <v>63</v>
      </c>
      <c r="D510" s="3"/>
      <c r="E510" s="9">
        <v>16</v>
      </c>
      <c r="F510" s="9">
        <v>3</v>
      </c>
      <c r="G510" s="9">
        <v>0</v>
      </c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8">
        <f>IF(F510="",0,VLOOKUP(E510,'Points Allocation'!$B$7:$F$18,2+F510,0))</f>
        <v>60</v>
      </c>
      <c r="T510" s="8">
        <f>IF(G510="",0,VLOOKUP(E510,'Points Allocation'!$B$22:$F$33,2+G510,0))</f>
        <v>20</v>
      </c>
      <c r="U510" s="8">
        <f>IF(H510="",0,VLOOKUP(E510,'Points Allocation'!$B$37:$F$50,2+H510,0))</f>
        <v>0</v>
      </c>
      <c r="V510" s="8">
        <f>IF(I510="",0,VLOOKUP(E510,'Points Allocation'!$B$52:$F$63,2+I510,0))</f>
        <v>0</v>
      </c>
      <c r="W510" s="8">
        <f>IF(J510="",0,VLOOKUP(E510,'Points Allocation'!$B$67:$F$78,2+J510,0))</f>
        <v>0</v>
      </c>
      <c r="X510" s="8">
        <f>IF(K510="",0,VLOOKUP(E510,'Points Allocation'!$B$82:$F$93,2+K510,0))</f>
        <v>0</v>
      </c>
      <c r="Y510" s="8">
        <f>IF(L510="",0,VLOOKUP(E510,'Points Allocation'!$B$97:$F$108,2+L510,0))</f>
        <v>0</v>
      </c>
      <c r="Z510" s="23">
        <f t="shared" si="282"/>
        <v>80</v>
      </c>
      <c r="AA510" s="8">
        <f>IF(M510="",0,VLOOKUP(E510,'Points Allocation'!$I$7:$M$18,2+M510,0))</f>
        <v>0</v>
      </c>
      <c r="AB510" s="8">
        <f>IF(N510="",0,VLOOKUP(E510,'Points Allocation'!$I$22:$M$33,2+N510,0))</f>
        <v>0</v>
      </c>
      <c r="AC510" s="8">
        <f>IF(O510="",0,VLOOKUP(E510,'Points Allocation'!$I$37:$M$48,2+O510,0))</f>
        <v>0</v>
      </c>
      <c r="AD510" s="8">
        <f>IF(P510="",0,VLOOKUP(E510,'Points Allocation'!$I$52:$M$63,2+P510,0))</f>
        <v>0</v>
      </c>
      <c r="AE510" s="8">
        <f>IF(Q510="",0,VLOOKUP(E510,'Points Allocation'!$I$67:$M$78,2+Q510,0))</f>
        <v>0</v>
      </c>
      <c r="AF510" s="8">
        <f>IF(R510="",0,VLOOKUP(E510,'Points Allocation'!$I$82:$M$93,2+R510,0))</f>
        <v>0</v>
      </c>
      <c r="AG510" s="23">
        <f t="shared" si="283"/>
        <v>0</v>
      </c>
      <c r="AH510" s="10">
        <f t="shared" si="284"/>
        <v>0</v>
      </c>
      <c r="AI510" s="13">
        <f t="shared" si="225"/>
        <v>1</v>
      </c>
      <c r="AJ510" s="30">
        <f t="shared" si="285"/>
        <v>80</v>
      </c>
      <c r="AK510" s="3" t="str">
        <f t="shared" si="258"/>
        <v>False</v>
      </c>
      <c r="AL510" s="3">
        <f t="shared" si="259"/>
        <v>0</v>
      </c>
    </row>
    <row r="511" spans="1:38" x14ac:dyDescent="0.2">
      <c r="A511" s="9" t="s">
        <v>165</v>
      </c>
      <c r="B511" s="9" t="s">
        <v>94</v>
      </c>
      <c r="C511" s="9" t="s">
        <v>63</v>
      </c>
      <c r="D511" s="3"/>
      <c r="E511" s="9">
        <v>16</v>
      </c>
      <c r="F511" s="9">
        <v>3</v>
      </c>
      <c r="G511" s="9">
        <v>0</v>
      </c>
      <c r="H511" s="26"/>
      <c r="I511" s="26"/>
      <c r="J511" s="26"/>
      <c r="K511" s="26"/>
      <c r="L511" s="26"/>
      <c r="M511" s="9">
        <v>3</v>
      </c>
      <c r="N511" s="9">
        <v>3</v>
      </c>
      <c r="O511" s="9">
        <v>0</v>
      </c>
      <c r="P511" s="26"/>
      <c r="Q511" s="26"/>
      <c r="R511" s="26"/>
      <c r="S511" s="8">
        <f>IF(F511="",0,VLOOKUP(E511,'Points Allocation'!$B$7:$F$18,2+F511,0))</f>
        <v>60</v>
      </c>
      <c r="T511" s="8">
        <f>IF(G511="",0,VLOOKUP(E511,'Points Allocation'!$B$22:$F$33,2+G511,0))</f>
        <v>20</v>
      </c>
      <c r="U511" s="8">
        <f>IF(H511="",0,VLOOKUP(E511,'Points Allocation'!$B$37:$F$50,2+H511,0))</f>
        <v>0</v>
      </c>
      <c r="V511" s="8">
        <f>IF(I511="",0,VLOOKUP(E511,'Points Allocation'!$B$52:$F$63,2+I511,0))</f>
        <v>0</v>
      </c>
      <c r="W511" s="8">
        <f>IF(J511="",0,VLOOKUP(E511,'Points Allocation'!$B$67:$F$78,2+J511,0))</f>
        <v>0</v>
      </c>
      <c r="X511" s="8">
        <f>IF(K511="",0,VLOOKUP(E511,'Points Allocation'!$B$82:$F$93,2+K511,0))</f>
        <v>0</v>
      </c>
      <c r="Y511" s="8">
        <f>IF(L511="",0,VLOOKUP(E511,'Points Allocation'!$B$97:$F$108,2+L511,0))</f>
        <v>0</v>
      </c>
      <c r="Z511" s="23">
        <f t="shared" si="282"/>
        <v>80</v>
      </c>
      <c r="AA511" s="8">
        <f>IF(M511="",0,VLOOKUP(E511,'Points Allocation'!$I$7:$M$18,2+M511,0))</f>
        <v>25</v>
      </c>
      <c r="AB511" s="8">
        <f>IF(N511="",0,VLOOKUP(E511,'Points Allocation'!$I$22:$M$33,2+N511,0))</f>
        <v>30</v>
      </c>
      <c r="AC511" s="8">
        <f>IF(O511="",0,VLOOKUP(E511,'Points Allocation'!$I$37:$M$48,2+O511,0))</f>
        <v>20</v>
      </c>
      <c r="AD511" s="8">
        <f>IF(P511="",0,VLOOKUP(E511,'Points Allocation'!$I$52:$M$63,2+P511,0))</f>
        <v>0</v>
      </c>
      <c r="AE511" s="8">
        <f>IF(Q511="",0,VLOOKUP(E511,'Points Allocation'!$I$67:$M$78,2+Q511,0))</f>
        <v>0</v>
      </c>
      <c r="AF511" s="8">
        <f>IF(R511="",0,VLOOKUP(E511,'Points Allocation'!$I$82:$M$93,2+R511,0))</f>
        <v>0</v>
      </c>
      <c r="AG511" s="23">
        <f t="shared" si="283"/>
        <v>75</v>
      </c>
      <c r="AH511" s="10">
        <f t="shared" si="284"/>
        <v>-75</v>
      </c>
      <c r="AI511" s="13">
        <f t="shared" si="225"/>
        <v>1</v>
      </c>
      <c r="AJ511" s="30">
        <f t="shared" si="285"/>
        <v>80</v>
      </c>
      <c r="AK511" s="3" t="str">
        <f t="shared" si="258"/>
        <v>True</v>
      </c>
      <c r="AL511" s="3">
        <f t="shared" si="259"/>
        <v>75</v>
      </c>
    </row>
    <row r="512" spans="1:38" x14ac:dyDescent="0.2">
      <c r="A512" s="9" t="s">
        <v>229</v>
      </c>
      <c r="B512" s="9" t="s">
        <v>94</v>
      </c>
      <c r="C512" s="9" t="s">
        <v>63</v>
      </c>
      <c r="D512" s="3"/>
      <c r="E512" s="9">
        <v>16</v>
      </c>
      <c r="F512" s="9">
        <v>3</v>
      </c>
      <c r="G512" s="9">
        <v>3</v>
      </c>
      <c r="H512" s="9">
        <v>3</v>
      </c>
      <c r="I512" s="9">
        <v>0</v>
      </c>
      <c r="J512" s="26"/>
      <c r="K512" s="26"/>
      <c r="L512" s="26"/>
      <c r="M512" s="26"/>
      <c r="N512" s="26"/>
      <c r="O512" s="26"/>
      <c r="P512" s="26"/>
      <c r="Q512" s="26"/>
      <c r="R512" s="26"/>
      <c r="S512" s="8">
        <f>IF(F512="",0,VLOOKUP(E512,'Points Allocation'!$B$7:$F$18,2+F512,0))</f>
        <v>60</v>
      </c>
      <c r="T512" s="8">
        <f>IF(G512="",0,VLOOKUP(E512,'Points Allocation'!$B$22:$F$33,2+G512,0))</f>
        <v>80</v>
      </c>
      <c r="U512" s="8">
        <f>IF(H512="",0,VLOOKUP(E512,'Points Allocation'!$B$37:$F$50,2+H512,0))</f>
        <v>100</v>
      </c>
      <c r="V512" s="8">
        <f>IF(I512="",0,VLOOKUP(E512,'Points Allocation'!$B$52:$F$63,2+I512,0))</f>
        <v>30</v>
      </c>
      <c r="W512" s="8">
        <f>IF(J512="",0,VLOOKUP(E512,'Points Allocation'!$B$67:$F$78,2+J512,0))</f>
        <v>0</v>
      </c>
      <c r="X512" s="8">
        <f>IF(K512="",0,VLOOKUP(E512,'Points Allocation'!$B$82:$F$93,2+K512,0))</f>
        <v>0</v>
      </c>
      <c r="Y512" s="8">
        <f>IF(L512="",0,VLOOKUP(E512,'Points Allocation'!$B$97:$F$108,2+L512,0))</f>
        <v>0</v>
      </c>
      <c r="Z512" s="23">
        <f t="shared" si="282"/>
        <v>270</v>
      </c>
      <c r="AA512" s="8">
        <f>IF(M512="",0,VLOOKUP(E512,'Points Allocation'!$I$7:$M$18,2+M512,0))</f>
        <v>0</v>
      </c>
      <c r="AB512" s="8">
        <f>IF(N512="",0,VLOOKUP(E512,'Points Allocation'!$I$22:$M$33,2+N512,0))</f>
        <v>0</v>
      </c>
      <c r="AC512" s="8">
        <f>IF(O512="",0,VLOOKUP(E512,'Points Allocation'!$I$37:$M$48,2+O512,0))</f>
        <v>0</v>
      </c>
      <c r="AD512" s="8">
        <f>IF(P512="",0,VLOOKUP(E512,'Points Allocation'!$I$52:$M$63,2+P512,0))</f>
        <v>0</v>
      </c>
      <c r="AE512" s="8">
        <f>IF(Q512="",0,VLOOKUP(E512,'Points Allocation'!$I$67:$M$78,2+Q512,0))</f>
        <v>0</v>
      </c>
      <c r="AF512" s="8">
        <f>IF(R512="",0,VLOOKUP(E512,'Points Allocation'!$I$82:$M$93,2+R512,0))</f>
        <v>0</v>
      </c>
      <c r="AG512" s="23">
        <f t="shared" si="283"/>
        <v>0</v>
      </c>
      <c r="AH512" s="10">
        <f t="shared" si="284"/>
        <v>0</v>
      </c>
      <c r="AI512" s="13">
        <f t="shared" si="225"/>
        <v>1</v>
      </c>
      <c r="AJ512" s="30">
        <f t="shared" si="285"/>
        <v>270</v>
      </c>
      <c r="AK512" s="3" t="str">
        <f t="shared" si="258"/>
        <v>False</v>
      </c>
      <c r="AL512" s="3">
        <f t="shared" si="259"/>
        <v>0</v>
      </c>
    </row>
    <row r="513" spans="1:38" x14ac:dyDescent="0.2">
      <c r="A513" s="9" t="s">
        <v>166</v>
      </c>
      <c r="B513" s="9" t="s">
        <v>94</v>
      </c>
      <c r="C513" s="9" t="s">
        <v>63</v>
      </c>
      <c r="D513" s="3"/>
      <c r="E513" s="9">
        <v>16</v>
      </c>
      <c r="F513" s="9">
        <v>2</v>
      </c>
      <c r="G513" s="26"/>
      <c r="H513" s="26"/>
      <c r="I513" s="26"/>
      <c r="J513" s="26"/>
      <c r="K513" s="26"/>
      <c r="L513" s="26"/>
      <c r="M513" s="9">
        <v>3</v>
      </c>
      <c r="N513" s="9">
        <v>3</v>
      </c>
      <c r="O513" s="9">
        <v>3</v>
      </c>
      <c r="P513" s="26"/>
      <c r="Q513" s="26"/>
      <c r="R513" s="26"/>
      <c r="S513" s="8">
        <f>IF(F513="",0,VLOOKUP(E513,'Points Allocation'!$B$7:$F$18,2+F513,0))</f>
        <v>45</v>
      </c>
      <c r="T513" s="8">
        <f>IF(G513="",0,VLOOKUP(E513,'Points Allocation'!$B$22:$F$33,2+G513,0))</f>
        <v>0</v>
      </c>
      <c r="U513" s="8">
        <f>IF(H513="",0,VLOOKUP(E513,'Points Allocation'!$B$37:$F$50,2+H513,0))</f>
        <v>0</v>
      </c>
      <c r="V513" s="8">
        <f>IF(I513="",0,VLOOKUP(E513,'Points Allocation'!$B$52:$F$63,2+I513,0))</f>
        <v>0</v>
      </c>
      <c r="W513" s="8">
        <f>IF(J513="",0,VLOOKUP(E513,'Points Allocation'!$B$67:$F$78,2+J513,0))</f>
        <v>0</v>
      </c>
      <c r="X513" s="8">
        <f>IF(K513="",0,VLOOKUP(E513,'Points Allocation'!$B$82:$F$93,2+K513,0))</f>
        <v>0</v>
      </c>
      <c r="Y513" s="8">
        <f>IF(L513="",0,VLOOKUP(E513,'Points Allocation'!$B$97:$F$108,2+L513,0))</f>
        <v>0</v>
      </c>
      <c r="Z513" s="23">
        <f t="shared" si="282"/>
        <v>45</v>
      </c>
      <c r="AA513" s="8">
        <f>IF(M513="",0,VLOOKUP(E513,'Points Allocation'!$I$7:$M$18,2+M513,0))</f>
        <v>25</v>
      </c>
      <c r="AB513" s="8">
        <f>IF(N513="",0,VLOOKUP(E513,'Points Allocation'!$I$22:$M$33,2+N513,0))</f>
        <v>30</v>
      </c>
      <c r="AC513" s="8">
        <f>IF(O513="",0,VLOOKUP(E513,'Points Allocation'!$I$37:$M$48,2+O513,0))</f>
        <v>35</v>
      </c>
      <c r="AD513" s="8">
        <f>IF(P513="",0,VLOOKUP(E513,'Points Allocation'!$I$52:$M$63,2+P513,0))</f>
        <v>0</v>
      </c>
      <c r="AE513" s="8">
        <f>IF(Q513="",0,VLOOKUP(E513,'Points Allocation'!$I$67:$M$78,2+Q513,0))</f>
        <v>0</v>
      </c>
      <c r="AF513" s="8">
        <f>IF(R513="",0,VLOOKUP(E513,'Points Allocation'!$I$82:$M$93,2+R513,0))</f>
        <v>0</v>
      </c>
      <c r="AG513" s="23">
        <f t="shared" si="283"/>
        <v>90</v>
      </c>
      <c r="AH513" s="10">
        <f t="shared" si="284"/>
        <v>-45</v>
      </c>
      <c r="AI513" s="13">
        <f t="shared" si="225"/>
        <v>1</v>
      </c>
      <c r="AJ513" s="30">
        <f t="shared" si="285"/>
        <v>90</v>
      </c>
      <c r="AK513" s="3" t="str">
        <f t="shared" si="258"/>
        <v>True</v>
      </c>
      <c r="AL513" s="3">
        <f t="shared" si="259"/>
        <v>45</v>
      </c>
    </row>
    <row r="514" spans="1:38" x14ac:dyDescent="0.2">
      <c r="A514" s="9" t="s">
        <v>230</v>
      </c>
      <c r="B514" s="9" t="s">
        <v>94</v>
      </c>
      <c r="C514" s="9" t="s">
        <v>63</v>
      </c>
      <c r="D514" s="3"/>
      <c r="E514" s="9">
        <v>16</v>
      </c>
      <c r="F514" s="9">
        <v>3</v>
      </c>
      <c r="G514" s="9">
        <v>0</v>
      </c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8">
        <f>IF(F514="",0,VLOOKUP(E514,'Points Allocation'!$B$7:$F$18,2+F514,0))</f>
        <v>60</v>
      </c>
      <c r="T514" s="8">
        <f>IF(G514="",0,VLOOKUP(E514,'Points Allocation'!$B$22:$F$33,2+G514,0))</f>
        <v>20</v>
      </c>
      <c r="U514" s="8">
        <f>IF(H514="",0,VLOOKUP(E514,'Points Allocation'!$B$37:$F$50,2+H514,0))</f>
        <v>0</v>
      </c>
      <c r="V514" s="8">
        <f>IF(I514="",0,VLOOKUP(E514,'Points Allocation'!$B$52:$F$63,2+I514,0))</f>
        <v>0</v>
      </c>
      <c r="W514" s="8">
        <f>IF(J514="",0,VLOOKUP(E514,'Points Allocation'!$B$67:$F$78,2+J514,0))</f>
        <v>0</v>
      </c>
      <c r="X514" s="8">
        <f>IF(K514="",0,VLOOKUP(E514,'Points Allocation'!$B$82:$F$93,2+K514,0))</f>
        <v>0</v>
      </c>
      <c r="Y514" s="8">
        <f>IF(L514="",0,VLOOKUP(E514,'Points Allocation'!$B$97:$F$108,2+L514,0))</f>
        <v>0</v>
      </c>
      <c r="Z514" s="23">
        <f t="shared" si="282"/>
        <v>80</v>
      </c>
      <c r="AA514" s="8">
        <f>IF(M514="",0,VLOOKUP(E514,'Points Allocation'!$I$7:$M$18,2+M514,0))</f>
        <v>0</v>
      </c>
      <c r="AB514" s="8">
        <f>IF(N514="",0,VLOOKUP(E514,'Points Allocation'!$I$22:$M$33,2+N514,0))</f>
        <v>0</v>
      </c>
      <c r="AC514" s="8">
        <f>IF(O514="",0,VLOOKUP(E514,'Points Allocation'!$I$37:$M$48,2+O514,0))</f>
        <v>0</v>
      </c>
      <c r="AD514" s="8">
        <f>IF(P514="",0,VLOOKUP(E514,'Points Allocation'!$I$52:$M$63,2+P514,0))</f>
        <v>0</v>
      </c>
      <c r="AE514" s="8">
        <f>IF(Q514="",0,VLOOKUP(E514,'Points Allocation'!$I$67:$M$78,2+Q514,0))</f>
        <v>0</v>
      </c>
      <c r="AF514" s="8">
        <f>IF(R514="",0,VLOOKUP(E514,'Points Allocation'!$I$82:$M$93,2+R514,0))</f>
        <v>0</v>
      </c>
      <c r="AG514" s="23">
        <f t="shared" si="283"/>
        <v>0</v>
      </c>
      <c r="AH514" s="10">
        <f t="shared" si="284"/>
        <v>0</v>
      </c>
      <c r="AI514" s="13">
        <f t="shared" si="225"/>
        <v>1</v>
      </c>
      <c r="AJ514" s="30">
        <f t="shared" si="285"/>
        <v>80</v>
      </c>
      <c r="AK514" s="3" t="str">
        <f t="shared" si="258"/>
        <v>False</v>
      </c>
      <c r="AL514" s="3">
        <f t="shared" si="259"/>
        <v>0</v>
      </c>
    </row>
    <row r="515" spans="1:38" x14ac:dyDescent="0.2">
      <c r="A515" s="9" t="s">
        <v>107</v>
      </c>
      <c r="B515" s="9" t="s">
        <v>94</v>
      </c>
      <c r="C515" s="9" t="s">
        <v>63</v>
      </c>
      <c r="D515" s="3"/>
      <c r="E515" s="9">
        <v>16</v>
      </c>
      <c r="F515" s="9">
        <v>3</v>
      </c>
      <c r="G515" s="9">
        <v>3</v>
      </c>
      <c r="H515" s="9">
        <v>1</v>
      </c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8">
        <f>IF(F515="",0,VLOOKUP(E515,'Points Allocation'!$B$7:$F$18,2+F515,0))</f>
        <v>60</v>
      </c>
      <c r="T515" s="8">
        <f>IF(G515="",0,VLOOKUP(E515,'Points Allocation'!$B$22:$F$33,2+G515,0))</f>
        <v>80</v>
      </c>
      <c r="U515" s="8">
        <f>IF(H515="",0,VLOOKUP(E515,'Points Allocation'!$B$37:$F$50,2+H515,0))</f>
        <v>50</v>
      </c>
      <c r="V515" s="8">
        <f>IF(I515="",0,VLOOKUP(E515,'Points Allocation'!$B$52:$F$63,2+I515,0))</f>
        <v>0</v>
      </c>
      <c r="W515" s="8">
        <f>IF(J515="",0,VLOOKUP(E515,'Points Allocation'!$B$67:$F$78,2+J515,0))</f>
        <v>0</v>
      </c>
      <c r="X515" s="8">
        <f>IF(K515="",0,VLOOKUP(E515,'Points Allocation'!$B$82:$F$93,2+K515,0))</f>
        <v>0</v>
      </c>
      <c r="Y515" s="8">
        <f>IF(L515="",0,VLOOKUP(E515,'Points Allocation'!$B$97:$F$108,2+L515,0))</f>
        <v>0</v>
      </c>
      <c r="Z515" s="23">
        <f t="shared" si="282"/>
        <v>190</v>
      </c>
      <c r="AA515" s="8">
        <f>IF(M515="",0,VLOOKUP(E515,'Points Allocation'!$I$7:$M$18,2+M515,0))</f>
        <v>0</v>
      </c>
      <c r="AB515" s="8">
        <f>IF(N515="",0,VLOOKUP(E515,'Points Allocation'!$I$22:$M$33,2+N515,0))</f>
        <v>0</v>
      </c>
      <c r="AC515" s="8">
        <f>IF(O515="",0,VLOOKUP(E515,'Points Allocation'!$I$37:$M$48,2+O515,0))</f>
        <v>0</v>
      </c>
      <c r="AD515" s="8">
        <f>IF(P515="",0,VLOOKUP(E515,'Points Allocation'!$I$52:$M$63,2+P515,0))</f>
        <v>0</v>
      </c>
      <c r="AE515" s="8">
        <f>IF(Q515="",0,VLOOKUP(E515,'Points Allocation'!$I$67:$M$78,2+Q515,0))</f>
        <v>0</v>
      </c>
      <c r="AF515" s="8">
        <f>IF(R515="",0,VLOOKUP(E515,'Points Allocation'!$I$82:$M$93,2+R515,0))</f>
        <v>0</v>
      </c>
      <c r="AG515" s="23">
        <f t="shared" si="283"/>
        <v>0</v>
      </c>
      <c r="AH515" s="10">
        <f t="shared" si="284"/>
        <v>0</v>
      </c>
      <c r="AI515" s="13">
        <f t="shared" si="225"/>
        <v>1</v>
      </c>
      <c r="AJ515" s="30">
        <f t="shared" si="285"/>
        <v>190</v>
      </c>
      <c r="AK515" s="3" t="str">
        <f t="shared" si="258"/>
        <v>False</v>
      </c>
      <c r="AL515" s="3">
        <f t="shared" si="259"/>
        <v>0</v>
      </c>
    </row>
    <row r="516" spans="1:38" x14ac:dyDescent="0.2">
      <c r="A516" s="9" t="s">
        <v>107</v>
      </c>
      <c r="B516" s="9" t="s">
        <v>95</v>
      </c>
      <c r="C516" s="9" t="s">
        <v>63</v>
      </c>
      <c r="D516" s="3"/>
      <c r="E516" s="9">
        <v>16</v>
      </c>
      <c r="F516" s="9">
        <v>3</v>
      </c>
      <c r="G516" s="9">
        <v>3</v>
      </c>
      <c r="H516" s="9">
        <v>3</v>
      </c>
      <c r="I516" s="9">
        <v>3</v>
      </c>
      <c r="J516" s="26"/>
      <c r="K516" s="26"/>
      <c r="L516" s="26"/>
      <c r="M516" s="26"/>
      <c r="N516" s="26"/>
      <c r="O516" s="26"/>
      <c r="P516" s="26"/>
      <c r="Q516" s="26"/>
      <c r="R516" s="26"/>
      <c r="S516" s="8">
        <f>IF(F516="",0,VLOOKUP(E516,'Points Allocation'!$B$7:$F$18,2+F516,0))</f>
        <v>60</v>
      </c>
      <c r="T516" s="8">
        <f>IF(G516="",0,VLOOKUP(E516,'Points Allocation'!$B$22:$F$33,2+G516,0))</f>
        <v>80</v>
      </c>
      <c r="U516" s="8">
        <f>IF(H516="",0,VLOOKUP(E516,'Points Allocation'!$B$37:$F$50,2+H516,0))</f>
        <v>100</v>
      </c>
      <c r="V516" s="8">
        <f>IF(I516="",0,VLOOKUP(E516,'Points Allocation'!$B$52:$F$63,2+I516,0))</f>
        <v>120</v>
      </c>
      <c r="W516" s="8">
        <f>IF(J516="",0,VLOOKUP(E516,'Points Allocation'!$B$67:$F$78,2+J516,0))</f>
        <v>0</v>
      </c>
      <c r="X516" s="8">
        <f>IF(K516="",0,VLOOKUP(E516,'Points Allocation'!$B$82:$F$93,2+K516,0))</f>
        <v>0</v>
      </c>
      <c r="Y516" s="8">
        <f>IF(L516="",0,VLOOKUP(E516,'Points Allocation'!$B$97:$F$108,2+L516,0))</f>
        <v>0</v>
      </c>
      <c r="Z516" s="23">
        <f t="shared" ref="Z516" si="286">SUM(S516:Y516)</f>
        <v>360</v>
      </c>
      <c r="AA516" s="8">
        <f>IF(M516="",0,VLOOKUP(E516,'Points Allocation'!$I$7:$M$18,2+M516,0))</f>
        <v>0</v>
      </c>
      <c r="AB516" s="8">
        <f>IF(N516="",0,VLOOKUP(E516,'Points Allocation'!$I$22:$M$33,2+N516,0))</f>
        <v>0</v>
      </c>
      <c r="AC516" s="8">
        <f>IF(O516="",0,VLOOKUP(E516,'Points Allocation'!$I$37:$M$48,2+O516,0))</f>
        <v>0</v>
      </c>
      <c r="AD516" s="8">
        <f>IF(N516="",0,VLOOKUP(E516,'Points Allocation'!$I$52:$M$63,2+N516,0))</f>
        <v>0</v>
      </c>
      <c r="AE516" s="8">
        <f>IF(Q516="",0,VLOOKUP(E516,'Points Allocation'!$I$67:$M$78,2+Q516,0))</f>
        <v>0</v>
      </c>
      <c r="AF516" s="8">
        <f>IF(R516="",0,VLOOKUP(E516,'Points Allocation'!$I$82:$M$93,2+R516,0))</f>
        <v>0</v>
      </c>
      <c r="AG516" s="23">
        <f t="shared" ref="AG516" si="287">SUM(AA516:AF516)</f>
        <v>0</v>
      </c>
      <c r="AH516" s="10">
        <f t="shared" ref="AH516" si="288">IF(AK516="False",0,-AL516)</f>
        <v>0</v>
      </c>
      <c r="AI516" s="13">
        <f t="shared" si="225"/>
        <v>1</v>
      </c>
      <c r="AJ516" s="30">
        <f t="shared" ref="AJ516" si="289">(SUM(Z516,AG516,AH516))*AI516</f>
        <v>360</v>
      </c>
      <c r="AK516" s="3" t="str">
        <f t="shared" si="258"/>
        <v>False</v>
      </c>
      <c r="AL516" s="3">
        <f t="shared" si="259"/>
        <v>0</v>
      </c>
    </row>
    <row r="517" spans="1:38" x14ac:dyDescent="0.2">
      <c r="A517" s="9" t="s">
        <v>172</v>
      </c>
      <c r="B517" s="9" t="s">
        <v>95</v>
      </c>
      <c r="C517" s="9" t="s">
        <v>63</v>
      </c>
      <c r="D517" s="3"/>
      <c r="E517" s="9">
        <v>16</v>
      </c>
      <c r="F517" s="9">
        <v>1</v>
      </c>
      <c r="G517" s="26"/>
      <c r="H517" s="26"/>
      <c r="I517" s="26"/>
      <c r="J517" s="26"/>
      <c r="K517" s="26"/>
      <c r="L517" s="26"/>
      <c r="M517" s="9">
        <v>3</v>
      </c>
      <c r="N517" s="9">
        <v>3</v>
      </c>
      <c r="O517" s="9">
        <v>0</v>
      </c>
      <c r="P517" s="26"/>
      <c r="Q517" s="26"/>
      <c r="R517" s="26"/>
      <c r="S517" s="8">
        <f>IF(F517="",0,VLOOKUP(E517,'Points Allocation'!$B$7:$F$18,2+F517,0))</f>
        <v>30</v>
      </c>
      <c r="T517" s="8">
        <f>IF(G517="",0,VLOOKUP(E517,'Points Allocation'!$B$22:$F$33,2+G517,0))</f>
        <v>0</v>
      </c>
      <c r="U517" s="8">
        <f>IF(H517="",0,VLOOKUP(E517,'Points Allocation'!$B$37:$F$50,2+H517,0))</f>
        <v>0</v>
      </c>
      <c r="V517" s="8">
        <f>IF(I517="",0,VLOOKUP(E517,'Points Allocation'!$B$52:$F$63,2+I517,0))</f>
        <v>0</v>
      </c>
      <c r="W517" s="8">
        <f>IF(J517="",0,VLOOKUP(E517,'Points Allocation'!$B$67:$F$78,2+J517,0))</f>
        <v>0</v>
      </c>
      <c r="X517" s="8">
        <f>IF(K517="",0,VLOOKUP(E517,'Points Allocation'!$B$82:$F$93,2+K517,0))</f>
        <v>0</v>
      </c>
      <c r="Y517" s="8">
        <f>IF(L517="",0,VLOOKUP(E517,'Points Allocation'!$B$97:$F$108,2+L517,0))</f>
        <v>0</v>
      </c>
      <c r="Z517" s="23">
        <f t="shared" ref="Z517" si="290">SUM(S517:Y517)</f>
        <v>30</v>
      </c>
      <c r="AA517" s="8">
        <f>IF(M517="",0,VLOOKUP(E517,'Points Allocation'!$I$7:$M$18,2+M517,0))</f>
        <v>25</v>
      </c>
      <c r="AB517" s="8">
        <f>IF(N517="",0,VLOOKUP(E517,'Points Allocation'!$I$22:$M$33,2+N517,0))</f>
        <v>30</v>
      </c>
      <c r="AC517" s="8">
        <f>IF(O517="",0,VLOOKUP(E517,'Points Allocation'!$I$37:$M$48,2+O517,0))</f>
        <v>20</v>
      </c>
      <c r="AD517" s="8">
        <f>IF(P517="",0,VLOOKUP(E517,'Points Allocation'!$I$52:$M$63,2+P517,0))</f>
        <v>0</v>
      </c>
      <c r="AE517" s="8">
        <f>IF(Q517="",0,VLOOKUP(E517,'Points Allocation'!$I$67:$M$78,2+Q517,0))</f>
        <v>0</v>
      </c>
      <c r="AF517" s="8">
        <f>IF(R517="",0,VLOOKUP(E517,'Points Allocation'!$I$82:$M$93,2+R517,0))</f>
        <v>0</v>
      </c>
      <c r="AG517" s="23">
        <f t="shared" ref="AG517" si="291">SUM(AA517:AF517)</f>
        <v>75</v>
      </c>
      <c r="AH517" s="10">
        <f t="shared" ref="AH517" si="292">IF(AK517="False",0,-AL517)</f>
        <v>-30</v>
      </c>
      <c r="AI517" s="13">
        <f t="shared" ref="AI517:AI580" si="293">IF(OR(C517="British nationals",C517="British Open",C517="Nationals"),1.5,1)</f>
        <v>1</v>
      </c>
      <c r="AJ517" s="30">
        <f t="shared" ref="AJ517" si="294">(SUM(Z517,AG517,AH517))*AI517</f>
        <v>75</v>
      </c>
      <c r="AK517" s="3" t="str">
        <f t="shared" si="258"/>
        <v>True</v>
      </c>
      <c r="AL517" s="3">
        <f t="shared" si="259"/>
        <v>30</v>
      </c>
    </row>
    <row r="518" spans="1:38" x14ac:dyDescent="0.2">
      <c r="A518" s="9" t="s">
        <v>201</v>
      </c>
      <c r="B518" s="9" t="s">
        <v>95</v>
      </c>
      <c r="C518" s="9" t="s">
        <v>63</v>
      </c>
      <c r="D518" s="3"/>
      <c r="E518" s="9">
        <v>16</v>
      </c>
      <c r="F518" s="9">
        <v>3</v>
      </c>
      <c r="G518" s="9">
        <v>0</v>
      </c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8">
        <f>IF(F518="",0,VLOOKUP(E518,'Points Allocation'!$B$7:$F$18,2+F518,0))</f>
        <v>60</v>
      </c>
      <c r="T518" s="8">
        <f>IF(G518="",0,VLOOKUP(E518,'Points Allocation'!$B$22:$F$33,2+G518,0))</f>
        <v>20</v>
      </c>
      <c r="U518" s="8">
        <f>IF(H518="",0,VLOOKUP(E518,'Points Allocation'!$B$37:$F$50,2+H518,0))</f>
        <v>0</v>
      </c>
      <c r="V518" s="8">
        <f>IF(I518="",0,VLOOKUP(E518,'Points Allocation'!$B$52:$F$63,2+I518,0))</f>
        <v>0</v>
      </c>
      <c r="W518" s="8">
        <f>IF(J518="",0,VLOOKUP(E518,'Points Allocation'!$B$67:$F$78,2+J518,0))</f>
        <v>0</v>
      </c>
      <c r="X518" s="8">
        <f>IF(K518="",0,VLOOKUP(E518,'Points Allocation'!$B$82:$F$93,2+K518,0))</f>
        <v>0</v>
      </c>
      <c r="Y518" s="8">
        <f>IF(L518="",0,VLOOKUP(E518,'Points Allocation'!$B$97:$F$108,2+L518,0))</f>
        <v>0</v>
      </c>
      <c r="Z518" s="23">
        <f t="shared" ref="Z518" si="295">SUM(S518:Y518)</f>
        <v>80</v>
      </c>
      <c r="AA518" s="8">
        <f>IF(M518="",0,VLOOKUP(E518,'Points Allocation'!$I$7:$M$18,2+M518,0))</f>
        <v>0</v>
      </c>
      <c r="AB518" s="8">
        <f>IF(N518="",0,VLOOKUP(E518,'Points Allocation'!$I$22:$M$33,2+N518,0))</f>
        <v>0</v>
      </c>
      <c r="AC518" s="8">
        <f>IF(O518="",0,VLOOKUP(E518,'Points Allocation'!$I$37:$M$48,2+O518,0))</f>
        <v>0</v>
      </c>
      <c r="AD518" s="8">
        <f>IF(P518="",0,VLOOKUP(E518,'Points Allocation'!$I$52:$M$63,2+P518,0))</f>
        <v>0</v>
      </c>
      <c r="AE518" s="8">
        <f>IF(Q518="",0,VLOOKUP(E518,'Points Allocation'!$I$67:$M$78,2+Q518,0))</f>
        <v>0</v>
      </c>
      <c r="AF518" s="8">
        <f>IF(R518="",0,VLOOKUP(E518,'Points Allocation'!$I$82:$M$93,2+R518,0))</f>
        <v>0</v>
      </c>
      <c r="AG518" s="23">
        <f t="shared" ref="AG518" si="296">SUM(AA518:AF518)</f>
        <v>0</v>
      </c>
      <c r="AH518" s="10">
        <f t="shared" ref="AH518" si="297">IF(AK518="False",0,-AL518)</f>
        <v>0</v>
      </c>
      <c r="AI518" s="13">
        <f t="shared" si="293"/>
        <v>1</v>
      </c>
      <c r="AJ518" s="30">
        <f t="shared" ref="AJ518" si="298">(SUM(Z518,AG518,AH518))*AI518</f>
        <v>80</v>
      </c>
      <c r="AK518" s="3" t="str">
        <f t="shared" si="258"/>
        <v>False</v>
      </c>
      <c r="AL518" s="3">
        <f t="shared" si="259"/>
        <v>0</v>
      </c>
    </row>
    <row r="519" spans="1:38" x14ac:dyDescent="0.2">
      <c r="A519" s="9" t="s">
        <v>202</v>
      </c>
      <c r="B519" s="9" t="s">
        <v>95</v>
      </c>
      <c r="C519" s="9" t="s">
        <v>63</v>
      </c>
      <c r="D519" s="3"/>
      <c r="E519" s="9">
        <v>16</v>
      </c>
      <c r="F519" s="9">
        <v>3</v>
      </c>
      <c r="G519" s="9">
        <v>3</v>
      </c>
      <c r="H519" s="9">
        <v>1</v>
      </c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8">
        <f>IF(F519="",0,VLOOKUP(E519,'Points Allocation'!$B$7:$F$18,2+F519,0))</f>
        <v>60</v>
      </c>
      <c r="T519" s="8">
        <f>IF(G519="",0,VLOOKUP(E519,'Points Allocation'!$B$22:$F$33,2+G519,0))</f>
        <v>80</v>
      </c>
      <c r="U519" s="8">
        <f>IF(H519="",0,VLOOKUP(E519,'Points Allocation'!$B$37:$F$50,2+H519,0))</f>
        <v>50</v>
      </c>
      <c r="V519" s="8">
        <f>IF(I519="",0,VLOOKUP(E519,'Points Allocation'!$B$52:$F$63,2+I519,0))</f>
        <v>0</v>
      </c>
      <c r="W519" s="8">
        <f>IF(J519="",0,VLOOKUP(E519,'Points Allocation'!$B$67:$F$78,2+J519,0))</f>
        <v>0</v>
      </c>
      <c r="X519" s="8">
        <f>IF(K519="",0,VLOOKUP(E519,'Points Allocation'!$B$82:$F$93,2+K519,0))</f>
        <v>0</v>
      </c>
      <c r="Y519" s="8">
        <f>IF(L519="",0,VLOOKUP(E519,'Points Allocation'!$B$97:$F$108,2+L519,0))</f>
        <v>0</v>
      </c>
      <c r="Z519" s="23">
        <f t="shared" ref="Z519" si="299">SUM(S519:Y519)</f>
        <v>190</v>
      </c>
      <c r="AA519" s="8">
        <f>IF(M519="",0,VLOOKUP(E519,'Points Allocation'!$I$7:$M$18,2+M519,0))</f>
        <v>0</v>
      </c>
      <c r="AB519" s="8">
        <f>IF(N519="",0,VLOOKUP(E519,'Points Allocation'!$I$22:$M$33,2+N519,0))</f>
        <v>0</v>
      </c>
      <c r="AC519" s="8">
        <f>IF(O519="",0,VLOOKUP(E519,'Points Allocation'!$I$37:$M$48,2+O519,0))</f>
        <v>0</v>
      </c>
      <c r="AD519" s="8">
        <f>IF(P519="",0,VLOOKUP(E519,'Points Allocation'!$I$52:$M$63,2+P519,0))</f>
        <v>0</v>
      </c>
      <c r="AE519" s="8">
        <f>IF(Q519="",0,VLOOKUP(E519,'Points Allocation'!$I$67:$M$78,2+Q519,0))</f>
        <v>0</v>
      </c>
      <c r="AF519" s="8">
        <f>IF(R519="",0,VLOOKUP(E519,'Points Allocation'!$I$82:$M$93,2+R519,0))</f>
        <v>0</v>
      </c>
      <c r="AG519" s="23">
        <f t="shared" ref="AG519" si="300">SUM(AA519:AF519)</f>
        <v>0</v>
      </c>
      <c r="AH519" s="10">
        <f t="shared" ref="AH519" si="301">IF(AK519="False",0,-AL519)</f>
        <v>0</v>
      </c>
      <c r="AI519" s="13">
        <f t="shared" si="293"/>
        <v>1</v>
      </c>
      <c r="AJ519" s="30">
        <f t="shared" ref="AJ519" si="302">(SUM(Z519,AG519,AH519))*AI519</f>
        <v>190</v>
      </c>
      <c r="AK519" s="3" t="str">
        <f t="shared" si="258"/>
        <v>False</v>
      </c>
      <c r="AL519" s="3">
        <f t="shared" si="259"/>
        <v>0</v>
      </c>
    </row>
    <row r="520" spans="1:38" x14ac:dyDescent="0.2">
      <c r="A520" s="9" t="s">
        <v>171</v>
      </c>
      <c r="B520" s="9" t="s">
        <v>95</v>
      </c>
      <c r="C520" s="9" t="s">
        <v>63</v>
      </c>
      <c r="D520" s="3"/>
      <c r="E520" s="9">
        <v>16</v>
      </c>
      <c r="F520" s="9">
        <v>3</v>
      </c>
      <c r="G520" s="9">
        <v>1</v>
      </c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8">
        <f>IF(F520="",0,VLOOKUP(E520,'Points Allocation'!$B$7:$F$18,2+F520,0))</f>
        <v>60</v>
      </c>
      <c r="T520" s="8">
        <f>IF(G520="",0,VLOOKUP(E520,'Points Allocation'!$B$22:$F$33,2+G520,0))</f>
        <v>40</v>
      </c>
      <c r="U520" s="8">
        <f>IF(H520="",0,VLOOKUP(E520,'Points Allocation'!$B$37:$F$50,2+H520,0))</f>
        <v>0</v>
      </c>
      <c r="V520" s="8">
        <f>IF(I520="",0,VLOOKUP(E520,'Points Allocation'!$B$52:$F$63,2+I520,0))</f>
        <v>0</v>
      </c>
      <c r="W520" s="8">
        <f>IF(J520="",0,VLOOKUP(E520,'Points Allocation'!$B$67:$F$78,2+J520,0))</f>
        <v>0</v>
      </c>
      <c r="X520" s="8">
        <f>IF(K520="",0,VLOOKUP(E520,'Points Allocation'!$B$82:$F$93,2+K520,0))</f>
        <v>0</v>
      </c>
      <c r="Y520" s="8">
        <f>IF(L520="",0,VLOOKUP(E520,'Points Allocation'!$B$97:$F$108,2+L520,0))</f>
        <v>0</v>
      </c>
      <c r="Z520" s="23">
        <f t="shared" ref="Z520" si="303">SUM(S520:Y520)</f>
        <v>100</v>
      </c>
      <c r="AA520" s="8">
        <f>IF(M520="",0,VLOOKUP(E520,'Points Allocation'!$I$7:$M$18,2+M520,0))</f>
        <v>0</v>
      </c>
      <c r="AB520" s="8">
        <f>IF(N520="",0,VLOOKUP(E520,'Points Allocation'!$I$22:$M$33,2+N520,0))</f>
        <v>0</v>
      </c>
      <c r="AC520" s="8">
        <f>IF(O520="",0,VLOOKUP(E520,'Points Allocation'!$I$37:$M$48,2+O520,0))</f>
        <v>0</v>
      </c>
      <c r="AD520" s="8">
        <f>IF(P520="",0,VLOOKUP(E520,'Points Allocation'!$I$52:$M$63,2+P520,0))</f>
        <v>0</v>
      </c>
      <c r="AE520" s="8">
        <f>IF(Q520="",0,VLOOKUP(E520,'Points Allocation'!$I$67:$M$78,2+Q520,0))</f>
        <v>0</v>
      </c>
      <c r="AF520" s="8">
        <f>IF(R520="",0,VLOOKUP(E520,'Points Allocation'!$I$82:$M$93,2+R520,0))</f>
        <v>0</v>
      </c>
      <c r="AG520" s="23">
        <f t="shared" ref="AG520" si="304">SUM(AA520:AF520)</f>
        <v>0</v>
      </c>
      <c r="AH520" s="10">
        <f t="shared" ref="AH520" si="305">IF(AK520="False",0,-AL520)</f>
        <v>0</v>
      </c>
      <c r="AI520" s="13">
        <f t="shared" si="293"/>
        <v>1</v>
      </c>
      <c r="AJ520" s="30">
        <f t="shared" ref="AJ520" si="306">(SUM(Z520,AG520,AH520))*AI520</f>
        <v>100</v>
      </c>
      <c r="AK520" s="3" t="str">
        <f t="shared" si="258"/>
        <v>False</v>
      </c>
      <c r="AL520" s="3">
        <f t="shared" si="259"/>
        <v>0</v>
      </c>
    </row>
    <row r="521" spans="1:38" x14ac:dyDescent="0.2">
      <c r="A521" s="9" t="s">
        <v>227</v>
      </c>
      <c r="B521" s="9" t="s">
        <v>95</v>
      </c>
      <c r="C521" s="9" t="s">
        <v>63</v>
      </c>
      <c r="D521" s="3"/>
      <c r="E521" s="9">
        <v>16</v>
      </c>
      <c r="F521" s="9">
        <v>3</v>
      </c>
      <c r="G521" s="9">
        <v>3</v>
      </c>
      <c r="H521" s="9">
        <v>3</v>
      </c>
      <c r="I521" s="9">
        <v>2</v>
      </c>
      <c r="J521" s="26"/>
      <c r="K521" s="26"/>
      <c r="L521" s="26"/>
      <c r="M521" s="26"/>
      <c r="N521" s="26"/>
      <c r="O521" s="26"/>
      <c r="P521" s="26"/>
      <c r="Q521" s="26"/>
      <c r="R521" s="26"/>
      <c r="S521" s="8">
        <f>IF(F521="",0,VLOOKUP(E521,'Points Allocation'!$B$7:$F$18,2+F521,0))</f>
        <v>60</v>
      </c>
      <c r="T521" s="8">
        <f>IF(G521="",0,VLOOKUP(E521,'Points Allocation'!$B$22:$F$33,2+G521,0))</f>
        <v>80</v>
      </c>
      <c r="U521" s="8">
        <f>IF(H521="",0,VLOOKUP(E521,'Points Allocation'!$B$37:$F$50,2+H521,0))</f>
        <v>100</v>
      </c>
      <c r="V521" s="8">
        <f>IF(I521="",0,VLOOKUP(E521,'Points Allocation'!$B$52:$F$63,2+I521,0))</f>
        <v>90</v>
      </c>
      <c r="W521" s="8">
        <f>IF(J521="",0,VLOOKUP(E521,'Points Allocation'!$B$67:$F$78,2+J521,0))</f>
        <v>0</v>
      </c>
      <c r="X521" s="8">
        <f>IF(K521="",0,VLOOKUP(E521,'Points Allocation'!$B$82:$F$93,2+K521,0))</f>
        <v>0</v>
      </c>
      <c r="Y521" s="8">
        <f>IF(L521="",0,VLOOKUP(E521,'Points Allocation'!$B$97:$F$108,2+L521,0))</f>
        <v>0</v>
      </c>
      <c r="Z521" s="23">
        <f t="shared" ref="Z521" si="307">SUM(S521:Y521)</f>
        <v>330</v>
      </c>
      <c r="AA521" s="8">
        <f>IF(M521="",0,VLOOKUP(E521,'Points Allocation'!$I$7:$M$18,2+M521,0))</f>
        <v>0</v>
      </c>
      <c r="AB521" s="8">
        <f>IF(N521="",0,VLOOKUP(E521,'Points Allocation'!$I$22:$M$33,2+N521,0))</f>
        <v>0</v>
      </c>
      <c r="AC521" s="8">
        <f>IF(O521="",0,VLOOKUP(E521,'Points Allocation'!$I$37:$M$48,2+O521,0))</f>
        <v>0</v>
      </c>
      <c r="AD521" s="8">
        <f>IF(P521="",0,VLOOKUP(E521,'Points Allocation'!$I$52:$M$63,2+P521,0))</f>
        <v>0</v>
      </c>
      <c r="AE521" s="8">
        <f>IF(Q521="",0,VLOOKUP(E521,'Points Allocation'!$I$67:$M$78,2+Q521,0))</f>
        <v>0</v>
      </c>
      <c r="AF521" s="8">
        <f>IF(R521="",0,VLOOKUP(E521,'Points Allocation'!$I$82:$M$93,2+R521,0))</f>
        <v>0</v>
      </c>
      <c r="AG521" s="23">
        <f t="shared" ref="AG521" si="308">SUM(AA521:AF521)</f>
        <v>0</v>
      </c>
      <c r="AH521" s="10">
        <f t="shared" ref="AH521" si="309">IF(AK521="False",0,-AL521)</f>
        <v>0</v>
      </c>
      <c r="AI521" s="13">
        <f t="shared" si="293"/>
        <v>1</v>
      </c>
      <c r="AJ521" s="30">
        <f t="shared" ref="AJ521" si="310">(SUM(Z521,AG521,AH521))*AI521</f>
        <v>330</v>
      </c>
      <c r="AK521" s="3" t="str">
        <f t="shared" si="258"/>
        <v>False</v>
      </c>
      <c r="AL521" s="3">
        <f t="shared" si="259"/>
        <v>0</v>
      </c>
    </row>
    <row r="522" spans="1:38" x14ac:dyDescent="0.2">
      <c r="A522" s="9" t="s">
        <v>168</v>
      </c>
      <c r="B522" s="9" t="s">
        <v>95</v>
      </c>
      <c r="C522" s="9" t="s">
        <v>63</v>
      </c>
      <c r="D522" s="3"/>
      <c r="E522" s="9">
        <v>16</v>
      </c>
      <c r="F522" s="9">
        <v>3</v>
      </c>
      <c r="G522" s="9">
        <v>2</v>
      </c>
      <c r="H522" s="26"/>
      <c r="I522" s="26"/>
      <c r="J522" s="26"/>
      <c r="K522" s="26"/>
      <c r="L522" s="26"/>
      <c r="M522" s="9">
        <v>3</v>
      </c>
      <c r="N522" s="9">
        <v>3</v>
      </c>
      <c r="O522" s="9">
        <v>3</v>
      </c>
      <c r="P522" s="26"/>
      <c r="Q522" s="26"/>
      <c r="R522" s="26"/>
      <c r="S522" s="8">
        <f>IF(F522="",0,VLOOKUP(E522,'Points Allocation'!$B$7:$F$18,2+F522,0))</f>
        <v>60</v>
      </c>
      <c r="T522" s="8">
        <f>IF(G522="",0,VLOOKUP(E522,'Points Allocation'!$B$22:$F$33,2+G522,0))</f>
        <v>60</v>
      </c>
      <c r="U522" s="8">
        <f>IF(H522="",0,VLOOKUP(E522,'Points Allocation'!$B$37:$F$50,2+H522,0))</f>
        <v>0</v>
      </c>
      <c r="V522" s="8">
        <f>IF(I522="",0,VLOOKUP(E522,'Points Allocation'!$B$52:$F$63,2+I522,0))</f>
        <v>0</v>
      </c>
      <c r="W522" s="8">
        <f>IF(J522="",0,VLOOKUP(E522,'Points Allocation'!$B$67:$F$78,2+J522,0))</f>
        <v>0</v>
      </c>
      <c r="X522" s="8">
        <f>IF(K522="",0,VLOOKUP(E522,'Points Allocation'!$B$82:$F$93,2+K522,0))</f>
        <v>0</v>
      </c>
      <c r="Y522" s="8">
        <f>IF(L522="",0,VLOOKUP(E522,'Points Allocation'!$B$97:$F$108,2+L522,0))</f>
        <v>0</v>
      </c>
      <c r="Z522" s="23">
        <f t="shared" ref="Z522" si="311">SUM(S522:Y522)</f>
        <v>120</v>
      </c>
      <c r="AA522" s="8">
        <f>IF(M522="",0,VLOOKUP(E522,'Points Allocation'!$I$7:$M$18,2+M522,0))</f>
        <v>25</v>
      </c>
      <c r="AB522" s="8">
        <f>IF(N522="",0,VLOOKUP(E522,'Points Allocation'!$I$22:$M$33,2+N522,0))</f>
        <v>30</v>
      </c>
      <c r="AC522" s="8">
        <f>IF(O522="",0,VLOOKUP(E522,'Points Allocation'!$I$37:$M$48,2+O522,0))</f>
        <v>35</v>
      </c>
      <c r="AD522" s="8">
        <f>IF(P522="",0,VLOOKUP(E522,'Points Allocation'!$I$52:$M$63,2+P522,0))</f>
        <v>0</v>
      </c>
      <c r="AE522" s="8">
        <f>IF(Q522="",0,VLOOKUP(E522,'Points Allocation'!$I$67:$M$78,2+Q522,0))</f>
        <v>0</v>
      </c>
      <c r="AF522" s="8">
        <f>IF(R522="",0,VLOOKUP(E522,'Points Allocation'!$I$82:$M$93,2+R522,0))</f>
        <v>0</v>
      </c>
      <c r="AG522" s="23">
        <f t="shared" ref="AG522" si="312">SUM(AA522:AF522)</f>
        <v>90</v>
      </c>
      <c r="AH522" s="10">
        <f t="shared" ref="AH522" si="313">IF(AK522="False",0,-AL522)</f>
        <v>-90</v>
      </c>
      <c r="AI522" s="13">
        <f t="shared" si="293"/>
        <v>1</v>
      </c>
      <c r="AJ522" s="30">
        <f t="shared" ref="AJ522" si="314">(SUM(Z522,AG522,AH522))*AI522</f>
        <v>120</v>
      </c>
      <c r="AK522" s="3" t="str">
        <f t="shared" si="258"/>
        <v>True</v>
      </c>
      <c r="AL522" s="3">
        <f t="shared" si="259"/>
        <v>90</v>
      </c>
    </row>
    <row r="523" spans="1:38" x14ac:dyDescent="0.2">
      <c r="A523" s="9" t="s">
        <v>173</v>
      </c>
      <c r="B523" s="9" t="s">
        <v>95</v>
      </c>
      <c r="C523" s="9" t="s">
        <v>63</v>
      </c>
      <c r="D523" s="3"/>
      <c r="E523" s="9">
        <v>16</v>
      </c>
      <c r="F523" s="9">
        <v>3</v>
      </c>
      <c r="G523" s="9">
        <v>3</v>
      </c>
      <c r="H523" s="9">
        <v>0</v>
      </c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8">
        <f>IF(F523="",0,VLOOKUP(E523,'Points Allocation'!$B$7:$F$18,2+F523,0))</f>
        <v>60</v>
      </c>
      <c r="T523" s="8">
        <f>IF(G523="",0,VLOOKUP(E523,'Points Allocation'!$B$22:$F$33,2+G523,0))</f>
        <v>80</v>
      </c>
      <c r="U523" s="8">
        <f>IF(H523="",0,VLOOKUP(E523,'Points Allocation'!$B$37:$F$50,2+H523,0))</f>
        <v>25</v>
      </c>
      <c r="V523" s="8">
        <f>IF(I523="",0,VLOOKUP(E523,'Points Allocation'!$B$52:$F$63,2+I523,0))</f>
        <v>0</v>
      </c>
      <c r="W523" s="8">
        <f>IF(J523="",0,VLOOKUP(E523,'Points Allocation'!$B$67:$F$78,2+J523,0))</f>
        <v>0</v>
      </c>
      <c r="X523" s="8">
        <f>IF(K523="",0,VLOOKUP(E523,'Points Allocation'!$B$82:$F$93,2+K523,0))</f>
        <v>0</v>
      </c>
      <c r="Y523" s="8">
        <f>IF(L523="",0,VLOOKUP(E523,'Points Allocation'!$B$97:$F$108,2+L523,0))</f>
        <v>0</v>
      </c>
      <c r="Z523" s="23">
        <f t="shared" ref="Z523" si="315">SUM(S523:Y523)</f>
        <v>165</v>
      </c>
      <c r="AA523" s="8">
        <f>IF(M523="",0,VLOOKUP(E523,'Points Allocation'!$I$7:$M$18,2+M523,0))</f>
        <v>0</v>
      </c>
      <c r="AB523" s="8">
        <f>IF(N523="",0,VLOOKUP(E523,'Points Allocation'!$I$22:$M$33,2+N523,0))</f>
        <v>0</v>
      </c>
      <c r="AC523" s="8">
        <f>IF(O523="",0,VLOOKUP(E523,'Points Allocation'!$I$37:$M$48,2+O523,0))</f>
        <v>0</v>
      </c>
      <c r="AD523" s="8">
        <f>IF(P523="",0,VLOOKUP(E523,'Points Allocation'!$I$52:$M$63,2+P523,0))</f>
        <v>0</v>
      </c>
      <c r="AE523" s="8">
        <f>IF(Q523="",0,VLOOKUP(E523,'Points Allocation'!$I$67:$M$78,2+Q523,0))</f>
        <v>0</v>
      </c>
      <c r="AF523" s="8">
        <f>IF(R523="",0,VLOOKUP(E523,'Points Allocation'!$I$82:$M$93,2+R523,0))</f>
        <v>0</v>
      </c>
      <c r="AG523" s="23">
        <f t="shared" ref="AG523" si="316">SUM(AA523:AF523)</f>
        <v>0</v>
      </c>
      <c r="AH523" s="10">
        <f t="shared" ref="AH523" si="317">IF(AK523="False",0,-AL523)</f>
        <v>0</v>
      </c>
      <c r="AI523" s="13">
        <f t="shared" si="293"/>
        <v>1</v>
      </c>
      <c r="AJ523" s="30">
        <f t="shared" ref="AJ523" si="318">(SUM(Z523,AG523,AH523))*AI523</f>
        <v>165</v>
      </c>
      <c r="AK523" s="3" t="str">
        <f t="shared" si="258"/>
        <v>False</v>
      </c>
      <c r="AL523" s="3">
        <f t="shared" si="259"/>
        <v>0</v>
      </c>
    </row>
    <row r="524" spans="1:38" x14ac:dyDescent="0.2">
      <c r="A524" s="9" t="s">
        <v>169</v>
      </c>
      <c r="B524" s="9" t="s">
        <v>95</v>
      </c>
      <c r="C524" s="9" t="s">
        <v>63</v>
      </c>
      <c r="D524" s="3"/>
      <c r="E524" s="9">
        <v>16</v>
      </c>
      <c r="F524" s="9">
        <v>3</v>
      </c>
      <c r="G524" s="9">
        <v>2</v>
      </c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8">
        <f>IF(F524="",0,VLOOKUP(E524,'Points Allocation'!$B$7:$F$18,2+F524,0))</f>
        <v>60</v>
      </c>
      <c r="T524" s="8">
        <f>IF(G524="",0,VLOOKUP(E524,'Points Allocation'!$B$22:$F$33,2+G524,0))</f>
        <v>60</v>
      </c>
      <c r="U524" s="8">
        <f>IF(H524="",0,VLOOKUP(E524,'Points Allocation'!$B$37:$F$50,2+H524,0))</f>
        <v>0</v>
      </c>
      <c r="V524" s="8">
        <f>IF(I524="",0,VLOOKUP(E524,'Points Allocation'!$B$52:$F$63,2+I524,0))</f>
        <v>0</v>
      </c>
      <c r="W524" s="8">
        <f>IF(J524="",0,VLOOKUP(E524,'Points Allocation'!$B$67:$F$78,2+J524,0))</f>
        <v>0</v>
      </c>
      <c r="X524" s="8">
        <f>IF(K524="",0,VLOOKUP(E524,'Points Allocation'!$B$82:$F$93,2+K524,0))</f>
        <v>0</v>
      </c>
      <c r="Y524" s="8">
        <f>IF(L524="",0,VLOOKUP(E524,'Points Allocation'!$B$97:$F$108,2+L524,0))</f>
        <v>0</v>
      </c>
      <c r="Z524" s="23">
        <f t="shared" ref="Z524" si="319">SUM(S524:Y524)</f>
        <v>120</v>
      </c>
      <c r="AA524" s="8">
        <f>IF(M524="",0,VLOOKUP(E524,'Points Allocation'!$I$7:$M$18,2+M524,0))</f>
        <v>0</v>
      </c>
      <c r="AB524" s="8">
        <f>IF(N524="",0,VLOOKUP(E524,'Points Allocation'!$I$22:$M$33,2+N524,0))</f>
        <v>0</v>
      </c>
      <c r="AC524" s="8">
        <f>IF(O524="",0,VLOOKUP(E524,'Points Allocation'!$I$37:$M$48,2+O524,0))</f>
        <v>0</v>
      </c>
      <c r="AD524" s="8">
        <f>IF(P524="",0,VLOOKUP(E524,'Points Allocation'!$I$52:$M$63,2+P524,0))</f>
        <v>0</v>
      </c>
      <c r="AE524" s="8">
        <f>IF(Q524="",0,VLOOKUP(E524,'Points Allocation'!$I$67:$M$78,2+Q524,0))</f>
        <v>0</v>
      </c>
      <c r="AF524" s="8">
        <f>IF(R524="",0,VLOOKUP(E524,'Points Allocation'!$I$82:$M$93,2+R524,0))</f>
        <v>0</v>
      </c>
      <c r="AG524" s="23">
        <f t="shared" ref="AG524" si="320">SUM(AA524:AF524)</f>
        <v>0</v>
      </c>
      <c r="AH524" s="10">
        <f t="shared" ref="AH524" si="321">IF(AK524="False",0,-AL524)</f>
        <v>0</v>
      </c>
      <c r="AI524" s="13">
        <f t="shared" si="293"/>
        <v>1</v>
      </c>
      <c r="AJ524" s="30">
        <f t="shared" ref="AJ524" si="322">(SUM(Z524,AG524,AH524))*AI524</f>
        <v>120</v>
      </c>
      <c r="AK524" s="3" t="str">
        <f t="shared" si="258"/>
        <v>False</v>
      </c>
      <c r="AL524" s="3">
        <f t="shared" si="259"/>
        <v>0</v>
      </c>
    </row>
    <row r="525" spans="1:38" x14ac:dyDescent="0.2">
      <c r="A525" s="9" t="s">
        <v>181</v>
      </c>
      <c r="B525" s="9" t="s">
        <v>96</v>
      </c>
      <c r="C525" s="9" t="s">
        <v>63</v>
      </c>
      <c r="D525" s="3"/>
      <c r="E525" s="9">
        <v>16</v>
      </c>
      <c r="F525" s="9">
        <v>3</v>
      </c>
      <c r="G525" s="9">
        <v>3</v>
      </c>
      <c r="H525" s="9">
        <v>3</v>
      </c>
      <c r="I525" s="9">
        <v>2</v>
      </c>
      <c r="J525" s="26"/>
      <c r="K525" s="26"/>
      <c r="L525" s="26"/>
      <c r="M525" s="26"/>
      <c r="N525" s="26"/>
      <c r="O525" s="26"/>
      <c r="P525" s="26"/>
      <c r="Q525" s="26"/>
      <c r="R525" s="26"/>
      <c r="S525" s="8">
        <f>IF(F525="",0,VLOOKUP(E525,'Points Allocation'!$B$7:$F$18,2+F525,0))</f>
        <v>60</v>
      </c>
      <c r="T525" s="8">
        <f>IF(G525="",0,VLOOKUP(E525,'Points Allocation'!$B$22:$F$33,2+G525,0))</f>
        <v>80</v>
      </c>
      <c r="U525" s="8">
        <f>IF(H525="",0,VLOOKUP(E525,'Points Allocation'!$B$37:$F$50,2+H525,0))</f>
        <v>100</v>
      </c>
      <c r="V525" s="8">
        <f>IF(I525="",0,VLOOKUP(E525,'Points Allocation'!$B$52:$F$63,2+I525,0))</f>
        <v>90</v>
      </c>
      <c r="W525" s="8">
        <f>IF(J525="",0,VLOOKUP(E525,'Points Allocation'!$B$67:$F$78,2+J525,0))</f>
        <v>0</v>
      </c>
      <c r="X525" s="8">
        <f>IF(K525="",0,VLOOKUP(E525,'Points Allocation'!$B$82:$F$93,2+K525,0))</f>
        <v>0</v>
      </c>
      <c r="Y525" s="8">
        <f>IF(L525="",0,VLOOKUP(E525,'Points Allocation'!$B$97:$F$108,2+L525,0))</f>
        <v>0</v>
      </c>
      <c r="Z525" s="23">
        <f t="shared" ref="Z525" si="323">SUM(S525:Y525)</f>
        <v>330</v>
      </c>
      <c r="AA525" s="8">
        <f>IF(M525="",0,VLOOKUP(E525,'Points Allocation'!$I$7:$M$18,2+M525,0))</f>
        <v>0</v>
      </c>
      <c r="AB525" s="8">
        <f>IF(N525="",0,VLOOKUP(E525,'Points Allocation'!$I$22:$M$33,2+N525,0))</f>
        <v>0</v>
      </c>
      <c r="AC525" s="8">
        <f>IF(O525="",0,VLOOKUP(E525,'Points Allocation'!$I$37:$M$48,2+O525,0))</f>
        <v>0</v>
      </c>
      <c r="AD525" s="8">
        <f>IF(P525="",0,VLOOKUP(E525,'Points Allocation'!$I$52:$M$63,2+P525,0))</f>
        <v>0</v>
      </c>
      <c r="AE525" s="8">
        <f>IF(Q525="",0,VLOOKUP(E525,'Points Allocation'!$I$67:$M$78,2+Q525,0))</f>
        <v>0</v>
      </c>
      <c r="AF525" s="8">
        <f>IF(R525="",0,VLOOKUP(E525,'Points Allocation'!$I$82:$M$93,2+R525,0))</f>
        <v>0</v>
      </c>
      <c r="AG525" s="23">
        <f t="shared" ref="AG525" si="324">SUM(AA525:AF525)</f>
        <v>0</v>
      </c>
      <c r="AH525" s="10">
        <f t="shared" ref="AH525" si="325">IF(AK525="False",0,-AL525)</f>
        <v>0</v>
      </c>
      <c r="AI525" s="13">
        <f t="shared" si="293"/>
        <v>1</v>
      </c>
      <c r="AJ525" s="30">
        <f t="shared" ref="AJ525" si="326">(SUM(Z525,AG525,AH525))*AI525</f>
        <v>330</v>
      </c>
      <c r="AK525" s="3" t="str">
        <f t="shared" si="258"/>
        <v>False</v>
      </c>
      <c r="AL525" s="3">
        <f t="shared" si="259"/>
        <v>0</v>
      </c>
    </row>
    <row r="526" spans="1:38" x14ac:dyDescent="0.2">
      <c r="A526" s="9" t="s">
        <v>231</v>
      </c>
      <c r="B526" s="9" t="s">
        <v>96</v>
      </c>
      <c r="C526" s="9" t="s">
        <v>63</v>
      </c>
      <c r="D526" s="3"/>
      <c r="E526" s="9">
        <v>16</v>
      </c>
      <c r="F526" s="9">
        <v>3</v>
      </c>
      <c r="G526" s="9">
        <v>0</v>
      </c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8">
        <f>IF(F526="",0,VLOOKUP(E526,'Points Allocation'!$B$7:$F$18,2+F526,0))</f>
        <v>60</v>
      </c>
      <c r="T526" s="8">
        <f>IF(G526="",0,VLOOKUP(E526,'Points Allocation'!$B$22:$F$33,2+G526,0))</f>
        <v>20</v>
      </c>
      <c r="U526" s="8">
        <f>IF(H526="",0,VLOOKUP(E526,'Points Allocation'!$B$37:$F$50,2+H526,0))</f>
        <v>0</v>
      </c>
      <c r="V526" s="8">
        <f>IF(I526="",0,VLOOKUP(E526,'Points Allocation'!$B$52:$F$63,2+I526,0))</f>
        <v>0</v>
      </c>
      <c r="W526" s="8">
        <f>IF(J526="",0,VLOOKUP(E526,'Points Allocation'!$B$67:$F$78,2+J526,0))</f>
        <v>0</v>
      </c>
      <c r="X526" s="8">
        <f>IF(K526="",0,VLOOKUP(E526,'Points Allocation'!$B$82:$F$93,2+K526,0))</f>
        <v>0</v>
      </c>
      <c r="Y526" s="8">
        <f>IF(L526="",0,VLOOKUP(E526,'Points Allocation'!$B$97:$F$108,2+L526,0))</f>
        <v>0</v>
      </c>
      <c r="Z526" s="23">
        <f t="shared" ref="Z526" si="327">SUM(S526:Y526)</f>
        <v>80</v>
      </c>
      <c r="AA526" s="8">
        <f>IF(M526="",0,VLOOKUP(E526,'Points Allocation'!$I$7:$M$18,2+M526,0))</f>
        <v>0</v>
      </c>
      <c r="AB526" s="8">
        <f>IF(N526="",0,VLOOKUP(E526,'Points Allocation'!$I$22:$M$33,2+N526,0))</f>
        <v>0</v>
      </c>
      <c r="AC526" s="8">
        <f>IF(O526="",0,VLOOKUP(E526,'Points Allocation'!$I$37:$M$48,2+O526,0))</f>
        <v>0</v>
      </c>
      <c r="AD526" s="8">
        <f>IF(P526="",0,VLOOKUP(E526,'Points Allocation'!$I$52:$M$63,2+P526,0))</f>
        <v>0</v>
      </c>
      <c r="AE526" s="8">
        <f>IF(Q526="",0,VLOOKUP(E526,'Points Allocation'!$I$67:$M$78,2+Q526,0))</f>
        <v>0</v>
      </c>
      <c r="AF526" s="8">
        <f>IF(R526="",0,VLOOKUP(E526,'Points Allocation'!$I$82:$M$93,2+R526,0))</f>
        <v>0</v>
      </c>
      <c r="AG526" s="23">
        <f t="shared" ref="AG526" si="328">SUM(AA526:AF526)</f>
        <v>0</v>
      </c>
      <c r="AH526" s="10">
        <f t="shared" ref="AH526" si="329">IF(AK526="False",0,-AL526)</f>
        <v>0</v>
      </c>
      <c r="AI526" s="13">
        <f t="shared" si="293"/>
        <v>1</v>
      </c>
      <c r="AJ526" s="30">
        <f t="shared" ref="AJ526" si="330">(SUM(Z526,AG526,AH526))*AI526</f>
        <v>80</v>
      </c>
      <c r="AK526" s="3" t="str">
        <f t="shared" si="258"/>
        <v>False</v>
      </c>
      <c r="AL526" s="3">
        <f t="shared" si="259"/>
        <v>0</v>
      </c>
    </row>
    <row r="527" spans="1:38" x14ac:dyDescent="0.2">
      <c r="A527" s="9" t="s">
        <v>232</v>
      </c>
      <c r="B527" s="9" t="s">
        <v>96</v>
      </c>
      <c r="C527" s="9" t="s">
        <v>63</v>
      </c>
      <c r="D527" s="3"/>
      <c r="E527" s="9">
        <v>16</v>
      </c>
      <c r="F527" s="9">
        <v>1</v>
      </c>
      <c r="G527" s="26"/>
      <c r="H527" s="26"/>
      <c r="I527" s="26"/>
      <c r="J527" s="26"/>
      <c r="K527" s="26"/>
      <c r="L527" s="26"/>
      <c r="M527" s="9">
        <v>3</v>
      </c>
      <c r="N527" s="9">
        <v>3</v>
      </c>
      <c r="O527" s="9">
        <v>3</v>
      </c>
      <c r="P527" s="26"/>
      <c r="Q527" s="26"/>
      <c r="R527" s="26"/>
      <c r="S527" s="8">
        <f>IF(F527="",0,VLOOKUP(E527,'Points Allocation'!$B$7:$F$18,2+F527,0))</f>
        <v>30</v>
      </c>
      <c r="T527" s="8">
        <f>IF(G527="",0,VLOOKUP(E527,'Points Allocation'!$B$22:$F$33,2+G527,0))</f>
        <v>0</v>
      </c>
      <c r="U527" s="8">
        <f>IF(H527="",0,VLOOKUP(E527,'Points Allocation'!$B$37:$F$50,2+H527,0))</f>
        <v>0</v>
      </c>
      <c r="V527" s="8">
        <f>IF(I527="",0,VLOOKUP(E527,'Points Allocation'!$B$52:$F$63,2+I527,0))</f>
        <v>0</v>
      </c>
      <c r="W527" s="8">
        <f>IF(J527="",0,VLOOKUP(E527,'Points Allocation'!$B$67:$F$78,2+J527,0))</f>
        <v>0</v>
      </c>
      <c r="X527" s="8">
        <f>IF(K527="",0,VLOOKUP(E527,'Points Allocation'!$B$82:$F$93,2+K527,0))</f>
        <v>0</v>
      </c>
      <c r="Y527" s="8">
        <f>IF(L527="",0,VLOOKUP(E527,'Points Allocation'!$B$97:$F$108,2+L527,0))</f>
        <v>0</v>
      </c>
      <c r="Z527" s="23">
        <f t="shared" ref="Z527" si="331">SUM(S527:Y527)</f>
        <v>30</v>
      </c>
      <c r="AA527" s="8">
        <f>IF(M527="",0,VLOOKUP(E527,'Points Allocation'!$I$7:$M$18,2+M527,0))</f>
        <v>25</v>
      </c>
      <c r="AB527" s="8">
        <f>IF(N527="",0,VLOOKUP(E527,'Points Allocation'!$I$22:$M$33,2+N527,0))</f>
        <v>30</v>
      </c>
      <c r="AC527" s="8">
        <f>IF(O527="",0,VLOOKUP(E527,'Points Allocation'!$I$37:$M$48,2+O527,0))</f>
        <v>35</v>
      </c>
      <c r="AD527" s="8">
        <f>IF(P527="",0,VLOOKUP(E527,'Points Allocation'!$I$52:$M$63,2+P527,0))</f>
        <v>0</v>
      </c>
      <c r="AE527" s="8">
        <f>IF(Q527="",0,VLOOKUP(E527,'Points Allocation'!$I$67:$M$78,2+Q527,0))</f>
        <v>0</v>
      </c>
      <c r="AF527" s="8">
        <f>IF(R527="",0,VLOOKUP(E527,'Points Allocation'!$I$82:$M$93,2+R527,0))</f>
        <v>0</v>
      </c>
      <c r="AG527" s="23">
        <f t="shared" ref="AG527" si="332">SUM(AA527:AF527)</f>
        <v>90</v>
      </c>
      <c r="AH527" s="10">
        <f t="shared" ref="AH527" si="333">IF(AK527="False",0,-AL527)</f>
        <v>-30</v>
      </c>
      <c r="AI527" s="13">
        <f t="shared" si="293"/>
        <v>1</v>
      </c>
      <c r="AJ527" s="30">
        <f t="shared" ref="AJ527" si="334">(SUM(Z527,AG527,AH527))*AI527</f>
        <v>90</v>
      </c>
      <c r="AK527" s="3" t="str">
        <f t="shared" si="258"/>
        <v>True</v>
      </c>
      <c r="AL527" s="3">
        <f t="shared" si="259"/>
        <v>30</v>
      </c>
    </row>
    <row r="528" spans="1:38" x14ac:dyDescent="0.2">
      <c r="A528" s="9" t="s">
        <v>215</v>
      </c>
      <c r="B528" s="9" t="s">
        <v>96</v>
      </c>
      <c r="C528" s="9" t="s">
        <v>63</v>
      </c>
      <c r="D528" s="3"/>
      <c r="E528" s="9">
        <v>16</v>
      </c>
      <c r="F528" s="9">
        <v>3</v>
      </c>
      <c r="G528" s="9">
        <v>1</v>
      </c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8">
        <f>IF(F528="",0,VLOOKUP(E528,'Points Allocation'!$B$7:$F$18,2+F528,0))</f>
        <v>60</v>
      </c>
      <c r="T528" s="8">
        <f>IF(G528="",0,VLOOKUP(E528,'Points Allocation'!$B$22:$F$33,2+G528,0))</f>
        <v>40</v>
      </c>
      <c r="U528" s="8">
        <f>IF(H528="",0,VLOOKUP(E528,'Points Allocation'!$B$37:$F$50,2+H528,0))</f>
        <v>0</v>
      </c>
      <c r="V528" s="8">
        <f>IF(I528="",0,VLOOKUP(E528,'Points Allocation'!$B$52:$F$63,2+I528,0))</f>
        <v>0</v>
      </c>
      <c r="W528" s="8">
        <f>IF(J528="",0,VLOOKUP(E528,'Points Allocation'!$B$67:$F$78,2+J528,0))</f>
        <v>0</v>
      </c>
      <c r="X528" s="8">
        <f>IF(K528="",0,VLOOKUP(E528,'Points Allocation'!$B$82:$F$93,2+K528,0))</f>
        <v>0</v>
      </c>
      <c r="Y528" s="8">
        <f>IF(L528="",0,VLOOKUP(E528,'Points Allocation'!$B$97:$F$108,2+L528,0))</f>
        <v>0</v>
      </c>
      <c r="Z528" s="23">
        <f t="shared" ref="Z528:Z558" si="335">SUM(S528:Y528)</f>
        <v>100</v>
      </c>
      <c r="AA528" s="8">
        <f>IF(M528="",0,VLOOKUP(E528,'Points Allocation'!$I$7:$M$18,2+M528,0))</f>
        <v>0</v>
      </c>
      <c r="AB528" s="8">
        <f>IF(N528="",0,VLOOKUP(E528,'Points Allocation'!$I$22:$M$33,2+N528,0))</f>
        <v>0</v>
      </c>
      <c r="AC528" s="8">
        <f>IF(O528="",0,VLOOKUP(E528,'Points Allocation'!$I$37:$M$48,2+O528,0))</f>
        <v>0</v>
      </c>
      <c r="AD528" s="8">
        <f>IF(P528="",0,VLOOKUP(E528,'Points Allocation'!$I$52:$M$63,2+P528,0))</f>
        <v>0</v>
      </c>
      <c r="AE528" s="8">
        <f>IF(Q528="",0,VLOOKUP(E528,'Points Allocation'!$I$67:$M$78,2+Q528,0))</f>
        <v>0</v>
      </c>
      <c r="AF528" s="8">
        <f>IF(R528="",0,VLOOKUP(E528,'Points Allocation'!$I$82:$M$93,2+R528,0))</f>
        <v>0</v>
      </c>
      <c r="AG528" s="23">
        <f t="shared" ref="AG528:AG558" si="336">SUM(AA528:AF528)</f>
        <v>0</v>
      </c>
      <c r="AH528" s="10">
        <f t="shared" ref="AH528:AH558" si="337">IF(AK528="False",0,-AL528)</f>
        <v>0</v>
      </c>
      <c r="AI528" s="13">
        <f t="shared" si="293"/>
        <v>1</v>
      </c>
      <c r="AJ528" s="30">
        <f t="shared" ref="AJ528:AJ558" si="338">(SUM(Z528,AG528,AH528))*AI528</f>
        <v>100</v>
      </c>
      <c r="AK528" s="3" t="str">
        <f t="shared" ref="AK528:AK558" si="339">IF(AND(COUNT(M528:R528)&gt;0,COUNT(S528:Y528)&gt;1),"True","False")</f>
        <v>False</v>
      </c>
      <c r="AL528" s="3">
        <f t="shared" ref="AL528:AL558" si="340">IF(AG528&gt;Z528,Z528,AG528)</f>
        <v>0</v>
      </c>
    </row>
    <row r="529" spans="1:38" x14ac:dyDescent="0.2">
      <c r="A529" s="9" t="s">
        <v>183</v>
      </c>
      <c r="B529" s="9" t="s">
        <v>96</v>
      </c>
      <c r="C529" s="9" t="s">
        <v>63</v>
      </c>
      <c r="D529" s="3"/>
      <c r="E529" s="9">
        <v>16</v>
      </c>
      <c r="F529" s="9">
        <v>1</v>
      </c>
      <c r="G529" s="26"/>
      <c r="H529" s="26"/>
      <c r="I529" s="26"/>
      <c r="J529" s="26"/>
      <c r="K529" s="26"/>
      <c r="L529" s="26"/>
      <c r="M529" s="9">
        <v>3</v>
      </c>
      <c r="N529" s="9">
        <v>3</v>
      </c>
      <c r="O529" s="9">
        <v>1</v>
      </c>
      <c r="P529" s="26"/>
      <c r="Q529" s="26"/>
      <c r="R529" s="26"/>
      <c r="S529" s="8">
        <f>IF(F529="",0,VLOOKUP(E529,'Points Allocation'!$B$7:$F$18,2+F529,0))</f>
        <v>30</v>
      </c>
      <c r="T529" s="8">
        <f>IF(G529="",0,VLOOKUP(E529,'Points Allocation'!$B$22:$F$33,2+G529,0))</f>
        <v>0</v>
      </c>
      <c r="U529" s="8">
        <f>IF(H529="",0,VLOOKUP(E529,'Points Allocation'!$B$37:$F$50,2+H529,0))</f>
        <v>0</v>
      </c>
      <c r="V529" s="8">
        <f>IF(I529="",0,VLOOKUP(E529,'Points Allocation'!$B$52:$F$63,2+I529,0))</f>
        <v>0</v>
      </c>
      <c r="W529" s="8">
        <f>IF(J529="",0,VLOOKUP(E529,'Points Allocation'!$B$67:$F$78,2+J529,0))</f>
        <v>0</v>
      </c>
      <c r="X529" s="8">
        <f>IF(K529="",0,VLOOKUP(E529,'Points Allocation'!$B$82:$F$93,2+K529,0))</f>
        <v>0</v>
      </c>
      <c r="Y529" s="8">
        <f>IF(L529="",0,VLOOKUP(E529,'Points Allocation'!$B$97:$F$108,2+L529,0))</f>
        <v>0</v>
      </c>
      <c r="Z529" s="23">
        <f t="shared" si="335"/>
        <v>30</v>
      </c>
      <c r="AA529" s="8">
        <f>IF(M529="",0,VLOOKUP(E529,'Points Allocation'!$I$7:$M$18,2+M529,0))</f>
        <v>25</v>
      </c>
      <c r="AB529" s="8">
        <f>IF(N529="",0,VLOOKUP(E529,'Points Allocation'!$I$22:$M$33,2+N529,0))</f>
        <v>30</v>
      </c>
      <c r="AC529" s="8">
        <f>IF(O529="",0,VLOOKUP(E529,'Points Allocation'!$I$37:$M$48,2+O529,0))</f>
        <v>25</v>
      </c>
      <c r="AD529" s="8">
        <f>IF(P529="",0,VLOOKUP(E529,'Points Allocation'!$I$52:$M$63,2+P529,0))</f>
        <v>0</v>
      </c>
      <c r="AE529" s="8">
        <f>IF(Q529="",0,VLOOKUP(E529,'Points Allocation'!$I$67:$M$78,2+Q529,0))</f>
        <v>0</v>
      </c>
      <c r="AF529" s="8">
        <f>IF(R529="",0,VLOOKUP(E529,'Points Allocation'!$I$82:$M$93,2+R529,0))</f>
        <v>0</v>
      </c>
      <c r="AG529" s="23">
        <f t="shared" si="336"/>
        <v>80</v>
      </c>
      <c r="AH529" s="10">
        <f t="shared" si="337"/>
        <v>-30</v>
      </c>
      <c r="AI529" s="13">
        <f t="shared" si="293"/>
        <v>1</v>
      </c>
      <c r="AJ529" s="30">
        <f t="shared" si="338"/>
        <v>80</v>
      </c>
      <c r="AK529" s="3" t="str">
        <f t="shared" si="339"/>
        <v>True</v>
      </c>
      <c r="AL529" s="3">
        <f t="shared" si="340"/>
        <v>30</v>
      </c>
    </row>
    <row r="530" spans="1:38" x14ac:dyDescent="0.2">
      <c r="A530" s="9" t="s">
        <v>178</v>
      </c>
      <c r="B530" s="9" t="s">
        <v>96</v>
      </c>
      <c r="C530" s="9" t="s">
        <v>63</v>
      </c>
      <c r="D530" s="3"/>
      <c r="E530" s="9">
        <v>16</v>
      </c>
      <c r="F530" s="9">
        <v>3</v>
      </c>
      <c r="G530" s="9">
        <v>3</v>
      </c>
      <c r="H530" s="9">
        <v>0</v>
      </c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8">
        <f>IF(F530="",0,VLOOKUP(E530,'Points Allocation'!$B$7:$F$18,2+F530,0))</f>
        <v>60</v>
      </c>
      <c r="T530" s="8">
        <f>IF(G530="",0,VLOOKUP(E530,'Points Allocation'!$B$22:$F$33,2+G530,0))</f>
        <v>80</v>
      </c>
      <c r="U530" s="8">
        <f>IF(H530="",0,VLOOKUP(E530,'Points Allocation'!$B$37:$F$50,2+H530,0))</f>
        <v>25</v>
      </c>
      <c r="V530" s="8">
        <f>IF(I530="",0,VLOOKUP(E530,'Points Allocation'!$B$52:$F$63,2+I530,0))</f>
        <v>0</v>
      </c>
      <c r="W530" s="8">
        <f>IF(J530="",0,VLOOKUP(E530,'Points Allocation'!$B$67:$F$78,2+J530,0))</f>
        <v>0</v>
      </c>
      <c r="X530" s="8">
        <f>IF(K530="",0,VLOOKUP(E530,'Points Allocation'!$B$82:$F$93,2+K530,0))</f>
        <v>0</v>
      </c>
      <c r="Y530" s="8">
        <f>IF(L530="",0,VLOOKUP(E530,'Points Allocation'!$B$97:$F$108,2+L530,0))</f>
        <v>0</v>
      </c>
      <c r="Z530" s="23">
        <f t="shared" si="335"/>
        <v>165</v>
      </c>
      <c r="AA530" s="8">
        <f>IF(M530="",0,VLOOKUP(E530,'Points Allocation'!$I$7:$M$18,2+M530,0))</f>
        <v>0</v>
      </c>
      <c r="AB530" s="8">
        <f>IF(N530="",0,VLOOKUP(E530,'Points Allocation'!$I$22:$M$33,2+N530,0))</f>
        <v>0</v>
      </c>
      <c r="AC530" s="8">
        <f>IF(O530="",0,VLOOKUP(E530,'Points Allocation'!$I$37:$M$48,2+O530,0))</f>
        <v>0</v>
      </c>
      <c r="AD530" s="8">
        <f>IF(P530="",0,VLOOKUP(E530,'Points Allocation'!$I$52:$M$63,2+P530,0))</f>
        <v>0</v>
      </c>
      <c r="AE530" s="8">
        <f>IF(Q530="",0,VLOOKUP(E530,'Points Allocation'!$I$67:$M$78,2+Q530,0))</f>
        <v>0</v>
      </c>
      <c r="AF530" s="8">
        <f>IF(R530="",0,VLOOKUP(E530,'Points Allocation'!$I$82:$M$93,2+R530,0))</f>
        <v>0</v>
      </c>
      <c r="AG530" s="23">
        <f t="shared" si="336"/>
        <v>0</v>
      </c>
      <c r="AH530" s="10">
        <f t="shared" si="337"/>
        <v>0</v>
      </c>
      <c r="AI530" s="13">
        <f t="shared" si="293"/>
        <v>1</v>
      </c>
      <c r="AJ530" s="30">
        <f t="shared" si="338"/>
        <v>165</v>
      </c>
      <c r="AK530" s="3" t="str">
        <f t="shared" si="339"/>
        <v>False</v>
      </c>
      <c r="AL530" s="3">
        <f t="shared" si="340"/>
        <v>0</v>
      </c>
    </row>
    <row r="531" spans="1:38" x14ac:dyDescent="0.2">
      <c r="A531" s="9" t="s">
        <v>233</v>
      </c>
      <c r="B531" s="9" t="s">
        <v>96</v>
      </c>
      <c r="C531" s="9" t="s">
        <v>63</v>
      </c>
      <c r="D531" s="3"/>
      <c r="E531" s="9">
        <v>16</v>
      </c>
      <c r="F531" s="9">
        <v>3</v>
      </c>
      <c r="G531" s="9">
        <v>3</v>
      </c>
      <c r="H531" s="9">
        <v>3</v>
      </c>
      <c r="I531" s="9">
        <v>3</v>
      </c>
      <c r="J531" s="26"/>
      <c r="K531" s="26"/>
      <c r="L531" s="26"/>
      <c r="M531" s="26"/>
      <c r="N531" s="26"/>
      <c r="O531" s="26"/>
      <c r="P531" s="26"/>
      <c r="Q531" s="26"/>
      <c r="R531" s="26"/>
      <c r="S531" s="8">
        <f>IF(F531="",0,VLOOKUP(E531,'Points Allocation'!$B$7:$F$18,2+F531,0))</f>
        <v>60</v>
      </c>
      <c r="T531" s="8">
        <f>IF(G531="",0,VLOOKUP(E531,'Points Allocation'!$B$22:$F$33,2+G531,0))</f>
        <v>80</v>
      </c>
      <c r="U531" s="8">
        <f>IF(H531="",0,VLOOKUP(E531,'Points Allocation'!$B$37:$F$50,2+H531,0))</f>
        <v>100</v>
      </c>
      <c r="V531" s="8">
        <f>IF(I531="",0,VLOOKUP(E531,'Points Allocation'!$B$52:$F$63,2+I531,0))</f>
        <v>120</v>
      </c>
      <c r="W531" s="8">
        <f>IF(J531="",0,VLOOKUP(E531,'Points Allocation'!$B$67:$F$78,2+J531,0))</f>
        <v>0</v>
      </c>
      <c r="X531" s="8">
        <f>IF(K531="",0,VLOOKUP(E531,'Points Allocation'!$B$82:$F$93,2+K531,0))</f>
        <v>0</v>
      </c>
      <c r="Y531" s="8">
        <f>IF(L531="",0,VLOOKUP(E531,'Points Allocation'!$B$97:$F$108,2+L531,0))</f>
        <v>0</v>
      </c>
      <c r="Z531" s="23">
        <f t="shared" si="335"/>
        <v>360</v>
      </c>
      <c r="AA531" s="8">
        <f>IF(M531="",0,VLOOKUP(E531,'Points Allocation'!$I$7:$M$18,2+M531,0))</f>
        <v>0</v>
      </c>
      <c r="AB531" s="8">
        <f>IF(N531="",0,VLOOKUP(E531,'Points Allocation'!$I$22:$M$33,2+N531,0))</f>
        <v>0</v>
      </c>
      <c r="AC531" s="8">
        <f>IF(O531="",0,VLOOKUP(E531,'Points Allocation'!$I$37:$M$48,2+O531,0))</f>
        <v>0</v>
      </c>
      <c r="AD531" s="8">
        <f>IF(P531="",0,VLOOKUP(E531,'Points Allocation'!$I$52:$M$63,2+P531,0))</f>
        <v>0</v>
      </c>
      <c r="AE531" s="8">
        <f>IF(Q531="",0,VLOOKUP(E531,'Points Allocation'!$I$67:$M$78,2+Q531,0))</f>
        <v>0</v>
      </c>
      <c r="AF531" s="8">
        <f>IF(R531="",0,VLOOKUP(E531,'Points Allocation'!$I$82:$M$93,2+R531,0))</f>
        <v>0</v>
      </c>
      <c r="AG531" s="23">
        <f t="shared" si="336"/>
        <v>0</v>
      </c>
      <c r="AH531" s="10">
        <f t="shared" si="337"/>
        <v>0</v>
      </c>
      <c r="AI531" s="13">
        <f t="shared" si="293"/>
        <v>1</v>
      </c>
      <c r="AJ531" s="30">
        <f t="shared" si="338"/>
        <v>360</v>
      </c>
      <c r="AK531" s="3" t="str">
        <f t="shared" si="339"/>
        <v>False</v>
      </c>
      <c r="AL531" s="3">
        <f t="shared" si="340"/>
        <v>0</v>
      </c>
    </row>
    <row r="532" spans="1:38" x14ac:dyDescent="0.2">
      <c r="A532" s="9" t="s">
        <v>204</v>
      </c>
      <c r="B532" s="9" t="s">
        <v>96</v>
      </c>
      <c r="C532" s="9" t="s">
        <v>63</v>
      </c>
      <c r="D532" s="3"/>
      <c r="E532" s="9">
        <v>16</v>
      </c>
      <c r="F532" s="9">
        <v>3</v>
      </c>
      <c r="G532" s="9">
        <v>0</v>
      </c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8">
        <f>IF(F532="",0,VLOOKUP(E532,'Points Allocation'!$B$7:$F$18,2+F532,0))</f>
        <v>60</v>
      </c>
      <c r="T532" s="8">
        <f>IF(G532="",0,VLOOKUP(E532,'Points Allocation'!$B$22:$F$33,2+G532,0))</f>
        <v>20</v>
      </c>
      <c r="U532" s="8">
        <f>IF(H532="",0,VLOOKUP(E532,'Points Allocation'!$B$37:$F$50,2+H532,0))</f>
        <v>0</v>
      </c>
      <c r="V532" s="8">
        <f>IF(I532="",0,VLOOKUP(E532,'Points Allocation'!$B$52:$F$63,2+I532,0))</f>
        <v>0</v>
      </c>
      <c r="W532" s="8">
        <f>IF(J532="",0,VLOOKUP(E532,'Points Allocation'!$B$67:$F$78,2+J532,0))</f>
        <v>0</v>
      </c>
      <c r="X532" s="8">
        <f>IF(K532="",0,VLOOKUP(E532,'Points Allocation'!$B$82:$F$93,2+K532,0))</f>
        <v>0</v>
      </c>
      <c r="Y532" s="8">
        <f>IF(L532="",0,VLOOKUP(E532,'Points Allocation'!$B$97:$F$108,2+L532,0))</f>
        <v>0</v>
      </c>
      <c r="Z532" s="23">
        <f t="shared" si="335"/>
        <v>80</v>
      </c>
      <c r="AA532" s="8">
        <f>IF(M532="",0,VLOOKUP(E532,'Points Allocation'!$I$7:$M$18,2+M532,0))</f>
        <v>0</v>
      </c>
      <c r="AB532" s="8">
        <f>IF(N532="",0,VLOOKUP(E532,'Points Allocation'!$I$22:$M$33,2+N532,0))</f>
        <v>0</v>
      </c>
      <c r="AC532" s="8">
        <f>IF(O532="",0,VLOOKUP(E532,'Points Allocation'!$I$37:$M$48,2+O532,0))</f>
        <v>0</v>
      </c>
      <c r="AD532" s="8">
        <f>IF(P532="",0,VLOOKUP(E532,'Points Allocation'!$I$52:$M$63,2+P532,0))</f>
        <v>0</v>
      </c>
      <c r="AE532" s="8">
        <f>IF(Q532="",0,VLOOKUP(E532,'Points Allocation'!$I$67:$M$78,2+Q532,0))</f>
        <v>0</v>
      </c>
      <c r="AF532" s="8">
        <f>IF(R532="",0,VLOOKUP(E532,'Points Allocation'!$I$82:$M$93,2+R532,0))</f>
        <v>0</v>
      </c>
      <c r="AG532" s="23">
        <f t="shared" si="336"/>
        <v>0</v>
      </c>
      <c r="AH532" s="10">
        <f t="shared" si="337"/>
        <v>0</v>
      </c>
      <c r="AI532" s="13">
        <f t="shared" si="293"/>
        <v>1</v>
      </c>
      <c r="AJ532" s="30">
        <f t="shared" si="338"/>
        <v>80</v>
      </c>
      <c r="AK532" s="3" t="str">
        <f t="shared" si="339"/>
        <v>False</v>
      </c>
      <c r="AL532" s="3">
        <f t="shared" si="340"/>
        <v>0</v>
      </c>
    </row>
    <row r="533" spans="1:38" x14ac:dyDescent="0.2">
      <c r="A533" s="9" t="s">
        <v>234</v>
      </c>
      <c r="B533" s="9" t="s">
        <v>96</v>
      </c>
      <c r="C533" s="9" t="s">
        <v>63</v>
      </c>
      <c r="D533" s="3"/>
      <c r="E533" s="9">
        <v>16</v>
      </c>
      <c r="F533" s="9">
        <v>1</v>
      </c>
      <c r="G533" s="26"/>
      <c r="H533" s="26"/>
      <c r="I533" s="26"/>
      <c r="J533" s="26"/>
      <c r="K533" s="26"/>
      <c r="L533" s="26"/>
      <c r="M533" s="9">
        <v>3</v>
      </c>
      <c r="N533" s="9">
        <v>1</v>
      </c>
      <c r="O533" s="26"/>
      <c r="P533" s="26"/>
      <c r="Q533" s="26"/>
      <c r="R533" s="26"/>
      <c r="S533" s="8">
        <f>IF(F533="",0,VLOOKUP(E533,'Points Allocation'!$B$7:$F$18,2+F533,0))</f>
        <v>30</v>
      </c>
      <c r="T533" s="8">
        <f>IF(G533="",0,VLOOKUP(E533,'Points Allocation'!$B$22:$F$33,2+G533,0))</f>
        <v>0</v>
      </c>
      <c r="U533" s="8">
        <f>IF(H533="",0,VLOOKUP(E533,'Points Allocation'!$B$37:$F$50,2+H533,0))</f>
        <v>0</v>
      </c>
      <c r="V533" s="8">
        <f>IF(I533="",0,VLOOKUP(E533,'Points Allocation'!$B$52:$F$63,2+I533,0))</f>
        <v>0</v>
      </c>
      <c r="W533" s="8">
        <f>IF(J533="",0,VLOOKUP(E533,'Points Allocation'!$B$67:$F$78,2+J533,0))</f>
        <v>0</v>
      </c>
      <c r="X533" s="8">
        <f>IF(K533="",0,VLOOKUP(E533,'Points Allocation'!$B$82:$F$93,2+K533,0))</f>
        <v>0</v>
      </c>
      <c r="Y533" s="8">
        <f>IF(L533="",0,VLOOKUP(E533,'Points Allocation'!$B$97:$F$108,2+L533,0))</f>
        <v>0</v>
      </c>
      <c r="Z533" s="23">
        <f t="shared" si="335"/>
        <v>30</v>
      </c>
      <c r="AA533" s="8">
        <f>IF(M533="",0,VLOOKUP(E533,'Points Allocation'!$I$7:$M$18,2+M533,0))</f>
        <v>25</v>
      </c>
      <c r="AB533" s="8">
        <f>IF(N533="",0,VLOOKUP(E533,'Points Allocation'!$I$22:$M$33,2+N533,0))</f>
        <v>20</v>
      </c>
      <c r="AC533" s="8">
        <f>IF(O533="",0,VLOOKUP(E533,'Points Allocation'!$I$37:$M$48,2+O533,0))</f>
        <v>0</v>
      </c>
      <c r="AD533" s="8">
        <f>IF(P533="",0,VLOOKUP(E533,'Points Allocation'!$I$52:$M$63,2+P533,0))</f>
        <v>0</v>
      </c>
      <c r="AE533" s="8">
        <f>IF(Q533="",0,VLOOKUP(E533,'Points Allocation'!$I$67:$M$78,2+Q533,0))</f>
        <v>0</v>
      </c>
      <c r="AF533" s="8">
        <f>IF(R533="",0,VLOOKUP(E533,'Points Allocation'!$I$82:$M$93,2+R533,0))</f>
        <v>0</v>
      </c>
      <c r="AG533" s="23">
        <f t="shared" si="336"/>
        <v>45</v>
      </c>
      <c r="AH533" s="10">
        <f t="shared" si="337"/>
        <v>-30</v>
      </c>
      <c r="AI533" s="13">
        <f t="shared" si="293"/>
        <v>1</v>
      </c>
      <c r="AJ533" s="30">
        <f t="shared" si="338"/>
        <v>45</v>
      </c>
      <c r="AK533" s="3" t="str">
        <f t="shared" si="339"/>
        <v>True</v>
      </c>
      <c r="AL533" s="3">
        <f t="shared" si="340"/>
        <v>30</v>
      </c>
    </row>
    <row r="534" spans="1:38" x14ac:dyDescent="0.2">
      <c r="A534" s="9" t="s">
        <v>184</v>
      </c>
      <c r="B534" s="9" t="s">
        <v>96</v>
      </c>
      <c r="C534" s="9" t="s">
        <v>63</v>
      </c>
      <c r="D534" s="3"/>
      <c r="E534" s="9">
        <v>16</v>
      </c>
      <c r="F534" s="9">
        <v>3</v>
      </c>
      <c r="G534" s="9">
        <v>1</v>
      </c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8">
        <f>IF(F534="",0,VLOOKUP(E534,'Points Allocation'!$B$7:$F$18,2+F534,0))</f>
        <v>60</v>
      </c>
      <c r="T534" s="8">
        <f>IF(G534="",0,VLOOKUP(E534,'Points Allocation'!$B$22:$F$33,2+G534,0))</f>
        <v>40</v>
      </c>
      <c r="U534" s="8">
        <f>IF(H534="",0,VLOOKUP(E534,'Points Allocation'!$B$37:$F$50,2+H534,0))</f>
        <v>0</v>
      </c>
      <c r="V534" s="8">
        <f>IF(I534="",0,VLOOKUP(E534,'Points Allocation'!$B$52:$F$63,2+I534,0))</f>
        <v>0</v>
      </c>
      <c r="W534" s="8">
        <f>IF(J534="",0,VLOOKUP(E534,'Points Allocation'!$B$67:$F$78,2+J534,0))</f>
        <v>0</v>
      </c>
      <c r="X534" s="8">
        <f>IF(K534="",0,VLOOKUP(E534,'Points Allocation'!$B$82:$F$93,2+K534,0))</f>
        <v>0</v>
      </c>
      <c r="Y534" s="8">
        <f>IF(L534="",0,VLOOKUP(E534,'Points Allocation'!$B$97:$F$108,2+L534,0))</f>
        <v>0</v>
      </c>
      <c r="Z534" s="23">
        <f t="shared" si="335"/>
        <v>100</v>
      </c>
      <c r="AA534" s="8">
        <f>IF(M534="",0,VLOOKUP(E534,'Points Allocation'!$I$7:$M$18,2+M534,0))</f>
        <v>0</v>
      </c>
      <c r="AB534" s="8">
        <f>IF(N534="",0,VLOOKUP(E534,'Points Allocation'!$I$22:$M$33,2+N534,0))</f>
        <v>0</v>
      </c>
      <c r="AC534" s="8">
        <f>IF(O534="",0,VLOOKUP(E534,'Points Allocation'!$I$37:$M$48,2+O534,0))</f>
        <v>0</v>
      </c>
      <c r="AD534" s="8">
        <f>IF(P534="",0,VLOOKUP(E534,'Points Allocation'!$I$52:$M$63,2+P534,0))</f>
        <v>0</v>
      </c>
      <c r="AE534" s="8">
        <f>IF(Q534="",0,VLOOKUP(E534,'Points Allocation'!$I$67:$M$78,2+Q534,0))</f>
        <v>0</v>
      </c>
      <c r="AF534" s="8">
        <f>IF(R534="",0,VLOOKUP(E534,'Points Allocation'!$I$82:$M$93,2+R534,0))</f>
        <v>0</v>
      </c>
      <c r="AG534" s="23">
        <f t="shared" si="336"/>
        <v>0</v>
      </c>
      <c r="AH534" s="10">
        <f t="shared" si="337"/>
        <v>0</v>
      </c>
      <c r="AI534" s="13">
        <f t="shared" si="293"/>
        <v>1</v>
      </c>
      <c r="AJ534" s="30">
        <f t="shared" si="338"/>
        <v>100</v>
      </c>
      <c r="AK534" s="3" t="str">
        <f t="shared" si="339"/>
        <v>False</v>
      </c>
      <c r="AL534" s="3">
        <f t="shared" si="340"/>
        <v>0</v>
      </c>
    </row>
    <row r="535" spans="1:38" x14ac:dyDescent="0.2">
      <c r="A535" s="9" t="s">
        <v>235</v>
      </c>
      <c r="B535" s="9" t="s">
        <v>96</v>
      </c>
      <c r="C535" s="9" t="s">
        <v>63</v>
      </c>
      <c r="D535" s="3"/>
      <c r="E535" s="9">
        <v>16</v>
      </c>
      <c r="F535" s="9">
        <v>1</v>
      </c>
      <c r="G535" s="26"/>
      <c r="H535" s="26"/>
      <c r="I535" s="26"/>
      <c r="J535" s="26"/>
      <c r="K535" s="26"/>
      <c r="L535" s="26"/>
      <c r="M535" s="9">
        <v>3</v>
      </c>
      <c r="N535" s="9">
        <v>2</v>
      </c>
      <c r="O535" s="26"/>
      <c r="P535" s="26"/>
      <c r="Q535" s="26"/>
      <c r="R535" s="26"/>
      <c r="S535" s="8">
        <f>IF(F535="",0,VLOOKUP(E535,'Points Allocation'!$B$7:$F$18,2+F535,0))</f>
        <v>30</v>
      </c>
      <c r="T535" s="8">
        <f>IF(G535="",0,VLOOKUP(E535,'Points Allocation'!$B$22:$F$33,2+G535,0))</f>
        <v>0</v>
      </c>
      <c r="U535" s="8">
        <f>IF(H535="",0,VLOOKUP(E535,'Points Allocation'!$B$37:$F$50,2+H535,0))</f>
        <v>0</v>
      </c>
      <c r="V535" s="8">
        <f>IF(I535="",0,VLOOKUP(E535,'Points Allocation'!$B$52:$F$63,2+I535,0))</f>
        <v>0</v>
      </c>
      <c r="W535" s="8">
        <f>IF(J535="",0,VLOOKUP(E535,'Points Allocation'!$B$67:$F$78,2+J535,0))</f>
        <v>0</v>
      </c>
      <c r="X535" s="8">
        <f>IF(K535="",0,VLOOKUP(E535,'Points Allocation'!$B$82:$F$93,2+K535,0))</f>
        <v>0</v>
      </c>
      <c r="Y535" s="8">
        <f>IF(L535="",0,VLOOKUP(E535,'Points Allocation'!$B$97:$F$108,2+L535,0))</f>
        <v>0</v>
      </c>
      <c r="Z535" s="23">
        <f t="shared" si="335"/>
        <v>30</v>
      </c>
      <c r="AA535" s="8">
        <f>IF(M535="",0,VLOOKUP(E535,'Points Allocation'!$I$7:$M$18,2+M535,0))</f>
        <v>25</v>
      </c>
      <c r="AB535" s="8">
        <f>IF(N535="",0,VLOOKUP(E535,'Points Allocation'!$I$22:$M$33,2+N535,0))</f>
        <v>25</v>
      </c>
      <c r="AC535" s="8">
        <f>IF(O535="",0,VLOOKUP(E535,'Points Allocation'!$I$37:$M$48,2+O535,0))</f>
        <v>0</v>
      </c>
      <c r="AD535" s="8">
        <f>IF(P535="",0,VLOOKUP(E535,'Points Allocation'!$I$52:$M$63,2+P535,0))</f>
        <v>0</v>
      </c>
      <c r="AE535" s="8">
        <f>IF(Q535="",0,VLOOKUP(E535,'Points Allocation'!$I$67:$M$78,2+Q535,0))</f>
        <v>0</v>
      </c>
      <c r="AF535" s="8">
        <f>IF(R535="",0,VLOOKUP(E535,'Points Allocation'!$I$82:$M$93,2+R535,0))</f>
        <v>0</v>
      </c>
      <c r="AG535" s="23">
        <f t="shared" si="336"/>
        <v>50</v>
      </c>
      <c r="AH535" s="10">
        <f t="shared" si="337"/>
        <v>-30</v>
      </c>
      <c r="AI535" s="13">
        <f t="shared" si="293"/>
        <v>1</v>
      </c>
      <c r="AJ535" s="30">
        <f t="shared" si="338"/>
        <v>50</v>
      </c>
      <c r="AK535" s="3" t="str">
        <f t="shared" si="339"/>
        <v>True</v>
      </c>
      <c r="AL535" s="3">
        <f t="shared" si="340"/>
        <v>30</v>
      </c>
    </row>
    <row r="536" spans="1:38" x14ac:dyDescent="0.2">
      <c r="A536" s="9" t="s">
        <v>174</v>
      </c>
      <c r="B536" s="9" t="s">
        <v>96</v>
      </c>
      <c r="C536" s="9" t="s">
        <v>63</v>
      </c>
      <c r="D536" s="3"/>
      <c r="E536" s="9">
        <v>16</v>
      </c>
      <c r="F536" s="9">
        <v>3</v>
      </c>
      <c r="G536" s="9">
        <v>3</v>
      </c>
      <c r="H536" s="9">
        <v>1</v>
      </c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8">
        <f>IF(F536="",0,VLOOKUP(E536,'Points Allocation'!$B$7:$F$18,2+F536,0))</f>
        <v>60</v>
      </c>
      <c r="T536" s="8">
        <f>IF(G536="",0,VLOOKUP(E536,'Points Allocation'!$B$22:$F$33,2+G536,0))</f>
        <v>80</v>
      </c>
      <c r="U536" s="8">
        <f>IF(H536="",0,VLOOKUP(E536,'Points Allocation'!$B$37:$F$50,2+H536,0))</f>
        <v>50</v>
      </c>
      <c r="V536" s="8">
        <f>IF(I536="",0,VLOOKUP(E536,'Points Allocation'!$B$52:$F$63,2+I536,0))</f>
        <v>0</v>
      </c>
      <c r="W536" s="8">
        <f>IF(J536="",0,VLOOKUP(E536,'Points Allocation'!$B$67:$F$78,2+J536,0))</f>
        <v>0</v>
      </c>
      <c r="X536" s="8">
        <f>IF(K536="",0,VLOOKUP(E536,'Points Allocation'!$B$82:$F$93,2+K536,0))</f>
        <v>0</v>
      </c>
      <c r="Y536" s="8">
        <f>IF(L536="",0,VLOOKUP(E536,'Points Allocation'!$B$97:$F$108,2+L536,0))</f>
        <v>0</v>
      </c>
      <c r="Z536" s="23">
        <f t="shared" si="335"/>
        <v>190</v>
      </c>
      <c r="AA536" s="8">
        <f>IF(M536="",0,VLOOKUP(E536,'Points Allocation'!$I$7:$M$18,2+M536,0))</f>
        <v>0</v>
      </c>
      <c r="AB536" s="8">
        <f>IF(N536="",0,VLOOKUP(E536,'Points Allocation'!$I$22:$M$33,2+N536,0))</f>
        <v>0</v>
      </c>
      <c r="AC536" s="8">
        <f>IF(O536="",0,VLOOKUP(E536,'Points Allocation'!$I$37:$M$48,2+O536,0))</f>
        <v>0</v>
      </c>
      <c r="AD536" s="8">
        <f>IF(P536="",0,VLOOKUP(E536,'Points Allocation'!$I$52:$M$63,2+P536,0))</f>
        <v>0</v>
      </c>
      <c r="AE536" s="8">
        <f>IF(Q536="",0,VLOOKUP(E536,'Points Allocation'!$I$67:$M$78,2+Q536,0))</f>
        <v>0</v>
      </c>
      <c r="AF536" s="8">
        <f>IF(R536="",0,VLOOKUP(E536,'Points Allocation'!$I$82:$M$93,2+R536,0))</f>
        <v>0</v>
      </c>
      <c r="AG536" s="23">
        <f t="shared" si="336"/>
        <v>0</v>
      </c>
      <c r="AH536" s="10">
        <f t="shared" si="337"/>
        <v>0</v>
      </c>
      <c r="AI536" s="13">
        <f t="shared" si="293"/>
        <v>1</v>
      </c>
      <c r="AJ536" s="30">
        <f t="shared" si="338"/>
        <v>190</v>
      </c>
      <c r="AK536" s="3" t="str">
        <f t="shared" si="339"/>
        <v>False</v>
      </c>
      <c r="AL536" s="3">
        <f t="shared" si="340"/>
        <v>0</v>
      </c>
    </row>
    <row r="537" spans="1:38" x14ac:dyDescent="0.2">
      <c r="A537" s="9" t="s">
        <v>180</v>
      </c>
      <c r="B537" s="9" t="s">
        <v>97</v>
      </c>
      <c r="C537" s="9" t="s">
        <v>63</v>
      </c>
      <c r="D537" s="3"/>
      <c r="E537" s="9" t="s">
        <v>136</v>
      </c>
      <c r="F537" s="9">
        <v>3</v>
      </c>
      <c r="G537" s="9">
        <v>3</v>
      </c>
      <c r="H537" s="9">
        <v>3</v>
      </c>
      <c r="I537" s="9">
        <v>0</v>
      </c>
      <c r="J537" s="26"/>
      <c r="K537" s="26"/>
      <c r="L537" s="26"/>
      <c r="M537" s="26"/>
      <c r="N537" s="26"/>
      <c r="O537" s="26"/>
      <c r="P537" s="26"/>
      <c r="Q537" s="26"/>
      <c r="R537" s="26"/>
      <c r="S537" s="8">
        <f>IF(F537="",0,VLOOKUP(E537,'Points Allocation'!$B$7:$F$18,2+F537,0))</f>
        <v>90</v>
      </c>
      <c r="T537" s="8">
        <f>IF(G537="",0,VLOOKUP(E537,'Points Allocation'!$B$22:$F$33,2+G537,0))</f>
        <v>90</v>
      </c>
      <c r="U537" s="8">
        <f>IF(H537="",0,VLOOKUP(E537,'Points Allocation'!$B$37:$F$50,2+H537,0))</f>
        <v>90</v>
      </c>
      <c r="V537" s="8">
        <f>IF(I537="",0,VLOOKUP(E537,'Points Allocation'!$B$52:$F$63,2+I537,0))</f>
        <v>20</v>
      </c>
      <c r="W537" s="8">
        <f>IF(J537="",0,VLOOKUP(E537,'Points Allocation'!$B$67:$F$78,2+J537,0))</f>
        <v>0</v>
      </c>
      <c r="X537" s="8">
        <f>IF(K537="",0,VLOOKUP(E537,'Points Allocation'!$B$82:$F$93,2+K537,0))</f>
        <v>0</v>
      </c>
      <c r="Y537" s="8">
        <f>IF(L537="",0,VLOOKUP(E537,'Points Allocation'!$B$97:$F$108,2+L537,0))</f>
        <v>0</v>
      </c>
      <c r="Z537" s="23">
        <f t="shared" si="335"/>
        <v>290</v>
      </c>
      <c r="AA537" s="8">
        <f>IF(M537="",0,VLOOKUP(E537,'Points Allocation'!$I$7:$M$18,2+M537,0))</f>
        <v>0</v>
      </c>
      <c r="AB537" s="8">
        <f>IF(N537="",0,VLOOKUP(E537,'Points Allocation'!$I$22:$M$33,2+N537,0))</f>
        <v>0</v>
      </c>
      <c r="AC537" s="8">
        <f>IF(O537="",0,VLOOKUP(E537,'Points Allocation'!$I$37:$M$48,2+O537,0))</f>
        <v>0</v>
      </c>
      <c r="AD537" s="8">
        <f>IF(P537="",0,VLOOKUP(E537,'Points Allocation'!$I$52:$M$63,2+P537,0))</f>
        <v>0</v>
      </c>
      <c r="AE537" s="8">
        <f>IF(Q537="",0,VLOOKUP(E537,'Points Allocation'!$I$67:$M$78,2+Q537,0))</f>
        <v>0</v>
      </c>
      <c r="AF537" s="8">
        <f>IF(R537="",0,VLOOKUP(E537,'Points Allocation'!$I$82:$M$93,2+R537,0))</f>
        <v>0</v>
      </c>
      <c r="AG537" s="23">
        <f t="shared" si="336"/>
        <v>0</v>
      </c>
      <c r="AH537" s="10">
        <f t="shared" si="337"/>
        <v>0</v>
      </c>
      <c r="AI537" s="13">
        <f t="shared" si="293"/>
        <v>1</v>
      </c>
      <c r="AJ537" s="30">
        <f t="shared" si="338"/>
        <v>290</v>
      </c>
      <c r="AK537" s="3" t="str">
        <f t="shared" si="339"/>
        <v>False</v>
      </c>
      <c r="AL537" s="3">
        <f t="shared" si="340"/>
        <v>0</v>
      </c>
    </row>
    <row r="538" spans="1:38" x14ac:dyDescent="0.2">
      <c r="A538" s="9" t="s">
        <v>186</v>
      </c>
      <c r="B538" s="9" t="s">
        <v>97</v>
      </c>
      <c r="C538" s="9" t="s">
        <v>63</v>
      </c>
      <c r="D538" s="3"/>
      <c r="E538" s="9" t="s">
        <v>136</v>
      </c>
      <c r="F538" s="9">
        <v>3</v>
      </c>
      <c r="G538" s="9">
        <v>3</v>
      </c>
      <c r="H538" s="9">
        <v>3</v>
      </c>
      <c r="I538" s="9">
        <v>3</v>
      </c>
      <c r="J538" s="26"/>
      <c r="K538" s="26"/>
      <c r="L538" s="26"/>
      <c r="M538" s="26"/>
      <c r="N538" s="26"/>
      <c r="O538" s="26"/>
      <c r="P538" s="26"/>
      <c r="Q538" s="26"/>
      <c r="R538" s="26"/>
      <c r="S538" s="8">
        <f>IF(F538="",0,VLOOKUP(E538,'Points Allocation'!$B$7:$F$18,2+F538,0))</f>
        <v>90</v>
      </c>
      <c r="T538" s="8">
        <f>IF(G538="",0,VLOOKUP(E538,'Points Allocation'!$B$22:$F$33,2+G538,0))</f>
        <v>90</v>
      </c>
      <c r="U538" s="8">
        <f>IF(H538="",0,VLOOKUP(E538,'Points Allocation'!$B$37:$F$50,2+H538,0))</f>
        <v>90</v>
      </c>
      <c r="V538" s="8">
        <f>IF(I538="",0,VLOOKUP(E538,'Points Allocation'!$B$52:$F$63,2+I538,0))</f>
        <v>90</v>
      </c>
      <c r="W538" s="8">
        <f>IF(J538="",0,VLOOKUP(E538,'Points Allocation'!$B$67:$F$78,2+J538,0))</f>
        <v>0</v>
      </c>
      <c r="X538" s="8">
        <f>IF(K538="",0,VLOOKUP(E538,'Points Allocation'!$B$82:$F$93,2+K538,0))</f>
        <v>0</v>
      </c>
      <c r="Y538" s="8">
        <f>IF(L538="",0,VLOOKUP(E538,'Points Allocation'!$B$97:$F$108,2+L538,0))</f>
        <v>0</v>
      </c>
      <c r="Z538" s="23">
        <f t="shared" si="335"/>
        <v>360</v>
      </c>
      <c r="AA538" s="8">
        <f>IF(M538="",0,VLOOKUP(E538,'Points Allocation'!$I$7:$M$18,2+M538,0))</f>
        <v>0</v>
      </c>
      <c r="AB538" s="8">
        <f>IF(N538="",0,VLOOKUP(E538,'Points Allocation'!$I$22:$M$33,2+N538,0))</f>
        <v>0</v>
      </c>
      <c r="AC538" s="8">
        <f>IF(O538="",0,VLOOKUP(E538,'Points Allocation'!$I$37:$M$48,2+O538,0))</f>
        <v>0</v>
      </c>
      <c r="AD538" s="8">
        <f>IF(P538="",0,VLOOKUP(E538,'Points Allocation'!$I$52:$M$63,2+P538,0))</f>
        <v>0</v>
      </c>
      <c r="AE538" s="8">
        <f>IF(Q538="",0,VLOOKUP(E538,'Points Allocation'!$I$67:$M$78,2+Q538,0))</f>
        <v>0</v>
      </c>
      <c r="AF538" s="8">
        <f>IF(R538="",0,VLOOKUP(E538,'Points Allocation'!$I$82:$M$93,2+R538,0))</f>
        <v>0</v>
      </c>
      <c r="AG538" s="23">
        <f t="shared" si="336"/>
        <v>0</v>
      </c>
      <c r="AH538" s="10">
        <f t="shared" si="337"/>
        <v>0</v>
      </c>
      <c r="AI538" s="13">
        <f t="shared" si="293"/>
        <v>1</v>
      </c>
      <c r="AJ538" s="30">
        <f t="shared" si="338"/>
        <v>360</v>
      </c>
      <c r="AK538" s="3" t="str">
        <f t="shared" si="339"/>
        <v>False</v>
      </c>
      <c r="AL538" s="3">
        <f t="shared" si="340"/>
        <v>0</v>
      </c>
    </row>
    <row r="539" spans="1:38" x14ac:dyDescent="0.2">
      <c r="A539" s="9" t="s">
        <v>236</v>
      </c>
      <c r="B539" s="9" t="s">
        <v>97</v>
      </c>
      <c r="C539" s="9" t="s">
        <v>63</v>
      </c>
      <c r="D539" s="3"/>
      <c r="E539" s="9" t="s">
        <v>136</v>
      </c>
      <c r="F539" s="9">
        <v>3</v>
      </c>
      <c r="G539" s="9">
        <v>3</v>
      </c>
      <c r="H539" s="9">
        <v>0</v>
      </c>
      <c r="I539" s="9">
        <v>0</v>
      </c>
      <c r="J539" s="26"/>
      <c r="K539" s="26"/>
      <c r="L539" s="26"/>
      <c r="M539" s="26"/>
      <c r="N539" s="26"/>
      <c r="O539" s="26"/>
      <c r="P539" s="26"/>
      <c r="Q539" s="26"/>
      <c r="R539" s="26"/>
      <c r="S539" s="8">
        <f>IF(F539="",0,VLOOKUP(E539,'Points Allocation'!$B$7:$F$18,2+F539,0))</f>
        <v>90</v>
      </c>
      <c r="T539" s="8">
        <f>IF(G539="",0,VLOOKUP(E539,'Points Allocation'!$B$22:$F$33,2+G539,0))</f>
        <v>90</v>
      </c>
      <c r="U539" s="8">
        <f>IF(H539="",0,VLOOKUP(E539,'Points Allocation'!$B$37:$F$50,2+H539,0))</f>
        <v>20</v>
      </c>
      <c r="V539" s="8">
        <f>IF(I539="",0,VLOOKUP(E539,'Points Allocation'!$B$52:$F$63,2+I539,0))</f>
        <v>20</v>
      </c>
      <c r="W539" s="8">
        <f>IF(J539="",0,VLOOKUP(E539,'Points Allocation'!$B$67:$F$78,2+J539,0))</f>
        <v>0</v>
      </c>
      <c r="X539" s="8">
        <f>IF(K539="",0,VLOOKUP(E539,'Points Allocation'!$B$82:$F$93,2+K539,0))</f>
        <v>0</v>
      </c>
      <c r="Y539" s="8">
        <f>IF(L539="",0,VLOOKUP(E539,'Points Allocation'!$B$97:$F$108,2+L539,0))</f>
        <v>0</v>
      </c>
      <c r="Z539" s="23">
        <f t="shared" si="335"/>
        <v>220</v>
      </c>
      <c r="AA539" s="8">
        <f>IF(M539="",0,VLOOKUP(E539,'Points Allocation'!$I$7:$M$18,2+M539,0))</f>
        <v>0</v>
      </c>
      <c r="AB539" s="8">
        <f>IF(N539="",0,VLOOKUP(E539,'Points Allocation'!$I$22:$M$33,2+N539,0))</f>
        <v>0</v>
      </c>
      <c r="AC539" s="8">
        <f>IF(O539="",0,VLOOKUP(E539,'Points Allocation'!$I$37:$M$48,2+O539,0))</f>
        <v>0</v>
      </c>
      <c r="AD539" s="8">
        <f>IF(P539="",0,VLOOKUP(E539,'Points Allocation'!$I$52:$M$63,2+P539,0))</f>
        <v>0</v>
      </c>
      <c r="AE539" s="8">
        <f>IF(Q539="",0,VLOOKUP(E539,'Points Allocation'!$I$67:$M$78,2+Q539,0))</f>
        <v>0</v>
      </c>
      <c r="AF539" s="8">
        <f>IF(R539="",0,VLOOKUP(E539,'Points Allocation'!$I$82:$M$93,2+R539,0))</f>
        <v>0</v>
      </c>
      <c r="AG539" s="23">
        <f t="shared" si="336"/>
        <v>0</v>
      </c>
      <c r="AH539" s="10">
        <f t="shared" si="337"/>
        <v>0</v>
      </c>
      <c r="AI539" s="13">
        <f t="shared" si="293"/>
        <v>1</v>
      </c>
      <c r="AJ539" s="30">
        <f t="shared" si="338"/>
        <v>220</v>
      </c>
      <c r="AK539" s="3" t="str">
        <f t="shared" si="339"/>
        <v>False</v>
      </c>
      <c r="AL539" s="3">
        <f t="shared" si="340"/>
        <v>0</v>
      </c>
    </row>
    <row r="540" spans="1:38" x14ac:dyDescent="0.2">
      <c r="A540" s="9" t="s">
        <v>237</v>
      </c>
      <c r="B540" s="9" t="s">
        <v>97</v>
      </c>
      <c r="C540" s="9" t="s">
        <v>63</v>
      </c>
      <c r="D540" s="3"/>
      <c r="E540" s="9" t="s">
        <v>136</v>
      </c>
      <c r="F540" s="9">
        <v>0</v>
      </c>
      <c r="G540" s="9">
        <v>0</v>
      </c>
      <c r="H540" s="9">
        <v>0</v>
      </c>
      <c r="I540" s="9">
        <v>0</v>
      </c>
      <c r="J540" s="26"/>
      <c r="K540" s="26"/>
      <c r="L540" s="26"/>
      <c r="M540" s="26"/>
      <c r="N540" s="26"/>
      <c r="O540" s="26"/>
      <c r="P540" s="26"/>
      <c r="Q540" s="26"/>
      <c r="R540" s="26"/>
      <c r="S540" s="8">
        <f>IF(F540="",0,VLOOKUP(E540,'Points Allocation'!$B$7:$F$18,2+F540,0))</f>
        <v>20</v>
      </c>
      <c r="T540" s="8">
        <f>IF(G540="",0,VLOOKUP(E540,'Points Allocation'!$B$22:$F$33,2+G540,0))</f>
        <v>20</v>
      </c>
      <c r="U540" s="8">
        <f>IF(H540="",0,VLOOKUP(E540,'Points Allocation'!$B$37:$F$50,2+H540,0))</f>
        <v>20</v>
      </c>
      <c r="V540" s="8">
        <f>IF(I540="",0,VLOOKUP(E540,'Points Allocation'!$B$52:$F$63,2+I540,0))</f>
        <v>20</v>
      </c>
      <c r="W540" s="8">
        <f>IF(J540="",0,VLOOKUP(E540,'Points Allocation'!$B$67:$F$78,2+J540,0))</f>
        <v>0</v>
      </c>
      <c r="X540" s="8">
        <f>IF(K540="",0,VLOOKUP(E540,'Points Allocation'!$B$82:$F$93,2+K540,0))</f>
        <v>0</v>
      </c>
      <c r="Y540" s="8">
        <f>IF(L540="",0,VLOOKUP(E540,'Points Allocation'!$B$97:$F$108,2+L540,0))</f>
        <v>0</v>
      </c>
      <c r="Z540" s="23">
        <f t="shared" si="335"/>
        <v>80</v>
      </c>
      <c r="AA540" s="8">
        <f>IF(M540="",0,VLOOKUP(E540,'Points Allocation'!$I$7:$M$18,2+M540,0))</f>
        <v>0</v>
      </c>
      <c r="AB540" s="8">
        <f>IF(N540="",0,VLOOKUP(E540,'Points Allocation'!$I$22:$M$33,2+N540,0))</f>
        <v>0</v>
      </c>
      <c r="AC540" s="8">
        <f>IF(O540="",0,VLOOKUP(E540,'Points Allocation'!$I$37:$M$48,2+O540,0))</f>
        <v>0</v>
      </c>
      <c r="AD540" s="8">
        <f>IF(P540="",0,VLOOKUP(E540,'Points Allocation'!$I$52:$M$63,2+P540,0))</f>
        <v>0</v>
      </c>
      <c r="AE540" s="8">
        <f>IF(Q540="",0,VLOOKUP(E540,'Points Allocation'!$I$67:$M$78,2+Q540,0))</f>
        <v>0</v>
      </c>
      <c r="AF540" s="8">
        <f>IF(R540="",0,VLOOKUP(E540,'Points Allocation'!$I$82:$M$93,2+R540,0))</f>
        <v>0</v>
      </c>
      <c r="AG540" s="23">
        <f t="shared" si="336"/>
        <v>0</v>
      </c>
      <c r="AH540" s="10">
        <f t="shared" si="337"/>
        <v>0</v>
      </c>
      <c r="AI540" s="13">
        <f t="shared" si="293"/>
        <v>1</v>
      </c>
      <c r="AJ540" s="30">
        <f t="shared" si="338"/>
        <v>80</v>
      </c>
      <c r="AK540" s="3" t="str">
        <f t="shared" si="339"/>
        <v>False</v>
      </c>
      <c r="AL540" s="3">
        <f t="shared" si="340"/>
        <v>0</v>
      </c>
    </row>
    <row r="541" spans="1:38" x14ac:dyDescent="0.2">
      <c r="A541" s="9" t="s">
        <v>205</v>
      </c>
      <c r="B541" s="9" t="s">
        <v>97</v>
      </c>
      <c r="C541" s="9" t="s">
        <v>63</v>
      </c>
      <c r="D541" s="3"/>
      <c r="E541" s="9" t="s">
        <v>136</v>
      </c>
      <c r="F541" s="9">
        <v>3</v>
      </c>
      <c r="G541" s="9">
        <v>0</v>
      </c>
      <c r="H541" s="9">
        <v>0</v>
      </c>
      <c r="I541" s="9">
        <v>0</v>
      </c>
      <c r="J541" s="26"/>
      <c r="K541" s="26"/>
      <c r="L541" s="26"/>
      <c r="M541" s="26"/>
      <c r="N541" s="26"/>
      <c r="O541" s="26"/>
      <c r="P541" s="26"/>
      <c r="Q541" s="26"/>
      <c r="R541" s="26"/>
      <c r="S541" s="8">
        <f>IF(F541="",0,VLOOKUP(E541,'Points Allocation'!$B$7:$F$18,2+F541,0))</f>
        <v>90</v>
      </c>
      <c r="T541" s="8">
        <f>IF(G541="",0,VLOOKUP(E541,'Points Allocation'!$B$22:$F$33,2+G541,0))</f>
        <v>20</v>
      </c>
      <c r="U541" s="8">
        <f>IF(H541="",0,VLOOKUP(E541,'Points Allocation'!$B$37:$F$50,2+H541,0))</f>
        <v>20</v>
      </c>
      <c r="V541" s="8">
        <f>IF(I541="",0,VLOOKUP(E541,'Points Allocation'!$B$52:$F$63,2+I541,0))</f>
        <v>20</v>
      </c>
      <c r="W541" s="8">
        <f>IF(J541="",0,VLOOKUP(E541,'Points Allocation'!$B$67:$F$78,2+J541,0))</f>
        <v>0</v>
      </c>
      <c r="X541" s="8">
        <f>IF(K541="",0,VLOOKUP(E541,'Points Allocation'!$B$82:$F$93,2+K541,0))</f>
        <v>0</v>
      </c>
      <c r="Y541" s="8">
        <f>IF(L541="",0,VLOOKUP(E541,'Points Allocation'!$B$97:$F$108,2+L541,0))</f>
        <v>0</v>
      </c>
      <c r="Z541" s="23">
        <f t="shared" si="335"/>
        <v>150</v>
      </c>
      <c r="AA541" s="8">
        <f>IF(M541="",0,VLOOKUP(E541,'Points Allocation'!$I$7:$M$18,2+M541,0))</f>
        <v>0</v>
      </c>
      <c r="AB541" s="8">
        <f>IF(N541="",0,VLOOKUP(E541,'Points Allocation'!$I$22:$M$33,2+N541,0))</f>
        <v>0</v>
      </c>
      <c r="AC541" s="8">
        <f>IF(O541="",0,VLOOKUP(E541,'Points Allocation'!$I$37:$M$48,2+O541,0))</f>
        <v>0</v>
      </c>
      <c r="AD541" s="8">
        <f>IF(P541="",0,VLOOKUP(E541,'Points Allocation'!$I$52:$M$63,2+P541,0))</f>
        <v>0</v>
      </c>
      <c r="AE541" s="8">
        <f>IF(Q541="",0,VLOOKUP(E541,'Points Allocation'!$I$67:$M$78,2+Q541,0))</f>
        <v>0</v>
      </c>
      <c r="AF541" s="8">
        <f>IF(R541="",0,VLOOKUP(E541,'Points Allocation'!$I$82:$M$93,2+R541,0))</f>
        <v>0</v>
      </c>
      <c r="AG541" s="23">
        <f t="shared" si="336"/>
        <v>0</v>
      </c>
      <c r="AH541" s="10">
        <f t="shared" si="337"/>
        <v>0</v>
      </c>
      <c r="AI541" s="13">
        <f t="shared" si="293"/>
        <v>1</v>
      </c>
      <c r="AJ541" s="30">
        <f t="shared" si="338"/>
        <v>150</v>
      </c>
      <c r="AK541" s="3" t="str">
        <f t="shared" si="339"/>
        <v>False</v>
      </c>
      <c r="AL541" s="3">
        <f t="shared" si="340"/>
        <v>0</v>
      </c>
    </row>
    <row r="542" spans="1:38" x14ac:dyDescent="0.2">
      <c r="A542" s="9" t="s">
        <v>238</v>
      </c>
      <c r="B542" s="9" t="s">
        <v>98</v>
      </c>
      <c r="C542" s="9" t="s">
        <v>63</v>
      </c>
      <c r="D542" s="3"/>
      <c r="E542" s="9">
        <v>8</v>
      </c>
      <c r="F542" s="9">
        <v>3</v>
      </c>
      <c r="G542" s="9">
        <v>3</v>
      </c>
      <c r="H542" s="9">
        <v>2</v>
      </c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8">
        <f>IF(F542="",0,VLOOKUP(E542,'Points Allocation'!$B$7:$F$18,2+F542,0))</f>
        <v>80</v>
      </c>
      <c r="T542" s="8">
        <f>IF(G542="",0,VLOOKUP(E542,'Points Allocation'!$B$22:$F$33,2+G542,0))</f>
        <v>100</v>
      </c>
      <c r="U542" s="8">
        <f>IF(H542="",0,VLOOKUP(E542,'Points Allocation'!$B$37:$F$50,2+H542,0))</f>
        <v>90</v>
      </c>
      <c r="V542" s="8">
        <f>IF(I542="",0,VLOOKUP(E542,'Points Allocation'!$B$52:$F$63,2+I542,0))</f>
        <v>0</v>
      </c>
      <c r="W542" s="8">
        <f>IF(J542="",0,VLOOKUP(E542,'Points Allocation'!$B$67:$F$78,2+J542,0))</f>
        <v>0</v>
      </c>
      <c r="X542" s="8">
        <f>IF(K542="",0,VLOOKUP(E542,'Points Allocation'!$B$82:$F$93,2+K542,0))</f>
        <v>0</v>
      </c>
      <c r="Y542" s="8">
        <f>IF(L542="",0,VLOOKUP(E542,'Points Allocation'!$B$97:$F$108,2+L542,0))</f>
        <v>0</v>
      </c>
      <c r="Z542" s="23">
        <f t="shared" si="335"/>
        <v>270</v>
      </c>
      <c r="AA542" s="8">
        <f>IF(M542="",0,VLOOKUP(E542,'Points Allocation'!$I$7:$M$18,2+M542,0))</f>
        <v>0</v>
      </c>
      <c r="AB542" s="8">
        <f>IF(N542="",0,VLOOKUP(E542,'Points Allocation'!$I$22:$M$33,2+N542,0))</f>
        <v>0</v>
      </c>
      <c r="AC542" s="8">
        <f>IF(O542="",0,VLOOKUP(E542,'Points Allocation'!$I$37:$M$48,2+O542,0))</f>
        <v>0</v>
      </c>
      <c r="AD542" s="8">
        <f>IF(P542="",0,VLOOKUP(E542,'Points Allocation'!$I$52:$M$63,2+P542,0))</f>
        <v>0</v>
      </c>
      <c r="AE542" s="8">
        <f>IF(Q542="",0,VLOOKUP(E542,'Points Allocation'!$I$67:$M$78,2+Q542,0))</f>
        <v>0</v>
      </c>
      <c r="AF542" s="8">
        <f>IF(R542="",0,VLOOKUP(E542,'Points Allocation'!$I$82:$M$93,2+R542,0))</f>
        <v>0</v>
      </c>
      <c r="AG542" s="23">
        <f t="shared" si="336"/>
        <v>0</v>
      </c>
      <c r="AH542" s="10">
        <f t="shared" si="337"/>
        <v>0</v>
      </c>
      <c r="AI542" s="13">
        <f t="shared" si="293"/>
        <v>1</v>
      </c>
      <c r="AJ542" s="30">
        <f t="shared" si="338"/>
        <v>270</v>
      </c>
      <c r="AK542" s="3" t="str">
        <f t="shared" si="339"/>
        <v>False</v>
      </c>
      <c r="AL542" s="3">
        <f t="shared" si="340"/>
        <v>0</v>
      </c>
    </row>
    <row r="543" spans="1:38" x14ac:dyDescent="0.2">
      <c r="A543" s="9" t="s">
        <v>211</v>
      </c>
      <c r="B543" s="9" t="s">
        <v>98</v>
      </c>
      <c r="C543" s="9" t="s">
        <v>63</v>
      </c>
      <c r="D543" s="3"/>
      <c r="E543" s="9">
        <v>8</v>
      </c>
      <c r="F543" s="9">
        <v>0</v>
      </c>
      <c r="G543" s="26"/>
      <c r="H543" s="26"/>
      <c r="I543" s="26"/>
      <c r="J543" s="26"/>
      <c r="K543" s="26"/>
      <c r="L543" s="26"/>
      <c r="M543" s="9">
        <v>3</v>
      </c>
      <c r="N543" s="9">
        <v>3</v>
      </c>
      <c r="O543" s="26"/>
      <c r="P543" s="26"/>
      <c r="Q543" s="26"/>
      <c r="R543" s="26"/>
      <c r="S543" s="8">
        <f>IF(F543="",0,VLOOKUP(E543,'Points Allocation'!$B$7:$F$18,2+F543,0))</f>
        <v>20</v>
      </c>
      <c r="T543" s="8">
        <f>IF(G543="",0,VLOOKUP(E543,'Points Allocation'!$B$22:$F$33,2+G543,0))</f>
        <v>0</v>
      </c>
      <c r="U543" s="8">
        <f>IF(H543="",0,VLOOKUP(E543,'Points Allocation'!$B$37:$F$50,2+H543,0))</f>
        <v>0</v>
      </c>
      <c r="V543" s="8">
        <f>IF(I543="",0,VLOOKUP(E543,'Points Allocation'!$B$52:$F$63,2+I543,0))</f>
        <v>0</v>
      </c>
      <c r="W543" s="8">
        <f>IF(J543="",0,VLOOKUP(E543,'Points Allocation'!$B$67:$F$78,2+J543,0))</f>
        <v>0</v>
      </c>
      <c r="X543" s="8">
        <f>IF(K543="",0,VLOOKUP(E543,'Points Allocation'!$B$82:$F$93,2+K543,0))</f>
        <v>0</v>
      </c>
      <c r="Y543" s="8">
        <f>IF(L543="",0,VLOOKUP(E543,'Points Allocation'!$B$97:$F$108,2+L543,0))</f>
        <v>0</v>
      </c>
      <c r="Z543" s="23">
        <f t="shared" si="335"/>
        <v>20</v>
      </c>
      <c r="AA543" s="8">
        <f>IF(M543="",0,VLOOKUP(E543,'Points Allocation'!$I$7:$M$18,2+M543,0))</f>
        <v>30</v>
      </c>
      <c r="AB543" s="8">
        <f>IF(N543="",0,VLOOKUP(E543,'Points Allocation'!$I$22:$M$33,2+N543,0))</f>
        <v>35</v>
      </c>
      <c r="AC543" s="8">
        <f>IF(O543="",0,VLOOKUP(E543,'Points Allocation'!$I$37:$M$48,2+O543,0))</f>
        <v>0</v>
      </c>
      <c r="AD543" s="8">
        <f>IF(P543="",0,VLOOKUP(E543,'Points Allocation'!$I$52:$M$63,2+P543,0))</f>
        <v>0</v>
      </c>
      <c r="AE543" s="8">
        <f>IF(Q543="",0,VLOOKUP(E543,'Points Allocation'!$I$67:$M$78,2+Q543,0))</f>
        <v>0</v>
      </c>
      <c r="AF543" s="8">
        <f>IF(R543="",0,VLOOKUP(E543,'Points Allocation'!$I$82:$M$93,2+R543,0))</f>
        <v>0</v>
      </c>
      <c r="AG543" s="23">
        <f t="shared" si="336"/>
        <v>65</v>
      </c>
      <c r="AH543" s="10">
        <f t="shared" si="337"/>
        <v>-20</v>
      </c>
      <c r="AI543" s="13">
        <f t="shared" si="293"/>
        <v>1</v>
      </c>
      <c r="AJ543" s="30">
        <f t="shared" si="338"/>
        <v>65</v>
      </c>
      <c r="AK543" s="3" t="str">
        <f t="shared" si="339"/>
        <v>True</v>
      </c>
      <c r="AL543" s="3">
        <f t="shared" si="340"/>
        <v>20</v>
      </c>
    </row>
    <row r="544" spans="1:38" x14ac:dyDescent="0.2">
      <c r="A544" s="9" t="s">
        <v>208</v>
      </c>
      <c r="B544" s="9" t="s">
        <v>98</v>
      </c>
      <c r="C544" s="9" t="s">
        <v>63</v>
      </c>
      <c r="D544" s="3"/>
      <c r="E544" s="9">
        <v>8</v>
      </c>
      <c r="F544" s="9">
        <v>3</v>
      </c>
      <c r="G544" s="9">
        <v>1</v>
      </c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8">
        <f>IF(F544="",0,VLOOKUP(E544,'Points Allocation'!$B$7:$F$18,2+F544,0))</f>
        <v>80</v>
      </c>
      <c r="T544" s="8">
        <f>IF(G544="",0,VLOOKUP(E544,'Points Allocation'!$B$22:$F$33,2+G544,0))</f>
        <v>50</v>
      </c>
      <c r="U544" s="8">
        <f>IF(H544="",0,VLOOKUP(E544,'Points Allocation'!$B$37:$F$50,2+H544,0))</f>
        <v>0</v>
      </c>
      <c r="V544" s="8">
        <f>IF(I544="",0,VLOOKUP(E544,'Points Allocation'!$B$52:$F$63,2+I544,0))</f>
        <v>0</v>
      </c>
      <c r="W544" s="8">
        <f>IF(J544="",0,VLOOKUP(E544,'Points Allocation'!$B$67:$F$78,2+J544,0))</f>
        <v>0</v>
      </c>
      <c r="X544" s="8">
        <f>IF(K544="",0,VLOOKUP(E544,'Points Allocation'!$B$82:$F$93,2+K544,0))</f>
        <v>0</v>
      </c>
      <c r="Y544" s="8">
        <f>IF(L544="",0,VLOOKUP(E544,'Points Allocation'!$B$97:$F$108,2+L544,0))</f>
        <v>0</v>
      </c>
      <c r="Z544" s="23">
        <f t="shared" si="335"/>
        <v>130</v>
      </c>
      <c r="AA544" s="8">
        <f>IF(M544="",0,VLOOKUP(E544,'Points Allocation'!$I$7:$M$18,2+M544,0))</f>
        <v>0</v>
      </c>
      <c r="AB544" s="8">
        <f>IF(N544="",0,VLOOKUP(E544,'Points Allocation'!$I$22:$M$33,2+N544,0))</f>
        <v>0</v>
      </c>
      <c r="AC544" s="8">
        <f>IF(O544="",0,VLOOKUP(E544,'Points Allocation'!$I$37:$M$48,2+O544,0))</f>
        <v>0</v>
      </c>
      <c r="AD544" s="8">
        <f>IF(P544="",0,VLOOKUP(E544,'Points Allocation'!$I$52:$M$63,2+P544,0))</f>
        <v>0</v>
      </c>
      <c r="AE544" s="8">
        <f>IF(Q544="",0,VLOOKUP(E544,'Points Allocation'!$I$67:$M$78,2+Q544,0))</f>
        <v>0</v>
      </c>
      <c r="AF544" s="8">
        <f>IF(R544="",0,VLOOKUP(E544,'Points Allocation'!$I$82:$M$93,2+R544,0))</f>
        <v>0</v>
      </c>
      <c r="AG544" s="23">
        <f t="shared" si="336"/>
        <v>0</v>
      </c>
      <c r="AH544" s="10">
        <f t="shared" si="337"/>
        <v>0</v>
      </c>
      <c r="AI544" s="13">
        <f t="shared" si="293"/>
        <v>1</v>
      </c>
      <c r="AJ544" s="30">
        <f t="shared" si="338"/>
        <v>130</v>
      </c>
      <c r="AK544" s="3" t="str">
        <f t="shared" si="339"/>
        <v>False</v>
      </c>
      <c r="AL544" s="3">
        <f t="shared" si="340"/>
        <v>0</v>
      </c>
    </row>
    <row r="545" spans="1:38" x14ac:dyDescent="0.2">
      <c r="A545" s="9" t="s">
        <v>210</v>
      </c>
      <c r="B545" s="9" t="s">
        <v>98</v>
      </c>
      <c r="C545" s="9" t="s">
        <v>63</v>
      </c>
      <c r="D545" s="3"/>
      <c r="E545" s="9">
        <v>8</v>
      </c>
      <c r="F545" s="9">
        <v>3</v>
      </c>
      <c r="G545" s="9">
        <v>2</v>
      </c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8">
        <f>IF(F545="",0,VLOOKUP(E545,'Points Allocation'!$B$7:$F$18,2+F545,0))</f>
        <v>80</v>
      </c>
      <c r="T545" s="8">
        <f>IF(G545="",0,VLOOKUP(E545,'Points Allocation'!$B$22:$F$33,2+G545,0))</f>
        <v>75</v>
      </c>
      <c r="U545" s="8">
        <f>IF(H545="",0,VLOOKUP(E545,'Points Allocation'!$B$37:$F$50,2+H545,0))</f>
        <v>0</v>
      </c>
      <c r="V545" s="8">
        <f>IF(I545="",0,VLOOKUP(E545,'Points Allocation'!$B$52:$F$63,2+I545,0))</f>
        <v>0</v>
      </c>
      <c r="W545" s="8">
        <f>IF(J545="",0,VLOOKUP(E545,'Points Allocation'!$B$67:$F$78,2+J545,0))</f>
        <v>0</v>
      </c>
      <c r="X545" s="8">
        <f>IF(K545="",0,VLOOKUP(E545,'Points Allocation'!$B$82:$F$93,2+K545,0))</f>
        <v>0</v>
      </c>
      <c r="Y545" s="8">
        <f>IF(L545="",0,VLOOKUP(E545,'Points Allocation'!$B$97:$F$108,2+L545,0))</f>
        <v>0</v>
      </c>
      <c r="Z545" s="23">
        <f t="shared" si="335"/>
        <v>155</v>
      </c>
      <c r="AA545" s="8">
        <f>IF(M545="",0,VLOOKUP(E545,'Points Allocation'!$I$7:$M$18,2+M545,0))</f>
        <v>0</v>
      </c>
      <c r="AB545" s="8">
        <f>IF(N545="",0,VLOOKUP(E545,'Points Allocation'!$I$22:$M$33,2+N545,0))</f>
        <v>0</v>
      </c>
      <c r="AC545" s="8">
        <f>IF(O545="",0,VLOOKUP(E545,'Points Allocation'!$I$37:$M$48,2+O545,0))</f>
        <v>0</v>
      </c>
      <c r="AD545" s="8">
        <f>IF(P545="",0,VLOOKUP(E545,'Points Allocation'!$I$52:$M$63,2+P545,0))</f>
        <v>0</v>
      </c>
      <c r="AE545" s="8">
        <f>IF(Q545="",0,VLOOKUP(E545,'Points Allocation'!$I$67:$M$78,2+Q545,0))</f>
        <v>0</v>
      </c>
      <c r="AF545" s="8">
        <f>IF(R545="",0,VLOOKUP(E545,'Points Allocation'!$I$82:$M$93,2+R545,0))</f>
        <v>0</v>
      </c>
      <c r="AG545" s="23">
        <f t="shared" si="336"/>
        <v>0</v>
      </c>
      <c r="AH545" s="10">
        <f t="shared" si="337"/>
        <v>0</v>
      </c>
      <c r="AI545" s="13">
        <f t="shared" si="293"/>
        <v>1</v>
      </c>
      <c r="AJ545" s="30">
        <f t="shared" si="338"/>
        <v>155</v>
      </c>
      <c r="AK545" s="3" t="str">
        <f t="shared" si="339"/>
        <v>False</v>
      </c>
      <c r="AL545" s="3">
        <f t="shared" si="340"/>
        <v>0</v>
      </c>
    </row>
    <row r="546" spans="1:38" x14ac:dyDescent="0.2">
      <c r="A546" s="9" t="s">
        <v>239</v>
      </c>
      <c r="B546" s="9" t="s">
        <v>98</v>
      </c>
      <c r="C546" s="9" t="s">
        <v>63</v>
      </c>
      <c r="D546" s="3"/>
      <c r="E546" s="9">
        <v>8</v>
      </c>
      <c r="F546" s="9">
        <v>3</v>
      </c>
      <c r="G546" s="9">
        <v>3</v>
      </c>
      <c r="H546" s="9">
        <v>3</v>
      </c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8">
        <f>IF(F546="",0,VLOOKUP(E546,'Points Allocation'!$B$7:$F$18,2+F546,0))</f>
        <v>80</v>
      </c>
      <c r="T546" s="8">
        <f>IF(G546="",0,VLOOKUP(E546,'Points Allocation'!$B$22:$F$33,2+G546,0))</f>
        <v>100</v>
      </c>
      <c r="U546" s="8">
        <f>IF(H546="",0,VLOOKUP(E546,'Points Allocation'!$B$37:$F$50,2+H546,0))</f>
        <v>120</v>
      </c>
      <c r="V546" s="8">
        <f>IF(I546="",0,VLOOKUP(E546,'Points Allocation'!$B$52:$F$63,2+I546,0))</f>
        <v>0</v>
      </c>
      <c r="W546" s="8">
        <f>IF(J546="",0,VLOOKUP(E546,'Points Allocation'!$B$67:$F$78,2+J546,0))</f>
        <v>0</v>
      </c>
      <c r="X546" s="8">
        <f>IF(K546="",0,VLOOKUP(E546,'Points Allocation'!$B$82:$F$93,2+K546,0))</f>
        <v>0</v>
      </c>
      <c r="Y546" s="8">
        <f>IF(L546="",0,VLOOKUP(E546,'Points Allocation'!$B$97:$F$108,2+L546,0))</f>
        <v>0</v>
      </c>
      <c r="Z546" s="23">
        <f t="shared" si="335"/>
        <v>300</v>
      </c>
      <c r="AA546" s="8">
        <f>IF(M546="",0,VLOOKUP(E546,'Points Allocation'!$I$7:$M$18,2+M546,0))</f>
        <v>0</v>
      </c>
      <c r="AB546" s="8">
        <f>IF(N546="",0,VLOOKUP(E546,'Points Allocation'!$I$22:$M$33,2+N546,0))</f>
        <v>0</v>
      </c>
      <c r="AC546" s="8">
        <f>IF(O546="",0,VLOOKUP(E546,'Points Allocation'!$I$37:$M$48,2+O546,0))</f>
        <v>0</v>
      </c>
      <c r="AD546" s="8">
        <f>IF(P546="",0,VLOOKUP(E546,'Points Allocation'!$I$52:$M$63,2+P546,0))</f>
        <v>0</v>
      </c>
      <c r="AE546" s="8">
        <f>IF(Q546="",0,VLOOKUP(E546,'Points Allocation'!$I$67:$M$78,2+Q546,0))</f>
        <v>0</v>
      </c>
      <c r="AF546" s="8">
        <f>IF(R546="",0,VLOOKUP(E546,'Points Allocation'!$I$82:$M$93,2+R546,0))</f>
        <v>0</v>
      </c>
      <c r="AG546" s="23">
        <f t="shared" si="336"/>
        <v>0</v>
      </c>
      <c r="AH546" s="10">
        <f t="shared" si="337"/>
        <v>0</v>
      </c>
      <c r="AI546" s="13">
        <f t="shared" si="293"/>
        <v>1</v>
      </c>
      <c r="AJ546" s="30">
        <f t="shared" si="338"/>
        <v>300</v>
      </c>
      <c r="AK546" s="3" t="str">
        <f t="shared" si="339"/>
        <v>False</v>
      </c>
      <c r="AL546" s="3">
        <f t="shared" si="340"/>
        <v>0</v>
      </c>
    </row>
    <row r="547" spans="1:38" x14ac:dyDescent="0.2">
      <c r="A547" s="9" t="s">
        <v>240</v>
      </c>
      <c r="B547" s="9" t="s">
        <v>98</v>
      </c>
      <c r="C547" s="9" t="s">
        <v>63</v>
      </c>
      <c r="D547" s="3"/>
      <c r="E547" s="9">
        <v>8</v>
      </c>
      <c r="F547" s="9">
        <v>1</v>
      </c>
      <c r="G547" s="26"/>
      <c r="H547" s="26"/>
      <c r="I547" s="26"/>
      <c r="J547" s="26"/>
      <c r="K547" s="26"/>
      <c r="L547" s="26"/>
      <c r="M547" s="9">
        <v>0</v>
      </c>
      <c r="N547" s="26"/>
      <c r="O547" s="26"/>
      <c r="P547" s="26"/>
      <c r="Q547" s="26"/>
      <c r="R547" s="26"/>
      <c r="S547" s="8">
        <f>IF(F547="",0,VLOOKUP(E547,'Points Allocation'!$B$7:$F$18,2+F547,0))</f>
        <v>40</v>
      </c>
      <c r="T547" s="8">
        <f>IF(G547="",0,VLOOKUP(E547,'Points Allocation'!$B$22:$F$33,2+G547,0))</f>
        <v>0</v>
      </c>
      <c r="U547" s="8">
        <f>IF(H547="",0,VLOOKUP(E547,'Points Allocation'!$B$37:$F$50,2+H547,0))</f>
        <v>0</v>
      </c>
      <c r="V547" s="8">
        <f>IF(I547="",0,VLOOKUP(E547,'Points Allocation'!$B$52:$F$63,2+I547,0))</f>
        <v>0</v>
      </c>
      <c r="W547" s="8">
        <f>IF(J547="",0,VLOOKUP(E547,'Points Allocation'!$B$67:$F$78,2+J547,0))</f>
        <v>0</v>
      </c>
      <c r="X547" s="8">
        <f>IF(K547="",0,VLOOKUP(E547,'Points Allocation'!$B$82:$F$93,2+K547,0))</f>
        <v>0</v>
      </c>
      <c r="Y547" s="8">
        <f>IF(L547="",0,VLOOKUP(E547,'Points Allocation'!$B$97:$F$108,2+L547,0))</f>
        <v>0</v>
      </c>
      <c r="Z547" s="23">
        <f t="shared" si="335"/>
        <v>40</v>
      </c>
      <c r="AA547" s="8">
        <f>IF(M547="",0,VLOOKUP(E547,'Points Allocation'!$I$7:$M$18,2+M547,0))</f>
        <v>15</v>
      </c>
      <c r="AB547" s="8">
        <f>IF(N547="",0,VLOOKUP(E547,'Points Allocation'!$I$22:$M$33,2+N547,0))</f>
        <v>0</v>
      </c>
      <c r="AC547" s="8">
        <f>IF(O547="",0,VLOOKUP(E547,'Points Allocation'!$I$37:$M$48,2+O547,0))</f>
        <v>0</v>
      </c>
      <c r="AD547" s="8">
        <f>IF(P547="",0,VLOOKUP(E547,'Points Allocation'!$I$52:$M$63,2+P547,0))</f>
        <v>0</v>
      </c>
      <c r="AE547" s="8">
        <f>IF(Q547="",0,VLOOKUP(E547,'Points Allocation'!$I$67:$M$78,2+Q547,0))</f>
        <v>0</v>
      </c>
      <c r="AF547" s="8">
        <f>IF(R547="",0,VLOOKUP(E547,'Points Allocation'!$I$82:$M$93,2+R547,0))</f>
        <v>0</v>
      </c>
      <c r="AG547" s="23">
        <f t="shared" si="336"/>
        <v>15</v>
      </c>
      <c r="AH547" s="10">
        <f t="shared" si="337"/>
        <v>-15</v>
      </c>
      <c r="AI547" s="13">
        <f t="shared" si="293"/>
        <v>1</v>
      </c>
      <c r="AJ547" s="30">
        <f t="shared" si="338"/>
        <v>40</v>
      </c>
      <c r="AK547" s="3" t="str">
        <f t="shared" si="339"/>
        <v>True</v>
      </c>
      <c r="AL547" s="3">
        <f t="shared" si="340"/>
        <v>15</v>
      </c>
    </row>
    <row r="548" spans="1:38" x14ac:dyDescent="0.2">
      <c r="A548" s="9" t="s">
        <v>241</v>
      </c>
      <c r="B548" s="9" t="s">
        <v>98</v>
      </c>
      <c r="C548" s="9" t="s">
        <v>63</v>
      </c>
      <c r="D548" s="3"/>
      <c r="E548" s="9">
        <v>8</v>
      </c>
      <c r="F548" s="9">
        <v>2</v>
      </c>
      <c r="G548" s="26"/>
      <c r="H548" s="26"/>
      <c r="I548" s="26"/>
      <c r="J548" s="26"/>
      <c r="K548" s="26"/>
      <c r="L548" s="26"/>
      <c r="M548" s="9">
        <v>3</v>
      </c>
      <c r="N548" s="9">
        <v>2</v>
      </c>
      <c r="O548" s="26"/>
      <c r="P548" s="26"/>
      <c r="Q548" s="26"/>
      <c r="R548" s="26"/>
      <c r="S548" s="8">
        <f>IF(F548="",0,VLOOKUP(E548,'Points Allocation'!$B$7:$F$18,2+F548,0))</f>
        <v>60</v>
      </c>
      <c r="T548" s="8">
        <f>IF(G548="",0,VLOOKUP(E548,'Points Allocation'!$B$22:$F$33,2+G548,0))</f>
        <v>0</v>
      </c>
      <c r="U548" s="8">
        <f>IF(H548="",0,VLOOKUP(E548,'Points Allocation'!$B$37:$F$50,2+H548,0))</f>
        <v>0</v>
      </c>
      <c r="V548" s="8">
        <f>IF(I548="",0,VLOOKUP(E548,'Points Allocation'!$B$52:$F$63,2+I548,0))</f>
        <v>0</v>
      </c>
      <c r="W548" s="8">
        <f>IF(J548="",0,VLOOKUP(E548,'Points Allocation'!$B$67:$F$78,2+J548,0))</f>
        <v>0</v>
      </c>
      <c r="X548" s="8">
        <f>IF(K548="",0,VLOOKUP(E548,'Points Allocation'!$B$82:$F$93,2+K548,0))</f>
        <v>0</v>
      </c>
      <c r="Y548" s="8">
        <f>IF(L548="",0,VLOOKUP(E548,'Points Allocation'!$B$97:$F$108,2+L548,0))</f>
        <v>0</v>
      </c>
      <c r="Z548" s="23">
        <f t="shared" si="335"/>
        <v>60</v>
      </c>
      <c r="AA548" s="8">
        <f>IF(M548="",0,VLOOKUP(E548,'Points Allocation'!$I$7:$M$18,2+M548,0))</f>
        <v>30</v>
      </c>
      <c r="AB548" s="8">
        <f>IF(N548="",0,VLOOKUP(E548,'Points Allocation'!$I$22:$M$33,2+N548,0))</f>
        <v>30</v>
      </c>
      <c r="AC548" s="8">
        <f>IF(O548="",0,VLOOKUP(E548,'Points Allocation'!$I$37:$M$48,2+O548,0))</f>
        <v>0</v>
      </c>
      <c r="AD548" s="8">
        <f>IF(P548="",0,VLOOKUP(E548,'Points Allocation'!$I$52:$M$63,2+P548,0))</f>
        <v>0</v>
      </c>
      <c r="AE548" s="8">
        <f>IF(Q548="",0,VLOOKUP(E548,'Points Allocation'!$I$67:$M$78,2+Q548,0))</f>
        <v>0</v>
      </c>
      <c r="AF548" s="8">
        <f>IF(R548="",0,VLOOKUP(E548,'Points Allocation'!$I$82:$M$93,2+R548,0))</f>
        <v>0</v>
      </c>
      <c r="AG548" s="23">
        <f t="shared" si="336"/>
        <v>60</v>
      </c>
      <c r="AH548" s="10">
        <f t="shared" si="337"/>
        <v>-60</v>
      </c>
      <c r="AI548" s="13">
        <f t="shared" si="293"/>
        <v>1</v>
      </c>
      <c r="AJ548" s="30">
        <f t="shared" si="338"/>
        <v>60</v>
      </c>
      <c r="AK548" s="3" t="str">
        <f t="shared" si="339"/>
        <v>True</v>
      </c>
      <c r="AL548" s="3">
        <f t="shared" si="340"/>
        <v>60</v>
      </c>
    </row>
    <row r="549" spans="1:38" x14ac:dyDescent="0.2">
      <c r="A549" s="40" t="s">
        <v>208</v>
      </c>
      <c r="B549" s="9" t="s">
        <v>99</v>
      </c>
      <c r="C549" s="9" t="s">
        <v>63</v>
      </c>
      <c r="D549" s="3"/>
      <c r="E549" s="9">
        <v>8</v>
      </c>
      <c r="F549" s="9">
        <v>3</v>
      </c>
      <c r="G549" s="9">
        <v>1</v>
      </c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8">
        <f>IF(F549="",0,VLOOKUP(E549,'Points Allocation'!$B$7:$F$18,2+F549,0))</f>
        <v>80</v>
      </c>
      <c r="T549" s="8">
        <f>IF(G549="",0,VLOOKUP(E549,'Points Allocation'!$B$22:$F$33,2+G549,0))</f>
        <v>50</v>
      </c>
      <c r="U549" s="8">
        <f>IF(H549="",0,VLOOKUP(E549,'Points Allocation'!$B$37:$F$50,2+H549,0))</f>
        <v>0</v>
      </c>
      <c r="V549" s="8">
        <f>IF(I549="",0,VLOOKUP(E549,'Points Allocation'!$B$52:$F$63,2+I549,0))</f>
        <v>0</v>
      </c>
      <c r="W549" s="8">
        <f>IF(J549="",0,VLOOKUP(E549,'Points Allocation'!$B$67:$F$78,2+J549,0))</f>
        <v>0</v>
      </c>
      <c r="X549" s="8">
        <f>IF(K549="",0,VLOOKUP(E549,'Points Allocation'!$B$82:$F$93,2+K549,0))</f>
        <v>0</v>
      </c>
      <c r="Y549" s="8">
        <f>IF(L549="",0,VLOOKUP(E549,'Points Allocation'!$B$97:$F$108,2+L549,0))</f>
        <v>0</v>
      </c>
      <c r="Z549" s="23">
        <f t="shared" ref="Z549:Z557" si="341">SUM(S549:Y549)</f>
        <v>130</v>
      </c>
      <c r="AA549" s="8">
        <f>IF(M549="",0,VLOOKUP(E549,'Points Allocation'!$I$7:$M$18,2+M549,0))</f>
        <v>0</v>
      </c>
      <c r="AB549" s="8">
        <f>IF(N549="",0,VLOOKUP(E549,'Points Allocation'!$I$22:$M$33,2+N549,0))</f>
        <v>0</v>
      </c>
      <c r="AC549" s="8">
        <f>IF(O549="",0,VLOOKUP(E549,'Points Allocation'!$I$37:$M$48,2+O549,0))</f>
        <v>0</v>
      </c>
      <c r="AD549" s="8">
        <f>IF(P549="",0,VLOOKUP(E549,'Points Allocation'!$I$52:$M$63,2+P549,0))</f>
        <v>0</v>
      </c>
      <c r="AE549" s="8">
        <f>IF(Q549="",0,VLOOKUP(E549,'Points Allocation'!$I$67:$M$78,2+Q549,0))</f>
        <v>0</v>
      </c>
      <c r="AF549" s="8">
        <f>IF(R549="",0,VLOOKUP(E549,'Points Allocation'!$I$82:$M$93,2+R549,0))</f>
        <v>0</v>
      </c>
      <c r="AG549" s="23">
        <f t="shared" ref="AG549:AG557" si="342">SUM(AA549:AF549)</f>
        <v>0</v>
      </c>
      <c r="AH549" s="10">
        <f t="shared" ref="AH549:AH557" si="343">IF(AK549="False",0,-AL549)</f>
        <v>0</v>
      </c>
      <c r="AI549" s="13">
        <f t="shared" si="293"/>
        <v>1</v>
      </c>
      <c r="AJ549" s="30">
        <f t="shared" ref="AJ549:AJ557" si="344">(SUM(Z549,AG549,AH549))*AI549</f>
        <v>130</v>
      </c>
      <c r="AK549" s="3" t="str">
        <f t="shared" ref="AK549:AK557" si="345">IF(AND(COUNT(M549:R549)&gt;0,COUNT(S549:Y549)&gt;1),"True","False")</f>
        <v>False</v>
      </c>
      <c r="AL549" s="3">
        <f t="shared" ref="AL549:AL557" si="346">IF(AG549&gt;Z549,Z549,AG549)</f>
        <v>0</v>
      </c>
    </row>
    <row r="550" spans="1:38" x14ac:dyDescent="0.2">
      <c r="A550" s="40" t="s">
        <v>211</v>
      </c>
      <c r="B550" s="9" t="s">
        <v>100</v>
      </c>
      <c r="C550" s="9" t="s">
        <v>63</v>
      </c>
      <c r="D550" s="3"/>
      <c r="E550" s="9">
        <v>8</v>
      </c>
      <c r="F550" s="9">
        <v>0</v>
      </c>
      <c r="G550" s="26"/>
      <c r="H550" s="26"/>
      <c r="I550" s="26"/>
      <c r="J550" s="26"/>
      <c r="K550" s="26"/>
      <c r="L550" s="26"/>
      <c r="M550" s="9">
        <v>3</v>
      </c>
      <c r="N550" s="9">
        <v>3</v>
      </c>
      <c r="O550" s="26"/>
      <c r="P550" s="26"/>
      <c r="Q550" s="26"/>
      <c r="R550" s="26"/>
      <c r="S550" s="8">
        <f>IF(F550="",0,VLOOKUP(E550,'Points Allocation'!$B$7:$F$18,2+F550,0))</f>
        <v>20</v>
      </c>
      <c r="T550" s="8">
        <f>IF(G550="",0,VLOOKUP(E550,'Points Allocation'!$B$22:$F$33,2+G550,0))</f>
        <v>0</v>
      </c>
      <c r="U550" s="8">
        <f>IF(H550="",0,VLOOKUP(E550,'Points Allocation'!$B$37:$F$50,2+H550,0))</f>
        <v>0</v>
      </c>
      <c r="V550" s="8">
        <f>IF(I550="",0,VLOOKUP(E550,'Points Allocation'!$B$52:$F$63,2+I550,0))</f>
        <v>0</v>
      </c>
      <c r="W550" s="8">
        <f>IF(J550="",0,VLOOKUP(E550,'Points Allocation'!$B$67:$F$78,2+J550,0))</f>
        <v>0</v>
      </c>
      <c r="X550" s="8">
        <f>IF(K550="",0,VLOOKUP(E550,'Points Allocation'!$B$82:$F$93,2+K550,0))</f>
        <v>0</v>
      </c>
      <c r="Y550" s="8">
        <f>IF(L550="",0,VLOOKUP(E550,'Points Allocation'!$B$97:$F$108,2+L550,0))</f>
        <v>0</v>
      </c>
      <c r="Z550" s="23">
        <f t="shared" si="341"/>
        <v>20</v>
      </c>
      <c r="AA550" s="8">
        <f>IF(M550="",0,VLOOKUP(E550,'Points Allocation'!$I$7:$M$18,2+M550,0))</f>
        <v>30</v>
      </c>
      <c r="AB550" s="8">
        <f>IF(N550="",0,VLOOKUP(E550,'Points Allocation'!$I$22:$M$33,2+N550,0))</f>
        <v>35</v>
      </c>
      <c r="AC550" s="8">
        <f>IF(O550="",0,VLOOKUP(E550,'Points Allocation'!$I$37:$M$48,2+O550,0))</f>
        <v>0</v>
      </c>
      <c r="AD550" s="8">
        <f>IF(P550="",0,VLOOKUP(E550,'Points Allocation'!$I$52:$M$63,2+P550,0))</f>
        <v>0</v>
      </c>
      <c r="AE550" s="8">
        <f>IF(Q550="",0,VLOOKUP(E550,'Points Allocation'!$I$67:$M$78,2+Q550,0))</f>
        <v>0</v>
      </c>
      <c r="AF550" s="8">
        <f>IF(R550="",0,VLOOKUP(E550,'Points Allocation'!$I$82:$M$93,2+R550,0))</f>
        <v>0</v>
      </c>
      <c r="AG550" s="23">
        <f t="shared" si="342"/>
        <v>65</v>
      </c>
      <c r="AH550" s="10">
        <f t="shared" si="343"/>
        <v>-20</v>
      </c>
      <c r="AI550" s="13">
        <f t="shared" si="293"/>
        <v>1</v>
      </c>
      <c r="AJ550" s="30">
        <f t="shared" si="344"/>
        <v>65</v>
      </c>
      <c r="AK550" s="3" t="str">
        <f t="shared" si="345"/>
        <v>True</v>
      </c>
      <c r="AL550" s="3">
        <f t="shared" si="346"/>
        <v>20</v>
      </c>
    </row>
    <row r="551" spans="1:38" x14ac:dyDescent="0.2">
      <c r="A551" s="40" t="s">
        <v>238</v>
      </c>
      <c r="B551" s="9" t="s">
        <v>101</v>
      </c>
      <c r="C551" s="9" t="s">
        <v>63</v>
      </c>
      <c r="D551" s="3"/>
      <c r="E551" s="9">
        <v>8</v>
      </c>
      <c r="F551" s="9">
        <v>3</v>
      </c>
      <c r="G551" s="9">
        <v>3</v>
      </c>
      <c r="H551" s="9">
        <v>2</v>
      </c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8">
        <f>IF(F551="",0,VLOOKUP(E551,'Points Allocation'!$B$7:$F$18,2+F551,0))</f>
        <v>80</v>
      </c>
      <c r="T551" s="8">
        <f>IF(G551="",0,VLOOKUP(E551,'Points Allocation'!$B$22:$F$33,2+G551,0))</f>
        <v>100</v>
      </c>
      <c r="U551" s="8">
        <f>IF(H551="",0,VLOOKUP(E551,'Points Allocation'!$B$37:$F$50,2+H551,0))</f>
        <v>90</v>
      </c>
      <c r="V551" s="8">
        <f>IF(I551="",0,VLOOKUP(E551,'Points Allocation'!$B$52:$F$63,2+I551,0))</f>
        <v>0</v>
      </c>
      <c r="W551" s="8">
        <f>IF(J551="",0,VLOOKUP(E551,'Points Allocation'!$B$67:$F$78,2+J551,0))</f>
        <v>0</v>
      </c>
      <c r="X551" s="8">
        <f>IF(K551="",0,VLOOKUP(E551,'Points Allocation'!$B$82:$F$93,2+K551,0))</f>
        <v>0</v>
      </c>
      <c r="Y551" s="8">
        <f>IF(L551="",0,VLOOKUP(E551,'Points Allocation'!$B$97:$F$108,2+L551,0))</f>
        <v>0</v>
      </c>
      <c r="Z551" s="23">
        <f t="shared" si="341"/>
        <v>270</v>
      </c>
      <c r="AA551" s="8">
        <f>IF(M551="",0,VLOOKUP(E551,'Points Allocation'!$I$7:$M$18,2+M551,0))</f>
        <v>0</v>
      </c>
      <c r="AB551" s="8">
        <f>IF(N551="",0,VLOOKUP(E551,'Points Allocation'!$I$22:$M$33,2+N551,0))</f>
        <v>0</v>
      </c>
      <c r="AC551" s="8">
        <f>IF(O551="",0,VLOOKUP(E551,'Points Allocation'!$I$37:$M$48,2+O551,0))</f>
        <v>0</v>
      </c>
      <c r="AD551" s="8">
        <f>IF(P551="",0,VLOOKUP(E551,'Points Allocation'!$I$52:$M$63,2+P551,0))</f>
        <v>0</v>
      </c>
      <c r="AE551" s="8">
        <f>IF(Q551="",0,VLOOKUP(E551,'Points Allocation'!$I$67:$M$78,2+Q551,0))</f>
        <v>0</v>
      </c>
      <c r="AF551" s="8">
        <f>IF(R551="",0,VLOOKUP(E551,'Points Allocation'!$I$82:$M$93,2+R551,0))</f>
        <v>0</v>
      </c>
      <c r="AG551" s="23">
        <f t="shared" si="342"/>
        <v>0</v>
      </c>
      <c r="AH551" s="10">
        <f t="shared" si="343"/>
        <v>0</v>
      </c>
      <c r="AI551" s="13">
        <f t="shared" si="293"/>
        <v>1</v>
      </c>
      <c r="AJ551" s="30">
        <f t="shared" si="344"/>
        <v>270</v>
      </c>
      <c r="AK551" s="3" t="str">
        <f t="shared" si="345"/>
        <v>False</v>
      </c>
      <c r="AL551" s="3">
        <f t="shared" si="346"/>
        <v>0</v>
      </c>
    </row>
    <row r="552" spans="1:38" x14ac:dyDescent="0.2">
      <c r="A552" s="40" t="s">
        <v>210</v>
      </c>
      <c r="B552" s="9" t="s">
        <v>101</v>
      </c>
      <c r="C552" s="9" t="s">
        <v>63</v>
      </c>
      <c r="D552" s="3"/>
      <c r="E552" s="9">
        <v>8</v>
      </c>
      <c r="F552" s="9">
        <v>3</v>
      </c>
      <c r="G552" s="9">
        <v>2</v>
      </c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8">
        <f>IF(F552="",0,VLOOKUP(E552,'Points Allocation'!$B$7:$F$18,2+F552,0))</f>
        <v>80</v>
      </c>
      <c r="T552" s="8">
        <f>IF(G552="",0,VLOOKUP(E552,'Points Allocation'!$B$22:$F$33,2+G552,0))</f>
        <v>75</v>
      </c>
      <c r="U552" s="8">
        <f>IF(H552="",0,VLOOKUP(E552,'Points Allocation'!$B$37:$F$50,2+H552,0))</f>
        <v>0</v>
      </c>
      <c r="V552" s="8">
        <f>IF(I552="",0,VLOOKUP(E552,'Points Allocation'!$B$52:$F$63,2+I552,0))</f>
        <v>0</v>
      </c>
      <c r="W552" s="8">
        <f>IF(J552="",0,VLOOKUP(E552,'Points Allocation'!$B$67:$F$78,2+J552,0))</f>
        <v>0</v>
      </c>
      <c r="X552" s="8">
        <f>IF(K552="",0,VLOOKUP(E552,'Points Allocation'!$B$82:$F$93,2+K552,0))</f>
        <v>0</v>
      </c>
      <c r="Y552" s="8">
        <f>IF(L552="",0,VLOOKUP(E552,'Points Allocation'!$B$97:$F$108,2+L552,0))</f>
        <v>0</v>
      </c>
      <c r="Z552" s="23">
        <f t="shared" si="341"/>
        <v>155</v>
      </c>
      <c r="AA552" s="8">
        <f>IF(M552="",0,VLOOKUP(E552,'Points Allocation'!$I$7:$M$18,2+M552,0))</f>
        <v>0</v>
      </c>
      <c r="AB552" s="8">
        <f>IF(N552="",0,VLOOKUP(E552,'Points Allocation'!$I$22:$M$33,2+N552,0))</f>
        <v>0</v>
      </c>
      <c r="AC552" s="8">
        <f>IF(O552="",0,VLOOKUP(E552,'Points Allocation'!$I$37:$M$48,2+O552,0))</f>
        <v>0</v>
      </c>
      <c r="AD552" s="8">
        <f>IF(P552="",0,VLOOKUP(E552,'Points Allocation'!$I$52:$M$63,2+P552,0))</f>
        <v>0</v>
      </c>
      <c r="AE552" s="8">
        <f>IF(Q552="",0,VLOOKUP(E552,'Points Allocation'!$I$67:$M$78,2+Q552,0))</f>
        <v>0</v>
      </c>
      <c r="AF552" s="8">
        <f>IF(R552="",0,VLOOKUP(E552,'Points Allocation'!$I$82:$M$93,2+R552,0))</f>
        <v>0</v>
      </c>
      <c r="AG552" s="23">
        <f t="shared" si="342"/>
        <v>0</v>
      </c>
      <c r="AH552" s="10">
        <f t="shared" si="343"/>
        <v>0</v>
      </c>
      <c r="AI552" s="13">
        <f t="shared" si="293"/>
        <v>1</v>
      </c>
      <c r="AJ552" s="30">
        <f t="shared" si="344"/>
        <v>155</v>
      </c>
      <c r="AK552" s="3" t="str">
        <f t="shared" si="345"/>
        <v>False</v>
      </c>
      <c r="AL552" s="3">
        <f t="shared" si="346"/>
        <v>0</v>
      </c>
    </row>
    <row r="553" spans="1:38" x14ac:dyDescent="0.2">
      <c r="A553" s="40" t="s">
        <v>240</v>
      </c>
      <c r="B553" s="9" t="s">
        <v>102</v>
      </c>
      <c r="C553" s="9" t="s">
        <v>63</v>
      </c>
      <c r="D553" s="3"/>
      <c r="E553" s="9">
        <v>8</v>
      </c>
      <c r="F553" s="9">
        <v>1</v>
      </c>
      <c r="G553" s="26"/>
      <c r="H553" s="26"/>
      <c r="I553" s="26"/>
      <c r="J553" s="26"/>
      <c r="K553" s="26"/>
      <c r="L553" s="26"/>
      <c r="M553" s="9">
        <v>0</v>
      </c>
      <c r="N553" s="26"/>
      <c r="O553" s="26"/>
      <c r="P553" s="26"/>
      <c r="Q553" s="26"/>
      <c r="R553" s="26"/>
      <c r="S553" s="8">
        <f>IF(F553="",0,VLOOKUP(E553,'Points Allocation'!$B$7:$F$18,2+F553,0))</f>
        <v>40</v>
      </c>
      <c r="T553" s="8">
        <f>IF(G553="",0,VLOOKUP(E553,'Points Allocation'!$B$22:$F$33,2+G553,0))</f>
        <v>0</v>
      </c>
      <c r="U553" s="8">
        <f>IF(H553="",0,VLOOKUP(E553,'Points Allocation'!$B$37:$F$50,2+H553,0))</f>
        <v>0</v>
      </c>
      <c r="V553" s="8">
        <f>IF(I553="",0,VLOOKUP(E553,'Points Allocation'!$B$52:$F$63,2+I553,0))</f>
        <v>0</v>
      </c>
      <c r="W553" s="8">
        <f>IF(J553="",0,VLOOKUP(E553,'Points Allocation'!$B$67:$F$78,2+J553,0))</f>
        <v>0</v>
      </c>
      <c r="X553" s="8">
        <f>IF(K553="",0,VLOOKUP(E553,'Points Allocation'!$B$82:$F$93,2+K553,0))</f>
        <v>0</v>
      </c>
      <c r="Y553" s="8">
        <f>IF(L553="",0,VLOOKUP(E553,'Points Allocation'!$B$97:$F$108,2+L553,0))</f>
        <v>0</v>
      </c>
      <c r="Z553" s="23">
        <f t="shared" si="341"/>
        <v>40</v>
      </c>
      <c r="AA553" s="8">
        <f>IF(M553="",0,VLOOKUP(E553,'Points Allocation'!$I$7:$M$18,2+M553,0))</f>
        <v>15</v>
      </c>
      <c r="AB553" s="8">
        <f>IF(N553="",0,VLOOKUP(E553,'Points Allocation'!$I$22:$M$33,2+N553,0))</f>
        <v>0</v>
      </c>
      <c r="AC553" s="8">
        <f>IF(O553="",0,VLOOKUP(E553,'Points Allocation'!$I$37:$M$48,2+O553,0))</f>
        <v>0</v>
      </c>
      <c r="AD553" s="8">
        <f>IF(P553="",0,VLOOKUP(E553,'Points Allocation'!$I$52:$M$63,2+P553,0))</f>
        <v>0</v>
      </c>
      <c r="AE553" s="8">
        <f>IF(Q553="",0,VLOOKUP(E553,'Points Allocation'!$I$67:$M$78,2+Q553,0))</f>
        <v>0</v>
      </c>
      <c r="AF553" s="8">
        <f>IF(R553="",0,VLOOKUP(E553,'Points Allocation'!$I$82:$M$93,2+R553,0))</f>
        <v>0</v>
      </c>
      <c r="AG553" s="23">
        <f t="shared" si="342"/>
        <v>15</v>
      </c>
      <c r="AH553" s="10">
        <f t="shared" si="343"/>
        <v>-15</v>
      </c>
      <c r="AI553" s="13">
        <f t="shared" si="293"/>
        <v>1</v>
      </c>
      <c r="AJ553" s="30">
        <f t="shared" si="344"/>
        <v>40</v>
      </c>
      <c r="AK553" s="3" t="str">
        <f t="shared" si="345"/>
        <v>True</v>
      </c>
      <c r="AL553" s="3">
        <f t="shared" si="346"/>
        <v>15</v>
      </c>
    </row>
    <row r="554" spans="1:38" x14ac:dyDescent="0.2">
      <c r="A554" s="40" t="s">
        <v>241</v>
      </c>
      <c r="B554" s="9" t="s">
        <v>102</v>
      </c>
      <c r="C554" s="9" t="s">
        <v>63</v>
      </c>
      <c r="D554" s="3"/>
      <c r="E554" s="9">
        <v>8</v>
      </c>
      <c r="F554" s="9">
        <v>2</v>
      </c>
      <c r="G554" s="26"/>
      <c r="H554" s="26"/>
      <c r="I554" s="26"/>
      <c r="J554" s="26"/>
      <c r="K554" s="26"/>
      <c r="L554" s="26"/>
      <c r="M554" s="9">
        <v>3</v>
      </c>
      <c r="N554" s="9">
        <v>2</v>
      </c>
      <c r="O554" s="26"/>
      <c r="P554" s="26"/>
      <c r="Q554" s="26"/>
      <c r="R554" s="26"/>
      <c r="S554" s="8">
        <f>IF(F554="",0,VLOOKUP(E554,'Points Allocation'!$B$7:$F$18,2+F554,0))</f>
        <v>60</v>
      </c>
      <c r="T554" s="8">
        <f>IF(G554="",0,VLOOKUP(E554,'Points Allocation'!$B$22:$F$33,2+G554,0))</f>
        <v>0</v>
      </c>
      <c r="U554" s="8">
        <f>IF(H554="",0,VLOOKUP(E554,'Points Allocation'!$B$37:$F$50,2+H554,0))</f>
        <v>0</v>
      </c>
      <c r="V554" s="8">
        <f>IF(I554="",0,VLOOKUP(E554,'Points Allocation'!$B$52:$F$63,2+I554,0))</f>
        <v>0</v>
      </c>
      <c r="W554" s="8">
        <f>IF(J554="",0,VLOOKUP(E554,'Points Allocation'!$B$67:$F$78,2+J554,0))</f>
        <v>0</v>
      </c>
      <c r="X554" s="8">
        <f>IF(K554="",0,VLOOKUP(E554,'Points Allocation'!$B$82:$F$93,2+K554,0))</f>
        <v>0</v>
      </c>
      <c r="Y554" s="8">
        <f>IF(L554="",0,VLOOKUP(E554,'Points Allocation'!$B$97:$F$108,2+L554,0))</f>
        <v>0</v>
      </c>
      <c r="Z554" s="23">
        <f t="shared" si="341"/>
        <v>60</v>
      </c>
      <c r="AA554" s="8">
        <f>IF(M554="",0,VLOOKUP(E554,'Points Allocation'!$I$7:$M$18,2+M554,0))</f>
        <v>30</v>
      </c>
      <c r="AB554" s="8">
        <f>IF(N554="",0,VLOOKUP(E554,'Points Allocation'!$I$22:$M$33,2+N554,0))</f>
        <v>30</v>
      </c>
      <c r="AC554" s="8">
        <f>IF(O554="",0,VLOOKUP(E554,'Points Allocation'!$I$37:$M$48,2+O554,0))</f>
        <v>0</v>
      </c>
      <c r="AD554" s="8">
        <f>IF(P554="",0,VLOOKUP(E554,'Points Allocation'!$I$52:$M$63,2+P554,0))</f>
        <v>0</v>
      </c>
      <c r="AE554" s="8">
        <f>IF(Q554="",0,VLOOKUP(E554,'Points Allocation'!$I$67:$M$78,2+Q554,0))</f>
        <v>0</v>
      </c>
      <c r="AF554" s="8">
        <f>IF(R554="",0,VLOOKUP(E554,'Points Allocation'!$I$82:$M$93,2+R554,0))</f>
        <v>0</v>
      </c>
      <c r="AG554" s="23">
        <f t="shared" si="342"/>
        <v>60</v>
      </c>
      <c r="AH554" s="10">
        <f t="shared" si="343"/>
        <v>-60</v>
      </c>
      <c r="AI554" s="13">
        <f t="shared" si="293"/>
        <v>1</v>
      </c>
      <c r="AJ554" s="30">
        <f t="shared" si="344"/>
        <v>60</v>
      </c>
      <c r="AK554" s="3" t="str">
        <f t="shared" si="345"/>
        <v>True</v>
      </c>
      <c r="AL554" s="3">
        <f t="shared" si="346"/>
        <v>60</v>
      </c>
    </row>
    <row r="555" spans="1:38" x14ac:dyDescent="0.2">
      <c r="A555" s="41" t="s">
        <v>137</v>
      </c>
      <c r="B555" s="9" t="s">
        <v>91</v>
      </c>
      <c r="C555" s="9" t="s">
        <v>61</v>
      </c>
      <c r="D555" s="3"/>
      <c r="E555" s="9" t="s">
        <v>136</v>
      </c>
      <c r="F555" s="9">
        <v>3</v>
      </c>
      <c r="G555" s="9">
        <v>3</v>
      </c>
      <c r="H555" s="9">
        <v>3</v>
      </c>
      <c r="I555" s="9">
        <v>3</v>
      </c>
      <c r="J555" s="26"/>
      <c r="K555" s="26"/>
      <c r="L555" s="26"/>
      <c r="M555" s="26"/>
      <c r="N555" s="26"/>
      <c r="O555" s="26"/>
      <c r="P555" s="26"/>
      <c r="Q555" s="26"/>
      <c r="R555" s="26"/>
      <c r="S555" s="8">
        <f>IF(F555="",0,VLOOKUP(E555,'Points Allocation'!$B$7:$F$18,2+F555,0))</f>
        <v>90</v>
      </c>
      <c r="T555" s="8">
        <f>IF(G555="",0,VLOOKUP(E555,'Points Allocation'!$B$22:$F$33,2+G555,0))</f>
        <v>90</v>
      </c>
      <c r="U555" s="8">
        <f>IF(H555="",0,VLOOKUP(E555,'Points Allocation'!$B$37:$F$50,2+H555,0))</f>
        <v>90</v>
      </c>
      <c r="V555" s="8">
        <f>IF(I555="",0,VLOOKUP(E555,'Points Allocation'!$B$52:$F$63,2+I555,0))</f>
        <v>90</v>
      </c>
      <c r="W555" s="8">
        <f>IF(J555="",0,VLOOKUP(E555,'Points Allocation'!$B$67:$F$78,2+J555,0))</f>
        <v>0</v>
      </c>
      <c r="X555" s="8">
        <f>IF(K555="",0,VLOOKUP(E555,'Points Allocation'!$B$82:$F$93,2+K555,0))</f>
        <v>0</v>
      </c>
      <c r="Y555" s="8">
        <f>IF(L555="",0,VLOOKUP(E555,'Points Allocation'!$B$97:$F$108,2+L555,0))</f>
        <v>0</v>
      </c>
      <c r="Z555" s="23">
        <f t="shared" si="341"/>
        <v>360</v>
      </c>
      <c r="AA555" s="8">
        <f>IF(M555="",0,VLOOKUP(E555,'Points Allocation'!$I$7:$M$18,2+M555,0))</f>
        <v>0</v>
      </c>
      <c r="AB555" s="8">
        <f>IF(N555="",0,VLOOKUP(E555,'Points Allocation'!$I$22:$M$33,2+N555,0))</f>
        <v>0</v>
      </c>
      <c r="AC555" s="8">
        <f>IF(O555="",0,VLOOKUP(E555,'Points Allocation'!$I$37:$M$48,2+O555,0))</f>
        <v>0</v>
      </c>
      <c r="AD555" s="8">
        <f>IF(P555="",0,VLOOKUP(E555,'Points Allocation'!$I$52:$M$63,2+P555,0))</f>
        <v>0</v>
      </c>
      <c r="AE555" s="8">
        <f>IF(Q555="",0,VLOOKUP(E555,'Points Allocation'!$I$67:$M$78,2+Q555,0))</f>
        <v>0</v>
      </c>
      <c r="AF555" s="8">
        <f>IF(R555="",0,VLOOKUP(E555,'Points Allocation'!$I$82:$M$93,2+R555,0))</f>
        <v>0</v>
      </c>
      <c r="AG555" s="23">
        <f t="shared" si="342"/>
        <v>0</v>
      </c>
      <c r="AH555" s="10">
        <f t="shared" si="343"/>
        <v>0</v>
      </c>
      <c r="AI555" s="13">
        <f t="shared" si="293"/>
        <v>1</v>
      </c>
      <c r="AJ555" s="30">
        <f t="shared" si="344"/>
        <v>360</v>
      </c>
      <c r="AK555" s="3" t="str">
        <f t="shared" si="345"/>
        <v>False</v>
      </c>
      <c r="AL555" s="3">
        <f t="shared" si="346"/>
        <v>0</v>
      </c>
    </row>
    <row r="556" spans="1:38" x14ac:dyDescent="0.2">
      <c r="A556" s="41" t="s">
        <v>180</v>
      </c>
      <c r="B556" s="9" t="s">
        <v>97</v>
      </c>
      <c r="C556" s="9" t="s">
        <v>61</v>
      </c>
      <c r="D556" s="3"/>
      <c r="E556" s="9">
        <v>16</v>
      </c>
      <c r="F556" s="9">
        <v>3</v>
      </c>
      <c r="G556" s="9">
        <v>0</v>
      </c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8">
        <f>IF(F556="",0,VLOOKUP(E556,'Points Allocation'!$B$7:$F$18,2+F556,0))</f>
        <v>60</v>
      </c>
      <c r="T556" s="8">
        <f>IF(G556="",0,VLOOKUP(E556,'Points Allocation'!$B$22:$F$33,2+G556,0))</f>
        <v>20</v>
      </c>
      <c r="U556" s="8">
        <f>IF(H556="",0,VLOOKUP(E556,'Points Allocation'!$B$37:$F$50,2+H556,0))</f>
        <v>0</v>
      </c>
      <c r="V556" s="8">
        <f>IF(I556="",0,VLOOKUP(E556,'Points Allocation'!$B$52:$F$63,2+I556,0))</f>
        <v>0</v>
      </c>
      <c r="W556" s="8">
        <f>IF(J556="",0,VLOOKUP(E556,'Points Allocation'!$B$67:$F$78,2+J556,0))</f>
        <v>0</v>
      </c>
      <c r="X556" s="8">
        <f>IF(K556="",0,VLOOKUP(E556,'Points Allocation'!$B$82:$F$93,2+K556,0))</f>
        <v>0</v>
      </c>
      <c r="Y556" s="8">
        <f>IF(L556="",0,VLOOKUP(E556,'Points Allocation'!$B$97:$F$108,2+L556,0))</f>
        <v>0</v>
      </c>
      <c r="Z556" s="23">
        <f t="shared" si="341"/>
        <v>80</v>
      </c>
      <c r="AA556" s="8">
        <f>IF(M556="",0,VLOOKUP(E556,'Points Allocation'!$I$7:$M$18,2+M556,0))</f>
        <v>0</v>
      </c>
      <c r="AB556" s="8">
        <f>IF(N556="",0,VLOOKUP(E556,'Points Allocation'!$I$22:$M$33,2+N556,0))</f>
        <v>0</v>
      </c>
      <c r="AC556" s="8">
        <f>IF(O556="",0,VLOOKUP(E556,'Points Allocation'!$I$37:$M$48,2+O556,0))</f>
        <v>0</v>
      </c>
      <c r="AD556" s="8">
        <f>IF(P556="",0,VLOOKUP(E556,'Points Allocation'!$I$52:$M$63,2+P556,0))</f>
        <v>0</v>
      </c>
      <c r="AE556" s="8">
        <f>IF(Q556="",0,VLOOKUP(E556,'Points Allocation'!$I$67:$M$78,2+Q556,0))</f>
        <v>0</v>
      </c>
      <c r="AF556" s="8">
        <f>IF(R556="",0,VLOOKUP(E556,'Points Allocation'!$I$82:$M$93,2+R556,0))</f>
        <v>0</v>
      </c>
      <c r="AG556" s="23">
        <f t="shared" si="342"/>
        <v>0</v>
      </c>
      <c r="AH556" s="10">
        <f t="shared" si="343"/>
        <v>0</v>
      </c>
      <c r="AI556" s="13">
        <f t="shared" si="293"/>
        <v>1</v>
      </c>
      <c r="AJ556" s="30">
        <f t="shared" si="344"/>
        <v>80</v>
      </c>
      <c r="AK556" s="3" t="str">
        <f t="shared" si="345"/>
        <v>False</v>
      </c>
      <c r="AL556" s="3">
        <f t="shared" si="346"/>
        <v>0</v>
      </c>
    </row>
    <row r="557" spans="1:38" x14ac:dyDescent="0.2">
      <c r="A557" s="41" t="s">
        <v>180</v>
      </c>
      <c r="B557" s="9" t="s">
        <v>97</v>
      </c>
      <c r="C557" s="9" t="s">
        <v>125</v>
      </c>
      <c r="D557" s="3"/>
      <c r="E557" s="9">
        <v>16</v>
      </c>
      <c r="F557" s="9">
        <v>3</v>
      </c>
      <c r="G557" s="9">
        <v>1</v>
      </c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8">
        <f>IF(F557="",0,VLOOKUP(E557,'Points Allocation'!$B$7:$F$18,2+F557,0))</f>
        <v>60</v>
      </c>
      <c r="T557" s="8">
        <f>IF(G557="",0,VLOOKUP(E557,'Points Allocation'!$B$22:$F$33,2+G557,0))</f>
        <v>40</v>
      </c>
      <c r="U557" s="8">
        <f>IF(H557="",0,VLOOKUP(E557,'Points Allocation'!$B$37:$F$50,2+H557,0))</f>
        <v>0</v>
      </c>
      <c r="V557" s="8">
        <f>IF(I557="",0,VLOOKUP(E557,'Points Allocation'!$B$52:$F$63,2+I557,0))</f>
        <v>0</v>
      </c>
      <c r="W557" s="8">
        <f>IF(J557="",0,VLOOKUP(E557,'Points Allocation'!$B$67:$F$78,2+J557,0))</f>
        <v>0</v>
      </c>
      <c r="X557" s="8">
        <f>IF(K557="",0,VLOOKUP(E557,'Points Allocation'!$B$82:$F$93,2+K557,0))</f>
        <v>0</v>
      </c>
      <c r="Y557" s="8">
        <f>IF(L557="",0,VLOOKUP(E557,'Points Allocation'!$B$97:$F$108,2+L557,0))</f>
        <v>0</v>
      </c>
      <c r="Z557" s="23">
        <f t="shared" si="341"/>
        <v>100</v>
      </c>
      <c r="AA557" s="8">
        <f>IF(M557="",0,VLOOKUP(E557,'Points Allocation'!$I$7:$M$18,2+M557,0))</f>
        <v>0</v>
      </c>
      <c r="AB557" s="8">
        <f>IF(N557="",0,VLOOKUP(E557,'Points Allocation'!$I$22:$M$33,2+N557,0))</f>
        <v>0</v>
      </c>
      <c r="AC557" s="8">
        <f>IF(O557="",0,VLOOKUP(E557,'Points Allocation'!$I$37:$M$48,2+O557,0))</f>
        <v>0</v>
      </c>
      <c r="AD557" s="8">
        <f>IF(P557="",0,VLOOKUP(E557,'Points Allocation'!$I$52:$M$63,2+P557,0))</f>
        <v>0</v>
      </c>
      <c r="AE557" s="8">
        <f>IF(Q557="",0,VLOOKUP(E557,'Points Allocation'!$I$67:$M$78,2+Q557,0))</f>
        <v>0</v>
      </c>
      <c r="AF557" s="8">
        <f>IF(R557="",0,VLOOKUP(E557,'Points Allocation'!$I$82:$M$93,2+R557,0))</f>
        <v>0</v>
      </c>
      <c r="AG557" s="23">
        <f t="shared" si="342"/>
        <v>0</v>
      </c>
      <c r="AH557" s="10">
        <f t="shared" si="343"/>
        <v>0</v>
      </c>
      <c r="AI557" s="13">
        <f t="shared" si="293"/>
        <v>1</v>
      </c>
      <c r="AJ557" s="30">
        <f t="shared" si="344"/>
        <v>100</v>
      </c>
      <c r="AK557" s="3" t="str">
        <f t="shared" si="345"/>
        <v>False</v>
      </c>
      <c r="AL557" s="3">
        <f t="shared" si="346"/>
        <v>0</v>
      </c>
    </row>
    <row r="558" spans="1:38" x14ac:dyDescent="0.2">
      <c r="A558" s="9" t="s">
        <v>174</v>
      </c>
      <c r="B558" s="9" t="s">
        <v>96</v>
      </c>
      <c r="C558" s="9" t="s">
        <v>85</v>
      </c>
      <c r="D558" s="3"/>
      <c r="E558" s="9">
        <v>32</v>
      </c>
      <c r="F558" s="9">
        <v>3</v>
      </c>
      <c r="G558" s="9">
        <v>2</v>
      </c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8">
        <f>IF(F558="",0,VLOOKUP(E558,'Points Allocation'!$B$7:$F$18,2+F558,0))</f>
        <v>60</v>
      </c>
      <c r="T558" s="8">
        <f>IF(G558="",0,VLOOKUP(E558,'Points Allocation'!$B$22:$F$33,2+G558,0))</f>
        <v>45</v>
      </c>
      <c r="U558" s="8">
        <f>IF(H558="",0,VLOOKUP(E558,'Points Allocation'!$B$37:$F$50,2+H558,0))</f>
        <v>0</v>
      </c>
      <c r="V558" s="8">
        <f>IF(I558="",0,VLOOKUP(E558,'Points Allocation'!$B$52:$F$63,2+I558,0))</f>
        <v>0</v>
      </c>
      <c r="W558" s="8">
        <f>IF(J558="",0,VLOOKUP(E558,'Points Allocation'!$B$67:$F$78,2+J558,0))</f>
        <v>0</v>
      </c>
      <c r="X558" s="8">
        <f>IF(K558="",0,VLOOKUP(E558,'Points Allocation'!$B$82:$F$93,2+K558,0))</f>
        <v>0</v>
      </c>
      <c r="Y558" s="8">
        <f>IF(L558="",0,VLOOKUP(E558,'Points Allocation'!$B$97:$F$108,2+L558,0))</f>
        <v>0</v>
      </c>
      <c r="Z558" s="23">
        <f t="shared" si="335"/>
        <v>105</v>
      </c>
      <c r="AA558" s="8">
        <f>IF(M558="",0,VLOOKUP(E558,'Points Allocation'!$I$7:$M$18,2+M558,0))</f>
        <v>0</v>
      </c>
      <c r="AB558" s="8">
        <f>IF(N558="",0,VLOOKUP(E558,'Points Allocation'!$I$22:$M$33,2+N558,0))</f>
        <v>0</v>
      </c>
      <c r="AC558" s="8">
        <f>IF(O558="",0,VLOOKUP(E558,'Points Allocation'!$I$37:$M$48,2+O558,0))</f>
        <v>0</v>
      </c>
      <c r="AD558" s="8">
        <f>IF(P558="",0,VLOOKUP(E558,'Points Allocation'!$I$52:$M$63,2+P558,0))</f>
        <v>0</v>
      </c>
      <c r="AE558" s="8">
        <f>IF(Q558="",0,VLOOKUP(E558,'Points Allocation'!$I$67:$M$78,2+Q558,0))</f>
        <v>0</v>
      </c>
      <c r="AF558" s="8">
        <f>IF(R558="",0,VLOOKUP(E558,'Points Allocation'!$I$82:$M$93,2+R558,0))</f>
        <v>0</v>
      </c>
      <c r="AG558" s="23">
        <f t="shared" si="336"/>
        <v>0</v>
      </c>
      <c r="AH558" s="10">
        <f t="shared" si="337"/>
        <v>0</v>
      </c>
      <c r="AI558" s="13">
        <f t="shared" si="293"/>
        <v>1</v>
      </c>
      <c r="AJ558" s="30">
        <f t="shared" si="338"/>
        <v>105</v>
      </c>
      <c r="AK558" s="3" t="str">
        <f t="shared" si="339"/>
        <v>False</v>
      </c>
      <c r="AL558" s="3">
        <f t="shared" si="340"/>
        <v>0</v>
      </c>
    </row>
    <row r="559" spans="1:38" x14ac:dyDescent="0.2">
      <c r="A559" s="9" t="s">
        <v>242</v>
      </c>
      <c r="B559" s="9" t="s">
        <v>80</v>
      </c>
      <c r="C559" s="9" t="s">
        <v>64</v>
      </c>
      <c r="D559" s="3"/>
      <c r="E559" s="9" t="s">
        <v>121</v>
      </c>
      <c r="F559" s="9">
        <v>3</v>
      </c>
      <c r="G559" s="9">
        <v>3</v>
      </c>
      <c r="H559" s="9">
        <v>3</v>
      </c>
      <c r="I559" s="9">
        <v>3</v>
      </c>
      <c r="J559" s="26"/>
      <c r="K559" s="26"/>
      <c r="L559" s="26"/>
      <c r="M559" s="26"/>
      <c r="N559" s="26"/>
      <c r="O559" s="26"/>
      <c r="P559" s="26"/>
      <c r="Q559" s="26"/>
      <c r="R559" s="26"/>
      <c r="S559" s="8">
        <f>IF(F559="",0,VLOOKUP(E559,'Points Allocation'!$B$7:$F$18,2+F559,0))</f>
        <v>70</v>
      </c>
      <c r="T559" s="8">
        <f>IF(G559="",0,VLOOKUP(E559,'Points Allocation'!$B$22:$F$33,2+G559,0))</f>
        <v>70</v>
      </c>
      <c r="U559" s="8">
        <f>IF(H559="",0,VLOOKUP(E559,'Points Allocation'!$B$37:$F$50,2+H559,0))</f>
        <v>100</v>
      </c>
      <c r="V559" s="8">
        <f>IF(I559="",0,VLOOKUP(E559,'Points Allocation'!$B$52:$F$63,2+I559,0))</f>
        <v>120</v>
      </c>
      <c r="W559" s="8">
        <f>IF(J559="",0,VLOOKUP(E559,'Points Allocation'!$B$67:$F$78,2+J559,0))</f>
        <v>0</v>
      </c>
      <c r="X559" s="8">
        <f>IF(K559="",0,VLOOKUP(E559,'Points Allocation'!$B$82:$F$93,2+K559,0))</f>
        <v>0</v>
      </c>
      <c r="Y559" s="8">
        <f>IF(L559="",0,VLOOKUP(E559,'Points Allocation'!$B$97:$F$108,2+L559,0))</f>
        <v>0</v>
      </c>
      <c r="Z559" s="23">
        <f t="shared" ref="Z559" si="347">SUM(S559:Y559)</f>
        <v>360</v>
      </c>
      <c r="AA559" s="8">
        <f>IF(M559="",0,VLOOKUP(E559,'Points Allocation'!$I$7:$M$18,2+M559,0))</f>
        <v>0</v>
      </c>
      <c r="AB559" s="8">
        <f>IF(N559="",0,VLOOKUP(E559,'Points Allocation'!$I$22:$M$33,2+N559,0))</f>
        <v>0</v>
      </c>
      <c r="AC559" s="8">
        <f>IF(O559="",0,VLOOKUP(E559,'Points Allocation'!$I$37:$M$48,2+O559,0))</f>
        <v>0</v>
      </c>
      <c r="AD559" s="8">
        <f>IF(P559="",0,VLOOKUP(E559,'Points Allocation'!$I$52:$M$63,2+P559,0))</f>
        <v>0</v>
      </c>
      <c r="AE559" s="8">
        <f>IF(Q559="",0,VLOOKUP(E559,'Points Allocation'!$I$67:$M$78,2+Q559,0))</f>
        <v>0</v>
      </c>
      <c r="AF559" s="8">
        <f>IF(R559="",0,VLOOKUP(E559,'Points Allocation'!$I$82:$M$93,2+R559,0))</f>
        <v>0</v>
      </c>
      <c r="AG559" s="23">
        <f t="shared" ref="AG559" si="348">SUM(AA559:AF559)</f>
        <v>0</v>
      </c>
      <c r="AH559" s="10">
        <f t="shared" ref="AH559" si="349">IF(AK559="False",0,-AL559)</f>
        <v>0</v>
      </c>
      <c r="AI559" s="13">
        <f t="shared" si="293"/>
        <v>1</v>
      </c>
      <c r="AJ559" s="30">
        <f t="shared" ref="AJ559" si="350">(SUM(Z559,AG559,AH559))*AI559</f>
        <v>360</v>
      </c>
      <c r="AK559" s="3" t="str">
        <f t="shared" ref="AK559" si="351">IF(AND(COUNT(M559:R559)&gt;0,COUNT(S559:Y559)&gt;1),"True","False")</f>
        <v>False</v>
      </c>
      <c r="AL559" s="3">
        <f t="shared" ref="AL559" si="352">IF(AG559&gt;Z559,Z559,AG559)</f>
        <v>0</v>
      </c>
    </row>
    <row r="560" spans="1:38" x14ac:dyDescent="0.2">
      <c r="A560" s="9" t="s">
        <v>218</v>
      </c>
      <c r="B560" s="9" t="s">
        <v>80</v>
      </c>
      <c r="C560" s="9" t="s">
        <v>64</v>
      </c>
      <c r="D560" s="3"/>
      <c r="E560" s="9" t="s">
        <v>121</v>
      </c>
      <c r="F560" s="9">
        <v>3</v>
      </c>
      <c r="G560" s="9">
        <v>3</v>
      </c>
      <c r="H560" s="9">
        <v>3</v>
      </c>
      <c r="I560" s="9">
        <v>2</v>
      </c>
      <c r="J560" s="26"/>
      <c r="K560" s="26"/>
      <c r="L560" s="26"/>
      <c r="M560" s="26"/>
      <c r="N560" s="26"/>
      <c r="O560" s="26"/>
      <c r="P560" s="26"/>
      <c r="Q560" s="26"/>
      <c r="R560" s="26"/>
      <c r="S560" s="8">
        <f>IF(F560="",0,VLOOKUP(E560,'Points Allocation'!$B$7:$F$18,2+F560,0))</f>
        <v>70</v>
      </c>
      <c r="T560" s="8">
        <f>IF(G560="",0,VLOOKUP(E560,'Points Allocation'!$B$22:$F$33,2+G560,0))</f>
        <v>70</v>
      </c>
      <c r="U560" s="8">
        <f>IF(H560="",0,VLOOKUP(E560,'Points Allocation'!$B$37:$F$50,2+H560,0))</f>
        <v>100</v>
      </c>
      <c r="V560" s="8">
        <f>IF(I560="",0,VLOOKUP(E560,'Points Allocation'!$B$52:$F$63,2+I560,0))</f>
        <v>90</v>
      </c>
      <c r="W560" s="8">
        <f>IF(J560="",0,VLOOKUP(E560,'Points Allocation'!$B$67:$F$78,2+J560,0))</f>
        <v>0</v>
      </c>
      <c r="X560" s="8">
        <f>IF(K560="",0,VLOOKUP(E560,'Points Allocation'!$B$82:$F$93,2+K560,0))</f>
        <v>0</v>
      </c>
      <c r="Y560" s="8">
        <f>IF(L560="",0,VLOOKUP(E560,'Points Allocation'!$B$97:$F$108,2+L560,0))</f>
        <v>0</v>
      </c>
      <c r="Z560" s="23">
        <f t="shared" ref="Z560" si="353">SUM(S560:Y560)</f>
        <v>330</v>
      </c>
      <c r="AA560" s="8">
        <f>IF(M560="",0,VLOOKUP(E560,'Points Allocation'!$I$7:$M$18,2+M560,0))</f>
        <v>0</v>
      </c>
      <c r="AB560" s="8">
        <f>IF(N560="",0,VLOOKUP(E560,'Points Allocation'!$I$22:$M$33,2+N560,0))</f>
        <v>0</v>
      </c>
      <c r="AC560" s="8">
        <f>IF(O560="",0,VLOOKUP(E560,'Points Allocation'!$I$37:$M$48,2+O560,0))</f>
        <v>0</v>
      </c>
      <c r="AD560" s="8">
        <f>IF(P560="",0,VLOOKUP(E560,'Points Allocation'!$I$52:$M$63,2+P560,0))</f>
        <v>0</v>
      </c>
      <c r="AE560" s="8">
        <f>IF(Q560="",0,VLOOKUP(E560,'Points Allocation'!$I$67:$M$78,2+Q560,0))</f>
        <v>0</v>
      </c>
      <c r="AF560" s="8">
        <f>IF(R560="",0,VLOOKUP(E560,'Points Allocation'!$I$82:$M$93,2+R560,0))</f>
        <v>0</v>
      </c>
      <c r="AG560" s="23">
        <f t="shared" ref="AG560" si="354">SUM(AA560:AF560)</f>
        <v>0</v>
      </c>
      <c r="AH560" s="10">
        <f t="shared" ref="AH560" si="355">IF(AK560="False",0,-AL560)</f>
        <v>0</v>
      </c>
      <c r="AI560" s="13">
        <f t="shared" si="293"/>
        <v>1</v>
      </c>
      <c r="AJ560" s="30">
        <f t="shared" ref="AJ560" si="356">(SUM(Z560,AG560,AH560))*AI560</f>
        <v>330</v>
      </c>
      <c r="AK560" s="3" t="str">
        <f t="shared" ref="AK560" si="357">IF(AND(COUNT(M560:R560)&gt;0,COUNT(S560:Y560)&gt;1),"True","False")</f>
        <v>False</v>
      </c>
      <c r="AL560" s="3">
        <f t="shared" ref="AL560" si="358">IF(AG560&gt;Z560,Z560,AG560)</f>
        <v>0</v>
      </c>
    </row>
    <row r="561" spans="1:38" x14ac:dyDescent="0.2">
      <c r="A561" s="9" t="s">
        <v>187</v>
      </c>
      <c r="B561" s="9" t="s">
        <v>80</v>
      </c>
      <c r="C561" s="9" t="s">
        <v>64</v>
      </c>
      <c r="D561" s="3"/>
      <c r="E561" s="9" t="s">
        <v>121</v>
      </c>
      <c r="F561" s="9">
        <v>3</v>
      </c>
      <c r="G561" s="9">
        <v>0</v>
      </c>
      <c r="H561" s="9">
        <v>0</v>
      </c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8">
        <f>IF(F561="",0,VLOOKUP(E561,'Points Allocation'!$B$7:$F$18,2+F561,0))</f>
        <v>70</v>
      </c>
      <c r="T561" s="8">
        <f>IF(G561="",0,VLOOKUP(E561,'Points Allocation'!$B$22:$F$33,2+G561,0))</f>
        <v>20</v>
      </c>
      <c r="U561" s="8">
        <f>IF(H561="",0,VLOOKUP(E561,'Points Allocation'!$B$37:$F$50,2+H561,0))</f>
        <v>25</v>
      </c>
      <c r="V561" s="8">
        <f>IF(I561="",0,VLOOKUP(E561,'Points Allocation'!$B$52:$F$63,2+I561,0))</f>
        <v>0</v>
      </c>
      <c r="W561" s="8">
        <f>IF(J561="",0,VLOOKUP(E561,'Points Allocation'!$B$67:$F$78,2+J561,0))</f>
        <v>0</v>
      </c>
      <c r="X561" s="8">
        <f>IF(K561="",0,VLOOKUP(E561,'Points Allocation'!$B$82:$F$93,2+K561,0))</f>
        <v>0</v>
      </c>
      <c r="Y561" s="8">
        <f>IF(L561="",0,VLOOKUP(E561,'Points Allocation'!$B$97:$F$108,2+L561,0))</f>
        <v>0</v>
      </c>
      <c r="Z561" s="23">
        <f t="shared" ref="Z561" si="359">SUM(S561:Y561)</f>
        <v>115</v>
      </c>
      <c r="AA561" s="8">
        <f>IF(M561="",0,VLOOKUP(E561,'Points Allocation'!$I$7:$M$18,2+M561,0))</f>
        <v>0</v>
      </c>
      <c r="AB561" s="8">
        <f>IF(N561="",0,VLOOKUP(E561,'Points Allocation'!$I$22:$M$33,2+N561,0))</f>
        <v>0</v>
      </c>
      <c r="AC561" s="8">
        <f>IF(O561="",0,VLOOKUP(E561,'Points Allocation'!$I$37:$M$48,2+O561,0))</f>
        <v>0</v>
      </c>
      <c r="AD561" s="8">
        <f>IF(P561="",0,VLOOKUP(E561,'Points Allocation'!$I$52:$M$63,2+P561,0))</f>
        <v>0</v>
      </c>
      <c r="AE561" s="8">
        <f>IF(Q561="",0,VLOOKUP(E561,'Points Allocation'!$I$67:$M$78,2+Q561,0))</f>
        <v>0</v>
      </c>
      <c r="AF561" s="8">
        <f>IF(R561="",0,VLOOKUP(E561,'Points Allocation'!$I$82:$M$93,2+R561,0))</f>
        <v>0</v>
      </c>
      <c r="AG561" s="23">
        <f t="shared" ref="AG561" si="360">SUM(AA561:AF561)</f>
        <v>0</v>
      </c>
      <c r="AH561" s="10">
        <f t="shared" ref="AH561" si="361">IF(AK561="False",0,-AL561)</f>
        <v>0</v>
      </c>
      <c r="AI561" s="13">
        <f t="shared" si="293"/>
        <v>1</v>
      </c>
      <c r="AJ561" s="30">
        <f t="shared" ref="AJ561" si="362">(SUM(Z561,AG561,AH561))*AI561</f>
        <v>115</v>
      </c>
      <c r="AK561" s="3" t="str">
        <f t="shared" ref="AK561" si="363">IF(AND(COUNT(M561:R561)&gt;0,COUNT(S561:Y561)&gt;1),"True","False")</f>
        <v>False</v>
      </c>
      <c r="AL561" s="3">
        <f t="shared" ref="AL561" si="364">IF(AG561&gt;Z561,Z561,AG561)</f>
        <v>0</v>
      </c>
    </row>
    <row r="562" spans="1:38" x14ac:dyDescent="0.2">
      <c r="A562" s="9" t="s">
        <v>188</v>
      </c>
      <c r="B562" s="9" t="s">
        <v>80</v>
      </c>
      <c r="C562" s="9" t="s">
        <v>64</v>
      </c>
      <c r="D562" s="3"/>
      <c r="E562" s="9" t="s">
        <v>121</v>
      </c>
      <c r="F562" s="9">
        <v>3</v>
      </c>
      <c r="G562" s="9">
        <v>0</v>
      </c>
      <c r="H562" s="9">
        <v>0</v>
      </c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8">
        <f>IF(F562="",0,VLOOKUP(E562,'Points Allocation'!$B$7:$F$18,2+F562,0))</f>
        <v>70</v>
      </c>
      <c r="T562" s="8">
        <f>IF(G562="",0,VLOOKUP(E562,'Points Allocation'!$B$22:$F$33,2+G562,0))</f>
        <v>20</v>
      </c>
      <c r="U562" s="8">
        <f>IF(H562="",0,VLOOKUP(E562,'Points Allocation'!$B$37:$F$50,2+H562,0))</f>
        <v>25</v>
      </c>
      <c r="V562" s="8">
        <f>IF(I562="",0,VLOOKUP(E562,'Points Allocation'!$B$52:$F$63,2+I562,0))</f>
        <v>0</v>
      </c>
      <c r="W562" s="8">
        <f>IF(J562="",0,VLOOKUP(E562,'Points Allocation'!$B$67:$F$78,2+J562,0))</f>
        <v>0</v>
      </c>
      <c r="X562" s="8">
        <f>IF(K562="",0,VLOOKUP(E562,'Points Allocation'!$B$82:$F$93,2+K562,0))</f>
        <v>0</v>
      </c>
      <c r="Y562" s="8">
        <f>IF(L562="",0,VLOOKUP(E562,'Points Allocation'!$B$97:$F$108,2+L562,0))</f>
        <v>0</v>
      </c>
      <c r="Z562" s="23">
        <f t="shared" ref="Z562:Z569" si="365">SUM(S562:Y562)</f>
        <v>115</v>
      </c>
      <c r="AA562" s="8">
        <f>IF(M562="",0,VLOOKUP(E562,'Points Allocation'!$I$7:$M$18,2+M562,0))</f>
        <v>0</v>
      </c>
      <c r="AB562" s="8">
        <f>IF(N562="",0,VLOOKUP(E562,'Points Allocation'!$I$22:$M$33,2+N562,0))</f>
        <v>0</v>
      </c>
      <c r="AC562" s="8">
        <f>IF(O562="",0,VLOOKUP(E562,'Points Allocation'!$I$37:$M$48,2+O562,0))</f>
        <v>0</v>
      </c>
      <c r="AD562" s="8">
        <f>IF(P562="",0,VLOOKUP(E562,'Points Allocation'!$I$52:$M$63,2+P562,0))</f>
        <v>0</v>
      </c>
      <c r="AE562" s="8">
        <f>IF(Q562="",0,VLOOKUP(E562,'Points Allocation'!$I$67:$M$78,2+Q562,0))</f>
        <v>0</v>
      </c>
      <c r="AF562" s="8">
        <f>IF(R562="",0,VLOOKUP(E562,'Points Allocation'!$I$82:$M$93,2+R562,0))</f>
        <v>0</v>
      </c>
      <c r="AG562" s="23">
        <f t="shared" ref="AG562:AG569" si="366">SUM(AA562:AF562)</f>
        <v>0</v>
      </c>
      <c r="AH562" s="10">
        <f t="shared" ref="AH562:AH569" si="367">IF(AK562="False",0,-AL562)</f>
        <v>0</v>
      </c>
      <c r="AI562" s="13">
        <f t="shared" si="293"/>
        <v>1</v>
      </c>
      <c r="AJ562" s="30">
        <f t="shared" ref="AJ562:AJ569" si="368">(SUM(Z562,AG562,AH562))*AI562</f>
        <v>115</v>
      </c>
      <c r="AK562" s="3" t="str">
        <f t="shared" ref="AK562:AK569" si="369">IF(AND(COUNT(M562:R562)&gt;0,COUNT(S562:Y562)&gt;1),"True","False")</f>
        <v>False</v>
      </c>
      <c r="AL562" s="3">
        <f t="shared" ref="AL562:AL569" si="370">IF(AG562&gt;Z562,Z562,AG562)</f>
        <v>0</v>
      </c>
    </row>
    <row r="563" spans="1:38" x14ac:dyDescent="0.2">
      <c r="A563" s="9" t="s">
        <v>243</v>
      </c>
      <c r="B563" s="9" t="s">
        <v>80</v>
      </c>
      <c r="C563" s="9" t="s">
        <v>64</v>
      </c>
      <c r="D563" s="3"/>
      <c r="E563" s="9" t="s">
        <v>121</v>
      </c>
      <c r="F563" s="9">
        <v>0</v>
      </c>
      <c r="G563" s="9">
        <v>0</v>
      </c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8">
        <f>IF(F563="",0,VLOOKUP(E563,'Points Allocation'!$B$7:$F$18,2+F563,0))</f>
        <v>20</v>
      </c>
      <c r="T563" s="8">
        <f>IF(G563="",0,VLOOKUP(E563,'Points Allocation'!$B$22:$F$33,2+G563,0))</f>
        <v>20</v>
      </c>
      <c r="U563" s="8">
        <f>IF(H563="",0,VLOOKUP(E563,'Points Allocation'!$B$37:$F$50,2+H563,0))</f>
        <v>0</v>
      </c>
      <c r="V563" s="8">
        <f>IF(I563="",0,VLOOKUP(E563,'Points Allocation'!$B$52:$F$63,2+I563,0))</f>
        <v>0</v>
      </c>
      <c r="W563" s="8">
        <f>IF(J563="",0,VLOOKUP(E563,'Points Allocation'!$B$67:$F$78,2+J563,0))</f>
        <v>0</v>
      </c>
      <c r="X563" s="8">
        <f>IF(K563="",0,VLOOKUP(E563,'Points Allocation'!$B$82:$F$93,2+K563,0))</f>
        <v>0</v>
      </c>
      <c r="Y563" s="8">
        <f>IF(L563="",0,VLOOKUP(E563,'Points Allocation'!$B$97:$F$108,2+L563,0))</f>
        <v>0</v>
      </c>
      <c r="Z563" s="23">
        <f t="shared" si="365"/>
        <v>40</v>
      </c>
      <c r="AA563" s="8">
        <f>IF(M563="",0,VLOOKUP(E563,'Points Allocation'!$I$7:$M$18,2+M563,0))</f>
        <v>0</v>
      </c>
      <c r="AB563" s="8">
        <f>IF(N563="",0,VLOOKUP(E563,'Points Allocation'!$I$22:$M$33,2+N563,0))</f>
        <v>0</v>
      </c>
      <c r="AC563" s="8">
        <f>IF(O563="",0,VLOOKUP(E563,'Points Allocation'!$I$37:$M$48,2+O563,0))</f>
        <v>0</v>
      </c>
      <c r="AD563" s="8">
        <f>IF(P563="",0,VLOOKUP(E563,'Points Allocation'!$I$52:$M$63,2+P563,0))</f>
        <v>0</v>
      </c>
      <c r="AE563" s="8">
        <f>IF(Q563="",0,VLOOKUP(E563,'Points Allocation'!$I$67:$M$78,2+Q563,0))</f>
        <v>0</v>
      </c>
      <c r="AF563" s="8">
        <f>IF(R563="",0,VLOOKUP(E563,'Points Allocation'!$I$82:$M$93,2+R563,0))</f>
        <v>0</v>
      </c>
      <c r="AG563" s="23">
        <f t="shared" si="366"/>
        <v>0</v>
      </c>
      <c r="AH563" s="10">
        <f t="shared" si="367"/>
        <v>0</v>
      </c>
      <c r="AI563" s="13">
        <f t="shared" si="293"/>
        <v>1</v>
      </c>
      <c r="AJ563" s="30">
        <f t="shared" si="368"/>
        <v>40</v>
      </c>
      <c r="AK563" s="3" t="str">
        <f t="shared" si="369"/>
        <v>False</v>
      </c>
      <c r="AL563" s="3">
        <f t="shared" si="370"/>
        <v>0</v>
      </c>
    </row>
    <row r="564" spans="1:38" x14ac:dyDescent="0.2">
      <c r="A564" s="9" t="s">
        <v>192</v>
      </c>
      <c r="B564" s="9" t="s">
        <v>80</v>
      </c>
      <c r="C564" s="9" t="s">
        <v>64</v>
      </c>
      <c r="D564" s="3"/>
      <c r="E564" s="9" t="s">
        <v>121</v>
      </c>
      <c r="F564" s="9">
        <v>2</v>
      </c>
      <c r="G564" s="9">
        <v>0</v>
      </c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8">
        <f>IF(F564="",0,VLOOKUP(E564,'Points Allocation'!$B$7:$F$18,2+F564,0))</f>
        <v>50</v>
      </c>
      <c r="T564" s="8">
        <f>IF(G564="",0,VLOOKUP(E564,'Points Allocation'!$B$22:$F$33,2+G564,0))</f>
        <v>20</v>
      </c>
      <c r="U564" s="8">
        <f>IF(H564="",0,VLOOKUP(E564,'Points Allocation'!$B$37:$F$50,2+H564,0))</f>
        <v>0</v>
      </c>
      <c r="V564" s="8">
        <f>IF(I564="",0,VLOOKUP(E564,'Points Allocation'!$B$52:$F$63,2+I564,0))</f>
        <v>0</v>
      </c>
      <c r="W564" s="8">
        <f>IF(J564="",0,VLOOKUP(E564,'Points Allocation'!$B$67:$F$78,2+J564,0))</f>
        <v>0</v>
      </c>
      <c r="X564" s="8">
        <f>IF(K564="",0,VLOOKUP(E564,'Points Allocation'!$B$82:$F$93,2+K564,0))</f>
        <v>0</v>
      </c>
      <c r="Y564" s="8">
        <f>IF(L564="",0,VLOOKUP(E564,'Points Allocation'!$B$97:$F$108,2+L564,0))</f>
        <v>0</v>
      </c>
      <c r="Z564" s="23">
        <f t="shared" si="365"/>
        <v>70</v>
      </c>
      <c r="AA564" s="8">
        <f>IF(M564="",0,VLOOKUP(E564,'Points Allocation'!$I$7:$M$18,2+M564,0))</f>
        <v>0</v>
      </c>
      <c r="AB564" s="8">
        <f>IF(N564="",0,VLOOKUP(E564,'Points Allocation'!$I$22:$M$33,2+N564,0))</f>
        <v>0</v>
      </c>
      <c r="AC564" s="8">
        <f>IF(O564="",0,VLOOKUP(E564,'Points Allocation'!$I$37:$M$48,2+O564,0))</f>
        <v>0</v>
      </c>
      <c r="AD564" s="8">
        <f>IF(P564="",0,VLOOKUP(E564,'Points Allocation'!$I$52:$M$63,2+P564,0))</f>
        <v>0</v>
      </c>
      <c r="AE564" s="8">
        <f>IF(Q564="",0,VLOOKUP(E564,'Points Allocation'!$I$67:$M$78,2+Q564,0))</f>
        <v>0</v>
      </c>
      <c r="AF564" s="8">
        <f>IF(R564="",0,VLOOKUP(E564,'Points Allocation'!$I$82:$M$93,2+R564,0))</f>
        <v>0</v>
      </c>
      <c r="AG564" s="23">
        <f t="shared" si="366"/>
        <v>0</v>
      </c>
      <c r="AH564" s="10">
        <f t="shared" si="367"/>
        <v>0</v>
      </c>
      <c r="AI564" s="13">
        <f t="shared" si="293"/>
        <v>1</v>
      </c>
      <c r="AJ564" s="30">
        <f t="shared" si="368"/>
        <v>70</v>
      </c>
      <c r="AK564" s="3" t="str">
        <f t="shared" si="369"/>
        <v>False</v>
      </c>
      <c r="AL564" s="3">
        <f t="shared" si="370"/>
        <v>0</v>
      </c>
    </row>
    <row r="565" spans="1:38" x14ac:dyDescent="0.2">
      <c r="A565" s="40" t="s">
        <v>192</v>
      </c>
      <c r="B565" s="9" t="s">
        <v>81</v>
      </c>
      <c r="C565" s="9" t="s">
        <v>64</v>
      </c>
      <c r="D565" s="3"/>
      <c r="E565" s="9" t="s">
        <v>121</v>
      </c>
      <c r="F565" s="9">
        <v>2</v>
      </c>
      <c r="G565" s="9">
        <v>0</v>
      </c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8">
        <f>IF(F565="",0,VLOOKUP(E565,'Points Allocation'!$B$7:$F$18,2+F565,0))</f>
        <v>50</v>
      </c>
      <c r="T565" s="8">
        <f>IF(G565="",0,VLOOKUP(E565,'Points Allocation'!$B$22:$F$33,2+G565,0))</f>
        <v>20</v>
      </c>
      <c r="U565" s="8">
        <f>IF(H565="",0,VLOOKUP(E565,'Points Allocation'!$B$37:$F$50,2+H565,0))</f>
        <v>0</v>
      </c>
      <c r="V565" s="8">
        <f>IF(I565="",0,VLOOKUP(E565,'Points Allocation'!$B$52:$F$63,2+I565,0))</f>
        <v>0</v>
      </c>
      <c r="W565" s="8">
        <f>IF(J565="",0,VLOOKUP(E565,'Points Allocation'!$B$67:$F$78,2+J565,0))</f>
        <v>0</v>
      </c>
      <c r="X565" s="8">
        <f>IF(K565="",0,VLOOKUP(E565,'Points Allocation'!$B$82:$F$93,2+K565,0))</f>
        <v>0</v>
      </c>
      <c r="Y565" s="8">
        <f>IF(L565="",0,VLOOKUP(E565,'Points Allocation'!$B$97:$F$108,2+L565,0))</f>
        <v>0</v>
      </c>
      <c r="Z565" s="23">
        <f t="shared" si="365"/>
        <v>70</v>
      </c>
      <c r="AA565" s="8">
        <f>IF(M565="",0,VLOOKUP(E565,'Points Allocation'!$I$7:$M$18,2+M565,0))</f>
        <v>0</v>
      </c>
      <c r="AB565" s="8">
        <f>IF(N565="",0,VLOOKUP(E565,'Points Allocation'!$I$22:$M$33,2+N565,0))</f>
        <v>0</v>
      </c>
      <c r="AC565" s="8">
        <f>IF(O565="",0,VLOOKUP(E565,'Points Allocation'!$I$37:$M$48,2+O565,0))</f>
        <v>0</v>
      </c>
      <c r="AD565" s="8">
        <f>IF(P565="",0,VLOOKUP(E565,'Points Allocation'!$I$52:$M$63,2+P565,0))</f>
        <v>0</v>
      </c>
      <c r="AE565" s="8">
        <f>IF(Q565="",0,VLOOKUP(E565,'Points Allocation'!$I$67:$M$78,2+Q565,0))</f>
        <v>0</v>
      </c>
      <c r="AF565" s="8">
        <f>IF(R565="",0,VLOOKUP(E565,'Points Allocation'!$I$82:$M$93,2+R565,0))</f>
        <v>0</v>
      </c>
      <c r="AG565" s="23">
        <f t="shared" si="366"/>
        <v>0</v>
      </c>
      <c r="AH565" s="10">
        <f t="shared" si="367"/>
        <v>0</v>
      </c>
      <c r="AI565" s="13">
        <f t="shared" si="293"/>
        <v>1</v>
      </c>
      <c r="AJ565" s="30">
        <f t="shared" si="368"/>
        <v>70</v>
      </c>
      <c r="AK565" s="3" t="str">
        <f t="shared" si="369"/>
        <v>False</v>
      </c>
      <c r="AL565" s="3">
        <f t="shared" si="370"/>
        <v>0</v>
      </c>
    </row>
    <row r="566" spans="1:38" x14ac:dyDescent="0.2">
      <c r="A566" s="9" t="s">
        <v>149</v>
      </c>
      <c r="B566" s="9" t="s">
        <v>91</v>
      </c>
      <c r="C566" s="9" t="s">
        <v>64</v>
      </c>
      <c r="D566" s="3"/>
      <c r="E566" s="9" t="s">
        <v>116</v>
      </c>
      <c r="F566" s="9">
        <v>3</v>
      </c>
      <c r="G566" s="9">
        <v>3</v>
      </c>
      <c r="H566" s="9">
        <v>2</v>
      </c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8">
        <f>IF(F566="",0,VLOOKUP(E566,'Points Allocation'!$B$7:$F$18,2+F566,0))</f>
        <v>100</v>
      </c>
      <c r="T566" s="8">
        <f>IF(G566="",0,VLOOKUP(E566,'Points Allocation'!$B$22:$F$33,2+G566,0))</f>
        <v>100</v>
      </c>
      <c r="U566" s="8">
        <f>IF(H566="",0,VLOOKUP(E566,'Points Allocation'!$B$37:$F$50,2+H566,0))</f>
        <v>75</v>
      </c>
      <c r="V566" s="8">
        <f>IF(I566="",0,VLOOKUP(E566,'Points Allocation'!$B$52:$F$63,2+I566,0))</f>
        <v>0</v>
      </c>
      <c r="W566" s="8">
        <f>IF(J566="",0,VLOOKUP(E566,'Points Allocation'!$B$67:$F$78,2+J566,0))</f>
        <v>0</v>
      </c>
      <c r="X566" s="8">
        <f>IF(K566="",0,VLOOKUP(E566,'Points Allocation'!$B$82:$F$93,2+K566,0))</f>
        <v>0</v>
      </c>
      <c r="Y566" s="8">
        <f>IF(L566="",0,VLOOKUP(E566,'Points Allocation'!$B$97:$F$108,2+L566,0))</f>
        <v>0</v>
      </c>
      <c r="Z566" s="23">
        <f t="shared" si="365"/>
        <v>275</v>
      </c>
      <c r="AA566" s="8">
        <f>IF(M566="",0,VLOOKUP(E566,'Points Allocation'!$I$7:$M$18,2+M566,0))</f>
        <v>0</v>
      </c>
      <c r="AB566" s="8">
        <f>IF(N566="",0,VLOOKUP(E566,'Points Allocation'!$I$22:$M$33,2+N566,0))</f>
        <v>0</v>
      </c>
      <c r="AC566" s="8">
        <f>IF(O566="",0,VLOOKUP(E566,'Points Allocation'!$I$37:$M$48,2+O566,0))</f>
        <v>0</v>
      </c>
      <c r="AD566" s="8">
        <f>IF(P566="",0,VLOOKUP(E566,'Points Allocation'!$I$52:$M$63,2+P566,0))</f>
        <v>0</v>
      </c>
      <c r="AE566" s="8">
        <f>IF(Q566="",0,VLOOKUP(E566,'Points Allocation'!$I$67:$M$78,2+Q566,0))</f>
        <v>0</v>
      </c>
      <c r="AF566" s="8">
        <f>IF(R566="",0,VLOOKUP(E566,'Points Allocation'!$I$82:$M$93,2+R566,0))</f>
        <v>0</v>
      </c>
      <c r="AG566" s="23">
        <f t="shared" si="366"/>
        <v>0</v>
      </c>
      <c r="AH566" s="10">
        <f t="shared" si="367"/>
        <v>0</v>
      </c>
      <c r="AI566" s="13">
        <f t="shared" si="293"/>
        <v>1</v>
      </c>
      <c r="AJ566" s="30">
        <f t="shared" si="368"/>
        <v>275</v>
      </c>
      <c r="AK566" s="3" t="str">
        <f t="shared" si="369"/>
        <v>False</v>
      </c>
      <c r="AL566" s="3">
        <f t="shared" si="370"/>
        <v>0</v>
      </c>
    </row>
    <row r="567" spans="1:38" x14ac:dyDescent="0.2">
      <c r="A567" s="9" t="s">
        <v>146</v>
      </c>
      <c r="B567" s="9" t="s">
        <v>91</v>
      </c>
      <c r="C567" s="9" t="s">
        <v>64</v>
      </c>
      <c r="D567" s="3"/>
      <c r="E567" s="9" t="s">
        <v>116</v>
      </c>
      <c r="F567" s="9">
        <v>3</v>
      </c>
      <c r="G567" s="9">
        <v>3</v>
      </c>
      <c r="H567" s="9">
        <v>1</v>
      </c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8">
        <f>IF(F567="",0,VLOOKUP(E567,'Points Allocation'!$B$7:$F$18,2+F567,0))</f>
        <v>100</v>
      </c>
      <c r="T567" s="8">
        <f>IF(G567="",0,VLOOKUP(E567,'Points Allocation'!$B$22:$F$33,2+G567,0))</f>
        <v>100</v>
      </c>
      <c r="U567" s="8">
        <f>IF(H567="",0,VLOOKUP(E567,'Points Allocation'!$B$37:$F$50,2+H567,0))</f>
        <v>50</v>
      </c>
      <c r="V567" s="8">
        <f>IF(I567="",0,VLOOKUP(E567,'Points Allocation'!$B$52:$F$63,2+I567,0))</f>
        <v>0</v>
      </c>
      <c r="W567" s="8">
        <f>IF(J567="",0,VLOOKUP(E567,'Points Allocation'!$B$67:$F$78,2+J567,0))</f>
        <v>0</v>
      </c>
      <c r="X567" s="8">
        <f>IF(K567="",0,VLOOKUP(E567,'Points Allocation'!$B$82:$F$93,2+K567,0))</f>
        <v>0</v>
      </c>
      <c r="Y567" s="8">
        <f>IF(L567="",0,VLOOKUP(E567,'Points Allocation'!$B$97:$F$108,2+L567,0))</f>
        <v>0</v>
      </c>
      <c r="Z567" s="23">
        <f t="shared" si="365"/>
        <v>250</v>
      </c>
      <c r="AA567" s="8">
        <f>IF(M567="",0,VLOOKUP(E567,'Points Allocation'!$I$7:$M$18,2+M567,0))</f>
        <v>0</v>
      </c>
      <c r="AB567" s="8">
        <f>IF(N567="",0,VLOOKUP(E567,'Points Allocation'!$I$22:$M$33,2+N567,0))</f>
        <v>0</v>
      </c>
      <c r="AC567" s="8">
        <f>IF(O567="",0,VLOOKUP(E567,'Points Allocation'!$I$37:$M$48,2+O567,0))</f>
        <v>0</v>
      </c>
      <c r="AD567" s="8">
        <f>IF(P567="",0,VLOOKUP(E567,'Points Allocation'!$I$52:$M$63,2+P567,0))</f>
        <v>0</v>
      </c>
      <c r="AE567" s="8">
        <f>IF(Q567="",0,VLOOKUP(E567,'Points Allocation'!$I$67:$M$78,2+Q567,0))</f>
        <v>0</v>
      </c>
      <c r="AF567" s="8">
        <f>IF(R567="",0,VLOOKUP(E567,'Points Allocation'!$I$82:$M$93,2+R567,0))</f>
        <v>0</v>
      </c>
      <c r="AG567" s="23">
        <f t="shared" si="366"/>
        <v>0</v>
      </c>
      <c r="AH567" s="10">
        <f t="shared" si="367"/>
        <v>0</v>
      </c>
      <c r="AI567" s="13">
        <f t="shared" si="293"/>
        <v>1</v>
      </c>
      <c r="AJ567" s="30">
        <f t="shared" si="368"/>
        <v>250</v>
      </c>
      <c r="AK567" s="3" t="str">
        <f t="shared" si="369"/>
        <v>False</v>
      </c>
      <c r="AL567" s="3">
        <f t="shared" si="370"/>
        <v>0</v>
      </c>
    </row>
    <row r="568" spans="1:38" x14ac:dyDescent="0.2">
      <c r="A568" s="9" t="s">
        <v>244</v>
      </c>
      <c r="B568" s="9" t="s">
        <v>91</v>
      </c>
      <c r="C568" s="9" t="s">
        <v>64</v>
      </c>
      <c r="D568" s="3"/>
      <c r="E568" s="9" t="s">
        <v>116</v>
      </c>
      <c r="F568" s="9">
        <v>3</v>
      </c>
      <c r="G568" s="9">
        <v>3</v>
      </c>
      <c r="H568" s="9">
        <v>2</v>
      </c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8">
        <f>IF(F568="",0,VLOOKUP(E568,'Points Allocation'!$B$7:$F$18,2+F568,0))</f>
        <v>100</v>
      </c>
      <c r="T568" s="8">
        <f>IF(G568="",0,VLOOKUP(E568,'Points Allocation'!$B$22:$F$33,2+G568,0))</f>
        <v>100</v>
      </c>
      <c r="U568" s="8">
        <f>IF(H568="",0,VLOOKUP(E568,'Points Allocation'!$B$37:$F$50,2+H568,0))</f>
        <v>75</v>
      </c>
      <c r="V568" s="8">
        <f>IF(I568="",0,VLOOKUP(E568,'Points Allocation'!$B$52:$F$63,2+I568,0))</f>
        <v>0</v>
      </c>
      <c r="W568" s="8">
        <f>IF(J568="",0,VLOOKUP(E568,'Points Allocation'!$B$67:$F$78,2+J568,0))</f>
        <v>0</v>
      </c>
      <c r="X568" s="8">
        <f>IF(K568="",0,VLOOKUP(E568,'Points Allocation'!$B$82:$F$93,2+K568,0))</f>
        <v>0</v>
      </c>
      <c r="Y568" s="8">
        <f>IF(L568="",0,VLOOKUP(E568,'Points Allocation'!$B$97:$F$108,2+L568,0))</f>
        <v>0</v>
      </c>
      <c r="Z568" s="23">
        <f t="shared" si="365"/>
        <v>275</v>
      </c>
      <c r="AA568" s="8">
        <f>IF(M568="",0,VLOOKUP(E568,'Points Allocation'!$I$7:$M$18,2+M568,0))</f>
        <v>0</v>
      </c>
      <c r="AB568" s="8">
        <f>IF(N568="",0,VLOOKUP(E568,'Points Allocation'!$I$22:$M$33,2+N568,0))</f>
        <v>0</v>
      </c>
      <c r="AC568" s="8">
        <f>IF(O568="",0,VLOOKUP(E568,'Points Allocation'!$I$37:$M$48,2+O568,0))</f>
        <v>0</v>
      </c>
      <c r="AD568" s="8">
        <f>IF(P568="",0,VLOOKUP(E568,'Points Allocation'!$I$52:$M$63,2+P568,0))</f>
        <v>0</v>
      </c>
      <c r="AE568" s="8">
        <f>IF(Q568="",0,VLOOKUP(E568,'Points Allocation'!$I$67:$M$78,2+Q568,0))</f>
        <v>0</v>
      </c>
      <c r="AF568" s="8">
        <f>IF(R568="",0,VLOOKUP(E568,'Points Allocation'!$I$82:$M$93,2+R568,0))</f>
        <v>0</v>
      </c>
      <c r="AG568" s="23">
        <f t="shared" si="366"/>
        <v>0</v>
      </c>
      <c r="AH568" s="10">
        <f t="shared" si="367"/>
        <v>0</v>
      </c>
      <c r="AI568" s="13">
        <f t="shared" si="293"/>
        <v>1</v>
      </c>
      <c r="AJ568" s="30">
        <f t="shared" si="368"/>
        <v>275</v>
      </c>
      <c r="AK568" s="3" t="str">
        <f t="shared" si="369"/>
        <v>False</v>
      </c>
      <c r="AL568" s="3">
        <f t="shared" si="370"/>
        <v>0</v>
      </c>
    </row>
    <row r="569" spans="1:38" x14ac:dyDescent="0.2">
      <c r="A569" s="9" t="s">
        <v>245</v>
      </c>
      <c r="B569" s="9" t="s">
        <v>91</v>
      </c>
      <c r="C569" s="9" t="s">
        <v>64</v>
      </c>
      <c r="D569" s="3"/>
      <c r="E569" s="9" t="s">
        <v>116</v>
      </c>
      <c r="F569" s="9">
        <v>0</v>
      </c>
      <c r="G569" s="9">
        <v>0</v>
      </c>
      <c r="H569" s="9">
        <v>0</v>
      </c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8">
        <f>IF(F569="",0,VLOOKUP(E569,'Points Allocation'!$B$7:$F$18,2+F569,0))</f>
        <v>25</v>
      </c>
      <c r="T569" s="8">
        <f>IF(G569="",0,VLOOKUP(E569,'Points Allocation'!$B$22:$F$33,2+G569,0))</f>
        <v>25</v>
      </c>
      <c r="U569" s="8">
        <f>IF(H569="",0,VLOOKUP(E569,'Points Allocation'!$B$37:$F$50,2+H569,0))</f>
        <v>25</v>
      </c>
      <c r="V569" s="8">
        <f>IF(I569="",0,VLOOKUP(E569,'Points Allocation'!$B$52:$F$63,2+I569,0))</f>
        <v>0</v>
      </c>
      <c r="W569" s="8">
        <f>IF(J569="",0,VLOOKUP(E569,'Points Allocation'!$B$67:$F$78,2+J569,0))</f>
        <v>0</v>
      </c>
      <c r="X569" s="8">
        <f>IF(K569="",0,VLOOKUP(E569,'Points Allocation'!$B$82:$F$93,2+K569,0))</f>
        <v>0</v>
      </c>
      <c r="Y569" s="8">
        <f>IF(L569="",0,VLOOKUP(E569,'Points Allocation'!$B$97:$F$108,2+L569,0))</f>
        <v>0</v>
      </c>
      <c r="Z569" s="23">
        <f t="shared" si="365"/>
        <v>75</v>
      </c>
      <c r="AA569" s="8">
        <f>IF(M569="",0,VLOOKUP(E569,'Points Allocation'!$I$7:$M$18,2+M569,0))</f>
        <v>0</v>
      </c>
      <c r="AB569" s="8">
        <f>IF(N569="",0,VLOOKUP(E569,'Points Allocation'!$I$22:$M$33,2+N569,0))</f>
        <v>0</v>
      </c>
      <c r="AC569" s="8">
        <f>IF(O569="",0,VLOOKUP(E569,'Points Allocation'!$I$37:$M$48,2+O569,0))</f>
        <v>0</v>
      </c>
      <c r="AD569" s="8">
        <f>IF(P569="",0,VLOOKUP(E569,'Points Allocation'!$I$52:$M$63,2+P569,0))</f>
        <v>0</v>
      </c>
      <c r="AE569" s="8">
        <f>IF(Q569="",0,VLOOKUP(E569,'Points Allocation'!$I$67:$M$78,2+Q569,0))</f>
        <v>0</v>
      </c>
      <c r="AF569" s="8">
        <f>IF(R569="",0,VLOOKUP(E569,'Points Allocation'!$I$82:$M$93,2+R569,0))</f>
        <v>0</v>
      </c>
      <c r="AG569" s="23">
        <f t="shared" si="366"/>
        <v>0</v>
      </c>
      <c r="AH569" s="10">
        <f t="shared" si="367"/>
        <v>0</v>
      </c>
      <c r="AI569" s="13">
        <f t="shared" si="293"/>
        <v>1</v>
      </c>
      <c r="AJ569" s="30">
        <f t="shared" si="368"/>
        <v>75</v>
      </c>
      <c r="AK569" s="3" t="str">
        <f t="shared" si="369"/>
        <v>False</v>
      </c>
      <c r="AL569" s="3">
        <f t="shared" si="370"/>
        <v>0</v>
      </c>
    </row>
    <row r="570" spans="1:38" x14ac:dyDescent="0.2">
      <c r="A570" s="9" t="s">
        <v>246</v>
      </c>
      <c r="B570" s="9" t="s">
        <v>92</v>
      </c>
      <c r="C570" s="9" t="s">
        <v>64</v>
      </c>
      <c r="D570" s="3"/>
      <c r="E570" s="9" t="s">
        <v>121</v>
      </c>
      <c r="F570" s="9">
        <v>0</v>
      </c>
      <c r="G570" s="9">
        <v>0</v>
      </c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8">
        <f>IF(F570="",0,VLOOKUP(E570,'Points Allocation'!$B$7:$F$18,2+F570,0))</f>
        <v>20</v>
      </c>
      <c r="T570" s="8">
        <f>IF(G570="",0,VLOOKUP(E570,'Points Allocation'!$B$22:$F$33,2+G570,0))</f>
        <v>20</v>
      </c>
      <c r="U570" s="8">
        <f>IF(H570="",0,VLOOKUP(E570,'Points Allocation'!$B$37:$F$50,2+H570,0))</f>
        <v>0</v>
      </c>
      <c r="V570" s="8">
        <f>IF(I570="",0,VLOOKUP(E570,'Points Allocation'!$B$52:$F$63,2+I570,0))</f>
        <v>0</v>
      </c>
      <c r="W570" s="8">
        <f>IF(J570="",0,VLOOKUP(E570,'Points Allocation'!$B$67:$F$78,2+J570,0))</f>
        <v>0</v>
      </c>
      <c r="X570" s="8">
        <f>IF(K570="",0,VLOOKUP(E570,'Points Allocation'!$B$82:$F$93,2+K570,0))</f>
        <v>0</v>
      </c>
      <c r="Y570" s="8">
        <f>IF(L570="",0,VLOOKUP(E570,'Points Allocation'!$B$97:$F$108,2+L570,0))</f>
        <v>0</v>
      </c>
      <c r="Z570" s="23">
        <f t="shared" ref="Z570:Z582" si="371">SUM(S570:Y570)</f>
        <v>40</v>
      </c>
      <c r="AA570" s="8">
        <f>IF(M570="",0,VLOOKUP(E570,'Points Allocation'!$I$7:$M$18,2+M570,0))</f>
        <v>0</v>
      </c>
      <c r="AB570" s="8">
        <f>IF(N570="",0,VLOOKUP(E570,'Points Allocation'!$I$22:$M$33,2+N570,0))</f>
        <v>0</v>
      </c>
      <c r="AC570" s="8">
        <f>IF(O570="",0,VLOOKUP(E570,'Points Allocation'!$I$37:$M$48,2+O570,0))</f>
        <v>0</v>
      </c>
      <c r="AD570" s="8">
        <f>IF(P570="",0,VLOOKUP(E570,'Points Allocation'!$I$52:$M$63,2+P570,0))</f>
        <v>0</v>
      </c>
      <c r="AE570" s="8">
        <f>IF(Q570="",0,VLOOKUP(E570,'Points Allocation'!$I$67:$M$78,2+Q570,0))</f>
        <v>0</v>
      </c>
      <c r="AF570" s="8">
        <f>IF(R570="",0,VLOOKUP(E570,'Points Allocation'!$I$82:$M$93,2+R570,0))</f>
        <v>0</v>
      </c>
      <c r="AG570" s="23">
        <f t="shared" ref="AG570:AG582" si="372">SUM(AA570:AF570)</f>
        <v>0</v>
      </c>
      <c r="AH570" s="10">
        <f t="shared" ref="AH570:AH582" si="373">IF(AK570="False",0,-AL570)</f>
        <v>0</v>
      </c>
      <c r="AI570" s="13">
        <f t="shared" si="293"/>
        <v>1</v>
      </c>
      <c r="AJ570" s="30">
        <f t="shared" ref="AJ570:AJ582" si="374">(SUM(Z570,AG570,AH570))*AI570</f>
        <v>40</v>
      </c>
      <c r="AK570" s="3" t="str">
        <f t="shared" ref="AK570:AK582" si="375">IF(AND(COUNT(M570:R570)&gt;0,COUNT(S570:Y570)&gt;1),"True","False")</f>
        <v>False</v>
      </c>
      <c r="AL570" s="3">
        <f t="shared" ref="AL570:AL582" si="376">IF(AG570&gt;Z570,Z570,AG570)</f>
        <v>0</v>
      </c>
    </row>
    <row r="571" spans="1:38" x14ac:dyDescent="0.2">
      <c r="A571" s="9" t="s">
        <v>154</v>
      </c>
      <c r="B571" s="9" t="s">
        <v>92</v>
      </c>
      <c r="C571" s="9" t="s">
        <v>64</v>
      </c>
      <c r="D571" s="3"/>
      <c r="E571" s="9" t="s">
        <v>121</v>
      </c>
      <c r="F571" s="9">
        <v>3</v>
      </c>
      <c r="G571" s="9">
        <v>1</v>
      </c>
      <c r="H571" s="9">
        <v>2</v>
      </c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8">
        <f>IF(F571="",0,VLOOKUP(E571,'Points Allocation'!$B$7:$F$18,2+F571,0))</f>
        <v>70</v>
      </c>
      <c r="T571" s="8">
        <f>IF(G571="",0,VLOOKUP(E571,'Points Allocation'!$B$22:$F$33,2+G571,0))</f>
        <v>35</v>
      </c>
      <c r="U571" s="8">
        <f>IF(H571="",0,VLOOKUP(E571,'Points Allocation'!$B$37:$F$50,2+H571,0))</f>
        <v>75</v>
      </c>
      <c r="V571" s="8">
        <f>IF(I571="",0,VLOOKUP(E571,'Points Allocation'!$B$52:$F$63,2+I571,0))</f>
        <v>0</v>
      </c>
      <c r="W571" s="8">
        <f>IF(J571="",0,VLOOKUP(E571,'Points Allocation'!$B$67:$F$78,2+J571,0))</f>
        <v>0</v>
      </c>
      <c r="X571" s="8">
        <f>IF(K571="",0,VLOOKUP(E571,'Points Allocation'!$B$82:$F$93,2+K571,0))</f>
        <v>0</v>
      </c>
      <c r="Y571" s="8">
        <f>IF(L571="",0,VLOOKUP(E571,'Points Allocation'!$B$97:$F$108,2+L571,0))</f>
        <v>0</v>
      </c>
      <c r="Z571" s="23">
        <f t="shared" si="371"/>
        <v>180</v>
      </c>
      <c r="AA571" s="8">
        <f>IF(M571="",0,VLOOKUP(E571,'Points Allocation'!$I$7:$M$18,2+M571,0))</f>
        <v>0</v>
      </c>
      <c r="AB571" s="8">
        <f>IF(N571="",0,VLOOKUP(E571,'Points Allocation'!$I$22:$M$33,2+N571,0))</f>
        <v>0</v>
      </c>
      <c r="AC571" s="8">
        <f>IF(O571="",0,VLOOKUP(E571,'Points Allocation'!$I$37:$M$48,2+O571,0))</f>
        <v>0</v>
      </c>
      <c r="AD571" s="8">
        <f>IF(P571="",0,VLOOKUP(E571,'Points Allocation'!$I$52:$M$63,2+P571,0))</f>
        <v>0</v>
      </c>
      <c r="AE571" s="8">
        <f>IF(Q571="",0,VLOOKUP(E571,'Points Allocation'!$I$67:$M$78,2+Q571,0))</f>
        <v>0</v>
      </c>
      <c r="AF571" s="8">
        <f>IF(R571="",0,VLOOKUP(E571,'Points Allocation'!$I$82:$M$93,2+R571,0))</f>
        <v>0</v>
      </c>
      <c r="AG571" s="23">
        <f t="shared" si="372"/>
        <v>0</v>
      </c>
      <c r="AH571" s="10">
        <f t="shared" si="373"/>
        <v>0</v>
      </c>
      <c r="AI571" s="13">
        <f t="shared" si="293"/>
        <v>1</v>
      </c>
      <c r="AJ571" s="30">
        <f t="shared" si="374"/>
        <v>180</v>
      </c>
      <c r="AK571" s="3" t="str">
        <f t="shared" si="375"/>
        <v>False</v>
      </c>
      <c r="AL571" s="3">
        <f t="shared" si="376"/>
        <v>0</v>
      </c>
    </row>
    <row r="572" spans="1:38" x14ac:dyDescent="0.2">
      <c r="A572" s="9" t="s">
        <v>247</v>
      </c>
      <c r="B572" s="9" t="s">
        <v>92</v>
      </c>
      <c r="C572" s="9" t="s">
        <v>64</v>
      </c>
      <c r="D572" s="3"/>
      <c r="E572" s="9" t="s">
        <v>121</v>
      </c>
      <c r="F572" s="9">
        <v>0</v>
      </c>
      <c r="G572" s="9">
        <v>0</v>
      </c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8">
        <f>IF(F572="",0,VLOOKUP(E572,'Points Allocation'!$B$7:$F$18,2+F572,0))</f>
        <v>20</v>
      </c>
      <c r="T572" s="8">
        <f>IF(G572="",0,VLOOKUP(E572,'Points Allocation'!$B$22:$F$33,2+G572,0))</f>
        <v>20</v>
      </c>
      <c r="U572" s="8">
        <f>IF(H572="",0,VLOOKUP(E572,'Points Allocation'!$B$37:$F$50,2+H572,0))</f>
        <v>0</v>
      </c>
      <c r="V572" s="8">
        <f>IF(I572="",0,VLOOKUP(E572,'Points Allocation'!$B$52:$F$63,2+I572,0))</f>
        <v>0</v>
      </c>
      <c r="W572" s="8">
        <f>IF(J572="",0,VLOOKUP(E572,'Points Allocation'!$B$67:$F$78,2+J572,0))</f>
        <v>0</v>
      </c>
      <c r="X572" s="8">
        <f>IF(K572="",0,VLOOKUP(E572,'Points Allocation'!$B$82:$F$93,2+K572,0))</f>
        <v>0</v>
      </c>
      <c r="Y572" s="8">
        <f>IF(L572="",0,VLOOKUP(E572,'Points Allocation'!$B$97:$F$108,2+L572,0))</f>
        <v>0</v>
      </c>
      <c r="Z572" s="23">
        <f t="shared" si="371"/>
        <v>40</v>
      </c>
      <c r="AA572" s="8">
        <f>IF(M572="",0,VLOOKUP(E572,'Points Allocation'!$I$7:$M$18,2+M572,0))</f>
        <v>0</v>
      </c>
      <c r="AB572" s="8">
        <f>IF(N572="",0,VLOOKUP(E572,'Points Allocation'!$I$22:$M$33,2+N572,0))</f>
        <v>0</v>
      </c>
      <c r="AC572" s="8">
        <f>IF(O572="",0,VLOOKUP(E572,'Points Allocation'!$I$37:$M$48,2+O572,0))</f>
        <v>0</v>
      </c>
      <c r="AD572" s="8">
        <f>IF(P572="",0,VLOOKUP(E572,'Points Allocation'!$I$52:$M$63,2+P572,0))</f>
        <v>0</v>
      </c>
      <c r="AE572" s="8">
        <f>IF(Q572="",0,VLOOKUP(E572,'Points Allocation'!$I$67:$M$78,2+Q572,0))</f>
        <v>0</v>
      </c>
      <c r="AF572" s="8">
        <f>IF(R572="",0,VLOOKUP(E572,'Points Allocation'!$I$82:$M$93,2+R572,0))</f>
        <v>0</v>
      </c>
      <c r="AG572" s="23">
        <f t="shared" si="372"/>
        <v>0</v>
      </c>
      <c r="AH572" s="10">
        <f t="shared" si="373"/>
        <v>0</v>
      </c>
      <c r="AI572" s="13">
        <f t="shared" si="293"/>
        <v>1</v>
      </c>
      <c r="AJ572" s="30">
        <f t="shared" si="374"/>
        <v>40</v>
      </c>
      <c r="AK572" s="3" t="str">
        <f t="shared" si="375"/>
        <v>False</v>
      </c>
      <c r="AL572" s="3">
        <f t="shared" si="376"/>
        <v>0</v>
      </c>
    </row>
    <row r="573" spans="1:38" x14ac:dyDescent="0.2">
      <c r="A573" s="9" t="s">
        <v>151</v>
      </c>
      <c r="B573" s="9" t="s">
        <v>92</v>
      </c>
      <c r="C573" s="9" t="s">
        <v>64</v>
      </c>
      <c r="D573" s="3"/>
      <c r="E573" s="9" t="s">
        <v>121</v>
      </c>
      <c r="F573" s="9">
        <v>3</v>
      </c>
      <c r="G573" s="9">
        <v>3</v>
      </c>
      <c r="H573" s="9">
        <v>3</v>
      </c>
      <c r="I573" s="9">
        <v>2</v>
      </c>
      <c r="J573" s="26"/>
      <c r="K573" s="26"/>
      <c r="L573" s="26"/>
      <c r="M573" s="26"/>
      <c r="N573" s="26"/>
      <c r="O573" s="26"/>
      <c r="P573" s="26"/>
      <c r="Q573" s="26"/>
      <c r="R573" s="26"/>
      <c r="S573" s="8">
        <f>IF(F573="",0,VLOOKUP(E573,'Points Allocation'!$B$7:$F$18,2+F573,0))</f>
        <v>70</v>
      </c>
      <c r="T573" s="8">
        <f>IF(G573="",0,VLOOKUP(E573,'Points Allocation'!$B$22:$F$33,2+G573,0))</f>
        <v>70</v>
      </c>
      <c r="U573" s="8">
        <f>IF(H573="",0,VLOOKUP(E573,'Points Allocation'!$B$37:$F$50,2+H573,0))</f>
        <v>100</v>
      </c>
      <c r="V573" s="8">
        <f>IF(I573="",0,VLOOKUP(E573,'Points Allocation'!$B$52:$F$63,2+I573,0))</f>
        <v>90</v>
      </c>
      <c r="W573" s="8">
        <f>IF(J573="",0,VLOOKUP(E573,'Points Allocation'!$B$67:$F$78,2+J573,0))</f>
        <v>0</v>
      </c>
      <c r="X573" s="8">
        <f>IF(K573="",0,VLOOKUP(E573,'Points Allocation'!$B$82:$F$93,2+K573,0))</f>
        <v>0</v>
      </c>
      <c r="Y573" s="8">
        <f>IF(L573="",0,VLOOKUP(E573,'Points Allocation'!$B$97:$F$108,2+L573,0))</f>
        <v>0</v>
      </c>
      <c r="Z573" s="23">
        <f t="shared" si="371"/>
        <v>330</v>
      </c>
      <c r="AA573" s="8">
        <f>IF(M573="",0,VLOOKUP(E573,'Points Allocation'!$I$7:$M$18,2+M573,0))</f>
        <v>0</v>
      </c>
      <c r="AB573" s="8">
        <f>IF(N573="",0,VLOOKUP(E573,'Points Allocation'!$I$22:$M$33,2+N573,0))</f>
        <v>0</v>
      </c>
      <c r="AC573" s="8">
        <f>IF(O573="",0,VLOOKUP(E573,'Points Allocation'!$I$37:$M$48,2+O573,0))</f>
        <v>0</v>
      </c>
      <c r="AD573" s="8">
        <f>IF(P573="",0,VLOOKUP(E573,'Points Allocation'!$I$52:$M$63,2+P573,0))</f>
        <v>0</v>
      </c>
      <c r="AE573" s="8">
        <f>IF(Q573="",0,VLOOKUP(E573,'Points Allocation'!$I$67:$M$78,2+Q573,0))</f>
        <v>0</v>
      </c>
      <c r="AF573" s="8">
        <f>IF(R573="",0,VLOOKUP(E573,'Points Allocation'!$I$82:$M$93,2+R573,0))</f>
        <v>0</v>
      </c>
      <c r="AG573" s="23">
        <f t="shared" si="372"/>
        <v>0</v>
      </c>
      <c r="AH573" s="10">
        <f t="shared" si="373"/>
        <v>0</v>
      </c>
      <c r="AI573" s="13">
        <f t="shared" si="293"/>
        <v>1</v>
      </c>
      <c r="AJ573" s="30">
        <f t="shared" si="374"/>
        <v>330</v>
      </c>
      <c r="AK573" s="3" t="str">
        <f t="shared" si="375"/>
        <v>False</v>
      </c>
      <c r="AL573" s="3">
        <f t="shared" si="376"/>
        <v>0</v>
      </c>
    </row>
    <row r="574" spans="1:38" x14ac:dyDescent="0.2">
      <c r="A574" s="9" t="s">
        <v>224</v>
      </c>
      <c r="B574" s="9" t="s">
        <v>92</v>
      </c>
      <c r="C574" s="9" t="s">
        <v>64</v>
      </c>
      <c r="D574" s="3"/>
      <c r="E574" s="9" t="s">
        <v>121</v>
      </c>
      <c r="F574" s="9">
        <v>3</v>
      </c>
      <c r="G574" s="9">
        <v>3</v>
      </c>
      <c r="H574" s="9">
        <v>3</v>
      </c>
      <c r="I574" s="9">
        <v>3</v>
      </c>
      <c r="J574" s="26"/>
      <c r="K574" s="26"/>
      <c r="L574" s="26"/>
      <c r="M574" s="26"/>
      <c r="N574" s="26"/>
      <c r="O574" s="26"/>
      <c r="P574" s="26"/>
      <c r="Q574" s="26"/>
      <c r="R574" s="26"/>
      <c r="S574" s="8">
        <f>IF(F574="",0,VLOOKUP(E574,'Points Allocation'!$B$7:$F$18,2+F574,0))</f>
        <v>70</v>
      </c>
      <c r="T574" s="8">
        <f>IF(G574="",0,VLOOKUP(E574,'Points Allocation'!$B$22:$F$33,2+G574,0))</f>
        <v>70</v>
      </c>
      <c r="U574" s="8">
        <f>IF(H574="",0,VLOOKUP(E574,'Points Allocation'!$B$37:$F$50,2+H574,0))</f>
        <v>100</v>
      </c>
      <c r="V574" s="8">
        <f>IF(I574="",0,VLOOKUP(E574,'Points Allocation'!$B$52:$F$63,2+I574,0))</f>
        <v>120</v>
      </c>
      <c r="W574" s="8">
        <f>IF(J574="",0,VLOOKUP(E574,'Points Allocation'!$B$67:$F$78,2+J574,0))</f>
        <v>0</v>
      </c>
      <c r="X574" s="8">
        <f>IF(K574="",0,VLOOKUP(E574,'Points Allocation'!$B$82:$F$93,2+K574,0))</f>
        <v>0</v>
      </c>
      <c r="Y574" s="8">
        <f>IF(L574="",0,VLOOKUP(E574,'Points Allocation'!$B$97:$F$108,2+L574,0))</f>
        <v>0</v>
      </c>
      <c r="Z574" s="23">
        <f t="shared" si="371"/>
        <v>360</v>
      </c>
      <c r="AA574" s="8">
        <f>IF(M574="",0,VLOOKUP(E574,'Points Allocation'!$I$7:$M$18,2+M574,0))</f>
        <v>0</v>
      </c>
      <c r="AB574" s="8">
        <f>IF(N574="",0,VLOOKUP(E574,'Points Allocation'!$I$22:$M$33,2+N574,0))</f>
        <v>0</v>
      </c>
      <c r="AC574" s="8">
        <f>IF(O574="",0,VLOOKUP(E574,'Points Allocation'!$I$37:$M$48,2+O574,0))</f>
        <v>0</v>
      </c>
      <c r="AD574" s="8">
        <f>IF(P574="",0,VLOOKUP(E574,'Points Allocation'!$I$52:$M$63,2+P574,0))</f>
        <v>0</v>
      </c>
      <c r="AE574" s="8">
        <f>IF(Q574="",0,VLOOKUP(E574,'Points Allocation'!$I$67:$M$78,2+Q574,0))</f>
        <v>0</v>
      </c>
      <c r="AF574" s="8">
        <f>IF(R574="",0,VLOOKUP(E574,'Points Allocation'!$I$82:$M$93,2+R574,0))</f>
        <v>0</v>
      </c>
      <c r="AG574" s="23">
        <f t="shared" si="372"/>
        <v>0</v>
      </c>
      <c r="AH574" s="10">
        <f t="shared" si="373"/>
        <v>0</v>
      </c>
      <c r="AI574" s="13">
        <f t="shared" si="293"/>
        <v>1</v>
      </c>
      <c r="AJ574" s="30">
        <f t="shared" si="374"/>
        <v>360</v>
      </c>
      <c r="AK574" s="3" t="str">
        <f t="shared" si="375"/>
        <v>False</v>
      </c>
      <c r="AL574" s="3">
        <f t="shared" si="376"/>
        <v>0</v>
      </c>
    </row>
    <row r="575" spans="1:38" x14ac:dyDescent="0.2">
      <c r="A575" s="9" t="s">
        <v>152</v>
      </c>
      <c r="B575" s="9" t="s">
        <v>92</v>
      </c>
      <c r="C575" s="9" t="s">
        <v>64</v>
      </c>
      <c r="D575" s="3"/>
      <c r="E575" s="9" t="s">
        <v>121</v>
      </c>
      <c r="F575" s="9">
        <v>3</v>
      </c>
      <c r="G575" s="9">
        <v>0</v>
      </c>
      <c r="H575" s="9">
        <v>1</v>
      </c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8">
        <f>IF(F575="",0,VLOOKUP(E575,'Points Allocation'!$B$7:$F$18,2+F575,0))</f>
        <v>70</v>
      </c>
      <c r="T575" s="8">
        <f>IF(G575="",0,VLOOKUP(E575,'Points Allocation'!$B$22:$F$33,2+G575,0))</f>
        <v>20</v>
      </c>
      <c r="U575" s="8">
        <f>IF(H575="",0,VLOOKUP(E575,'Points Allocation'!$B$37:$F$50,2+H575,0))</f>
        <v>50</v>
      </c>
      <c r="V575" s="8">
        <f>IF(I575="",0,VLOOKUP(E575,'Points Allocation'!$B$52:$F$63,2+I575,0))</f>
        <v>0</v>
      </c>
      <c r="W575" s="8">
        <f>IF(J575="",0,VLOOKUP(E575,'Points Allocation'!$B$67:$F$78,2+J575,0))</f>
        <v>0</v>
      </c>
      <c r="X575" s="8">
        <f>IF(K575="",0,VLOOKUP(E575,'Points Allocation'!$B$82:$F$93,2+K575,0))</f>
        <v>0</v>
      </c>
      <c r="Y575" s="8">
        <f>IF(L575="",0,VLOOKUP(E575,'Points Allocation'!$B$97:$F$108,2+L575,0))</f>
        <v>0</v>
      </c>
      <c r="Z575" s="23">
        <f t="shared" si="371"/>
        <v>140</v>
      </c>
      <c r="AA575" s="8">
        <f>IF(M575="",0,VLOOKUP(E575,'Points Allocation'!$I$7:$M$18,2+M575,0))</f>
        <v>0</v>
      </c>
      <c r="AB575" s="8">
        <f>IF(N575="",0,VLOOKUP(E575,'Points Allocation'!$I$22:$M$33,2+N575,0))</f>
        <v>0</v>
      </c>
      <c r="AC575" s="8">
        <f>IF(O575="",0,VLOOKUP(E575,'Points Allocation'!$I$37:$M$48,2+O575,0))</f>
        <v>0</v>
      </c>
      <c r="AD575" s="8">
        <f>IF(P575="",0,VLOOKUP(E575,'Points Allocation'!$I$52:$M$63,2+P575,0))</f>
        <v>0</v>
      </c>
      <c r="AE575" s="8">
        <f>IF(Q575="",0,VLOOKUP(E575,'Points Allocation'!$I$67:$M$78,2+Q575,0))</f>
        <v>0</v>
      </c>
      <c r="AF575" s="8">
        <f>IF(R575="",0,VLOOKUP(E575,'Points Allocation'!$I$82:$M$93,2+R575,0))</f>
        <v>0</v>
      </c>
      <c r="AG575" s="23">
        <f t="shared" si="372"/>
        <v>0</v>
      </c>
      <c r="AH575" s="10">
        <f t="shared" si="373"/>
        <v>0</v>
      </c>
      <c r="AI575" s="13">
        <f t="shared" si="293"/>
        <v>1</v>
      </c>
      <c r="AJ575" s="30">
        <f t="shared" si="374"/>
        <v>140</v>
      </c>
      <c r="AK575" s="3" t="str">
        <f t="shared" si="375"/>
        <v>False</v>
      </c>
      <c r="AL575" s="3">
        <f t="shared" si="376"/>
        <v>0</v>
      </c>
    </row>
    <row r="576" spans="1:38" x14ac:dyDescent="0.2">
      <c r="A576" s="9" t="s">
        <v>214</v>
      </c>
      <c r="B576" s="9" t="s">
        <v>93</v>
      </c>
      <c r="C576" s="9" t="s">
        <v>64</v>
      </c>
      <c r="D576" s="3"/>
      <c r="E576" s="9">
        <v>8</v>
      </c>
      <c r="F576" s="9">
        <v>3</v>
      </c>
      <c r="G576" s="9">
        <v>3</v>
      </c>
      <c r="H576" s="9">
        <v>3</v>
      </c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8">
        <f>IF(F576="",0,VLOOKUP(E576,'Points Allocation'!$B$7:$F$18,2+F576,0))</f>
        <v>80</v>
      </c>
      <c r="T576" s="8">
        <f>IF(G576="",0,VLOOKUP(E576,'Points Allocation'!$B$22:$F$33,2+G576,0))</f>
        <v>100</v>
      </c>
      <c r="U576" s="8">
        <f>IF(H576="",0,VLOOKUP(E576,'Points Allocation'!$B$37:$F$50,2+H576,0))</f>
        <v>120</v>
      </c>
      <c r="V576" s="8">
        <f>IF(I576="",0,VLOOKUP(E576,'Points Allocation'!$B$52:$F$63,2+I576,0))</f>
        <v>0</v>
      </c>
      <c r="W576" s="8">
        <f>IF(J576="",0,VLOOKUP(E576,'Points Allocation'!$B$67:$F$78,2+J576,0))</f>
        <v>0</v>
      </c>
      <c r="X576" s="8">
        <f>IF(K576="",0,VLOOKUP(E576,'Points Allocation'!$B$82:$F$93,2+K576,0))</f>
        <v>0</v>
      </c>
      <c r="Y576" s="8">
        <f>IF(L576="",0,VLOOKUP(E576,'Points Allocation'!$B$97:$F$108,2+L576,0))</f>
        <v>0</v>
      </c>
      <c r="Z576" s="23">
        <f t="shared" si="371"/>
        <v>300</v>
      </c>
      <c r="AA576" s="8">
        <f>IF(M576="",0,VLOOKUP(E576,'Points Allocation'!$I$7:$M$18,2+M576,0))</f>
        <v>0</v>
      </c>
      <c r="AB576" s="8">
        <f>IF(N576="",0,VLOOKUP(E576,'Points Allocation'!$I$22:$M$33,2+N576,0))</f>
        <v>0</v>
      </c>
      <c r="AC576" s="8">
        <f>IF(O576="",0,VLOOKUP(E576,'Points Allocation'!$I$37:$M$48,2+O576,0))</f>
        <v>0</v>
      </c>
      <c r="AD576" s="8">
        <f>IF(P576="",0,VLOOKUP(E576,'Points Allocation'!$I$52:$M$63,2+P576,0))</f>
        <v>0</v>
      </c>
      <c r="AE576" s="8">
        <f>IF(Q576="",0,VLOOKUP(E576,'Points Allocation'!$I$67:$M$78,2+Q576,0))</f>
        <v>0</v>
      </c>
      <c r="AF576" s="8">
        <f>IF(R576="",0,VLOOKUP(E576,'Points Allocation'!$I$82:$M$93,2+R576,0))</f>
        <v>0</v>
      </c>
      <c r="AG576" s="23">
        <f t="shared" si="372"/>
        <v>0</v>
      </c>
      <c r="AH576" s="10">
        <f t="shared" si="373"/>
        <v>0</v>
      </c>
      <c r="AI576" s="13">
        <f t="shared" si="293"/>
        <v>1</v>
      </c>
      <c r="AJ576" s="30">
        <f t="shared" si="374"/>
        <v>300</v>
      </c>
      <c r="AK576" s="3" t="str">
        <f t="shared" si="375"/>
        <v>False</v>
      </c>
      <c r="AL576" s="3">
        <f t="shared" si="376"/>
        <v>0</v>
      </c>
    </row>
    <row r="577" spans="1:38" x14ac:dyDescent="0.2">
      <c r="A577" s="9" t="s">
        <v>196</v>
      </c>
      <c r="B577" s="9" t="s">
        <v>93</v>
      </c>
      <c r="C577" s="9" t="s">
        <v>64</v>
      </c>
      <c r="D577" s="3"/>
      <c r="E577" s="9">
        <v>8</v>
      </c>
      <c r="F577" s="9">
        <v>3</v>
      </c>
      <c r="G577" s="9">
        <v>3</v>
      </c>
      <c r="H577" s="9">
        <v>0</v>
      </c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8">
        <f>IF(F577="",0,VLOOKUP(E577,'Points Allocation'!$B$7:$F$18,2+F577,0))</f>
        <v>80</v>
      </c>
      <c r="T577" s="8">
        <f>IF(G577="",0,VLOOKUP(E577,'Points Allocation'!$B$22:$F$33,2+G577,0))</f>
        <v>100</v>
      </c>
      <c r="U577" s="8">
        <f>IF(H577="",0,VLOOKUP(E577,'Points Allocation'!$B$37:$F$50,2+H577,0))</f>
        <v>30</v>
      </c>
      <c r="V577" s="8">
        <f>IF(I577="",0,VLOOKUP(E577,'Points Allocation'!$B$52:$F$63,2+I577,0))</f>
        <v>0</v>
      </c>
      <c r="W577" s="8">
        <f>IF(J577="",0,VLOOKUP(E577,'Points Allocation'!$B$67:$F$78,2+J577,0))</f>
        <v>0</v>
      </c>
      <c r="X577" s="8">
        <f>IF(K577="",0,VLOOKUP(E577,'Points Allocation'!$B$82:$F$93,2+K577,0))</f>
        <v>0</v>
      </c>
      <c r="Y577" s="8">
        <f>IF(L577="",0,VLOOKUP(E577,'Points Allocation'!$B$97:$F$108,2+L577,0))</f>
        <v>0</v>
      </c>
      <c r="Z577" s="23">
        <f t="shared" si="371"/>
        <v>210</v>
      </c>
      <c r="AA577" s="8">
        <f>IF(M577="",0,VLOOKUP(E577,'Points Allocation'!$I$7:$M$18,2+M577,0))</f>
        <v>0</v>
      </c>
      <c r="AB577" s="8">
        <f>IF(N577="",0,VLOOKUP(E577,'Points Allocation'!$I$22:$M$33,2+N577,0))</f>
        <v>0</v>
      </c>
      <c r="AC577" s="8">
        <f>IF(O577="",0,VLOOKUP(E577,'Points Allocation'!$I$37:$M$48,2+O577,0))</f>
        <v>0</v>
      </c>
      <c r="AD577" s="8">
        <f>IF(P577="",0,VLOOKUP(E577,'Points Allocation'!$I$52:$M$63,2+P577,0))</f>
        <v>0</v>
      </c>
      <c r="AE577" s="8">
        <f>IF(Q577="",0,VLOOKUP(E577,'Points Allocation'!$I$67:$M$78,2+Q577,0))</f>
        <v>0</v>
      </c>
      <c r="AF577" s="8">
        <f>IF(R577="",0,VLOOKUP(E577,'Points Allocation'!$I$82:$M$93,2+R577,0))</f>
        <v>0</v>
      </c>
      <c r="AG577" s="23">
        <f t="shared" si="372"/>
        <v>0</v>
      </c>
      <c r="AH577" s="10">
        <f t="shared" si="373"/>
        <v>0</v>
      </c>
      <c r="AI577" s="13">
        <f t="shared" si="293"/>
        <v>1</v>
      </c>
      <c r="AJ577" s="30">
        <f t="shared" si="374"/>
        <v>210</v>
      </c>
      <c r="AK577" s="3" t="str">
        <f t="shared" si="375"/>
        <v>False</v>
      </c>
      <c r="AL577" s="3">
        <f t="shared" si="376"/>
        <v>0</v>
      </c>
    </row>
    <row r="578" spans="1:38" x14ac:dyDescent="0.2">
      <c r="A578" s="9" t="s">
        <v>248</v>
      </c>
      <c r="B578" s="9" t="s">
        <v>93</v>
      </c>
      <c r="C578" s="9" t="s">
        <v>64</v>
      </c>
      <c r="D578" s="3"/>
      <c r="E578" s="9">
        <v>8</v>
      </c>
      <c r="F578" s="9">
        <v>1</v>
      </c>
      <c r="G578" s="26"/>
      <c r="H578" s="26"/>
      <c r="I578" s="26"/>
      <c r="J578" s="26"/>
      <c r="K578" s="26"/>
      <c r="L578" s="26"/>
      <c r="M578" s="9">
        <v>3</v>
      </c>
      <c r="N578" s="9">
        <v>3</v>
      </c>
      <c r="O578" s="26"/>
      <c r="P578" s="26"/>
      <c r="Q578" s="26"/>
      <c r="R578" s="26"/>
      <c r="S578" s="8">
        <f>IF(F578="",0,VLOOKUP(E578,'Points Allocation'!$B$7:$F$18,2+F578,0))</f>
        <v>40</v>
      </c>
      <c r="T578" s="8">
        <f>IF(G578="",0,VLOOKUP(E578,'Points Allocation'!$B$22:$F$33,2+G578,0))</f>
        <v>0</v>
      </c>
      <c r="U578" s="8">
        <f>IF(H578="",0,VLOOKUP(E578,'Points Allocation'!$B$37:$F$50,2+H578,0))</f>
        <v>0</v>
      </c>
      <c r="V578" s="8">
        <f>IF(I578="",0,VLOOKUP(E578,'Points Allocation'!$B$52:$F$63,2+I578,0))</f>
        <v>0</v>
      </c>
      <c r="W578" s="8">
        <f>IF(J578="",0,VLOOKUP(E578,'Points Allocation'!$B$67:$F$78,2+J578,0))</f>
        <v>0</v>
      </c>
      <c r="X578" s="8">
        <f>IF(K578="",0,VLOOKUP(E578,'Points Allocation'!$B$82:$F$93,2+K578,0))</f>
        <v>0</v>
      </c>
      <c r="Y578" s="8">
        <f>IF(L578="",0,VLOOKUP(E578,'Points Allocation'!$B$97:$F$108,2+L578,0))</f>
        <v>0</v>
      </c>
      <c r="Z578" s="23">
        <f t="shared" si="371"/>
        <v>40</v>
      </c>
      <c r="AA578" s="8">
        <f>IF(M578="",0,VLOOKUP(E578,'Points Allocation'!$I$7:$M$18,2+M578,0))</f>
        <v>30</v>
      </c>
      <c r="AB578" s="8">
        <f>IF(N578="",0,VLOOKUP(E578,'Points Allocation'!$I$22:$M$33,2+N578,0))</f>
        <v>35</v>
      </c>
      <c r="AC578" s="8">
        <f>IF(O578="",0,VLOOKUP(E578,'Points Allocation'!$I$37:$M$48,2+O578,0))</f>
        <v>0</v>
      </c>
      <c r="AD578" s="8">
        <f>IF(P578="",0,VLOOKUP(E578,'Points Allocation'!$I$52:$M$63,2+P578,0))</f>
        <v>0</v>
      </c>
      <c r="AE578" s="8">
        <f>IF(Q578="",0,VLOOKUP(E578,'Points Allocation'!$I$67:$M$78,2+Q578,0))</f>
        <v>0</v>
      </c>
      <c r="AF578" s="8">
        <f>IF(R578="",0,VLOOKUP(E578,'Points Allocation'!$I$82:$M$93,2+R578,0))</f>
        <v>0</v>
      </c>
      <c r="AG578" s="23">
        <f t="shared" si="372"/>
        <v>65</v>
      </c>
      <c r="AH578" s="10">
        <f t="shared" si="373"/>
        <v>-40</v>
      </c>
      <c r="AI578" s="13">
        <f t="shared" si="293"/>
        <v>1</v>
      </c>
      <c r="AJ578" s="30">
        <f t="shared" si="374"/>
        <v>65</v>
      </c>
      <c r="AK578" s="3" t="str">
        <f t="shared" si="375"/>
        <v>True</v>
      </c>
      <c r="AL578" s="3">
        <f t="shared" si="376"/>
        <v>40</v>
      </c>
    </row>
    <row r="579" spans="1:38" x14ac:dyDescent="0.2">
      <c r="A579" s="9" t="s">
        <v>226</v>
      </c>
      <c r="B579" s="9" t="s">
        <v>93</v>
      </c>
      <c r="C579" s="9" t="s">
        <v>64</v>
      </c>
      <c r="D579" s="3"/>
      <c r="E579" s="9">
        <v>8</v>
      </c>
      <c r="F579" s="9">
        <v>0</v>
      </c>
      <c r="G579" s="26"/>
      <c r="H579" s="26"/>
      <c r="I579" s="26"/>
      <c r="J579" s="26"/>
      <c r="K579" s="26"/>
      <c r="L579" s="26"/>
      <c r="M579" s="9">
        <v>0</v>
      </c>
      <c r="N579" s="26"/>
      <c r="O579" s="26"/>
      <c r="P579" s="26"/>
      <c r="Q579" s="26"/>
      <c r="R579" s="26"/>
      <c r="S579" s="8">
        <f>IF(F579="",0,VLOOKUP(E579,'Points Allocation'!$B$7:$F$18,2+F579,0))</f>
        <v>20</v>
      </c>
      <c r="T579" s="8">
        <f>IF(G579="",0,VLOOKUP(E579,'Points Allocation'!$B$22:$F$33,2+G579,0))</f>
        <v>0</v>
      </c>
      <c r="U579" s="8">
        <f>IF(H579="",0,VLOOKUP(E579,'Points Allocation'!$B$37:$F$50,2+H579,0))</f>
        <v>0</v>
      </c>
      <c r="V579" s="8">
        <f>IF(I579="",0,VLOOKUP(E579,'Points Allocation'!$B$52:$F$63,2+I579,0))</f>
        <v>0</v>
      </c>
      <c r="W579" s="8">
        <f>IF(J579="",0,VLOOKUP(E579,'Points Allocation'!$B$67:$F$78,2+J579,0))</f>
        <v>0</v>
      </c>
      <c r="X579" s="8">
        <f>IF(K579="",0,VLOOKUP(E579,'Points Allocation'!$B$82:$F$93,2+K579,0))</f>
        <v>0</v>
      </c>
      <c r="Y579" s="8">
        <f>IF(L579="",0,VLOOKUP(E579,'Points Allocation'!$B$97:$F$108,2+L579,0))</f>
        <v>0</v>
      </c>
      <c r="Z579" s="23">
        <f t="shared" si="371"/>
        <v>20</v>
      </c>
      <c r="AA579" s="8">
        <f>IF(M579="",0,VLOOKUP(E579,'Points Allocation'!$I$7:$M$18,2+M579,0))</f>
        <v>15</v>
      </c>
      <c r="AB579" s="8">
        <f>IF(N579="",0,VLOOKUP(E579,'Points Allocation'!$I$22:$M$33,2+N579,0))</f>
        <v>0</v>
      </c>
      <c r="AC579" s="8">
        <f>IF(O579="",0,VLOOKUP(E579,'Points Allocation'!$I$37:$M$48,2+O579,0))</f>
        <v>0</v>
      </c>
      <c r="AD579" s="8">
        <f>IF(P579="",0,VLOOKUP(E579,'Points Allocation'!$I$52:$M$63,2+P579,0))</f>
        <v>0</v>
      </c>
      <c r="AE579" s="8">
        <f>IF(Q579="",0,VLOOKUP(E579,'Points Allocation'!$I$67:$M$78,2+Q579,0))</f>
        <v>0</v>
      </c>
      <c r="AF579" s="8">
        <f>IF(R579="",0,VLOOKUP(E579,'Points Allocation'!$I$82:$M$93,2+R579,0))</f>
        <v>0</v>
      </c>
      <c r="AG579" s="23">
        <f t="shared" si="372"/>
        <v>15</v>
      </c>
      <c r="AH579" s="10">
        <f t="shared" si="373"/>
        <v>-15</v>
      </c>
      <c r="AI579" s="13">
        <f t="shared" si="293"/>
        <v>1</v>
      </c>
      <c r="AJ579" s="30">
        <f t="shared" si="374"/>
        <v>20</v>
      </c>
      <c r="AK579" s="3" t="str">
        <f t="shared" si="375"/>
        <v>True</v>
      </c>
      <c r="AL579" s="3">
        <f t="shared" si="376"/>
        <v>15</v>
      </c>
    </row>
    <row r="580" spans="1:38" x14ac:dyDescent="0.2">
      <c r="A580" s="9" t="s">
        <v>159</v>
      </c>
      <c r="B580" s="9" t="s">
        <v>93</v>
      </c>
      <c r="C580" s="9" t="s">
        <v>64</v>
      </c>
      <c r="D580" s="3"/>
      <c r="E580" s="9">
        <v>8</v>
      </c>
      <c r="F580" s="9">
        <v>1</v>
      </c>
      <c r="G580" s="26"/>
      <c r="H580" s="26"/>
      <c r="I580" s="26"/>
      <c r="J580" s="26"/>
      <c r="K580" s="26"/>
      <c r="L580" s="26"/>
      <c r="M580" s="9">
        <v>3</v>
      </c>
      <c r="N580" s="9">
        <v>2</v>
      </c>
      <c r="O580" s="26"/>
      <c r="P580" s="26"/>
      <c r="Q580" s="26"/>
      <c r="R580" s="26"/>
      <c r="S580" s="8">
        <f>IF(F580="",0,VLOOKUP(E580,'Points Allocation'!$B$7:$F$18,2+F580,0))</f>
        <v>40</v>
      </c>
      <c r="T580" s="8">
        <f>IF(G580="",0,VLOOKUP(E580,'Points Allocation'!$B$22:$F$33,2+G580,0))</f>
        <v>0</v>
      </c>
      <c r="U580" s="8">
        <f>IF(H580="",0,VLOOKUP(E580,'Points Allocation'!$B$37:$F$50,2+H580,0))</f>
        <v>0</v>
      </c>
      <c r="V580" s="8">
        <f>IF(I580="",0,VLOOKUP(E580,'Points Allocation'!$B$52:$F$63,2+I580,0))</f>
        <v>0</v>
      </c>
      <c r="W580" s="8">
        <f>IF(J580="",0,VLOOKUP(E580,'Points Allocation'!$B$67:$F$78,2+J580,0))</f>
        <v>0</v>
      </c>
      <c r="X580" s="8">
        <f>IF(K580="",0,VLOOKUP(E580,'Points Allocation'!$B$82:$F$93,2+K580,0))</f>
        <v>0</v>
      </c>
      <c r="Y580" s="8">
        <f>IF(L580="",0,VLOOKUP(E580,'Points Allocation'!$B$97:$F$108,2+L580,0))</f>
        <v>0</v>
      </c>
      <c r="Z580" s="23">
        <f t="shared" si="371"/>
        <v>40</v>
      </c>
      <c r="AA580" s="8">
        <f>IF(M580="",0,VLOOKUP(E580,'Points Allocation'!$I$7:$M$18,2+M580,0))</f>
        <v>30</v>
      </c>
      <c r="AB580" s="8">
        <f>IF(N580="",0,VLOOKUP(E580,'Points Allocation'!$I$22:$M$33,2+N580,0))</f>
        <v>30</v>
      </c>
      <c r="AC580" s="8">
        <f>IF(O580="",0,VLOOKUP(E580,'Points Allocation'!$I$37:$M$48,2+O580,0))</f>
        <v>0</v>
      </c>
      <c r="AD580" s="8">
        <f>IF(P580="",0,VLOOKUP(E580,'Points Allocation'!$I$52:$M$63,2+P580,0))</f>
        <v>0</v>
      </c>
      <c r="AE580" s="8">
        <f>IF(Q580="",0,VLOOKUP(E580,'Points Allocation'!$I$67:$M$78,2+Q580,0))</f>
        <v>0</v>
      </c>
      <c r="AF580" s="8">
        <f>IF(R580="",0,VLOOKUP(E580,'Points Allocation'!$I$82:$M$93,2+R580,0))</f>
        <v>0</v>
      </c>
      <c r="AG580" s="23">
        <f t="shared" si="372"/>
        <v>60</v>
      </c>
      <c r="AH580" s="10">
        <f t="shared" si="373"/>
        <v>-40</v>
      </c>
      <c r="AI580" s="13">
        <f t="shared" si="293"/>
        <v>1</v>
      </c>
      <c r="AJ580" s="30">
        <f t="shared" si="374"/>
        <v>60</v>
      </c>
      <c r="AK580" s="3" t="str">
        <f t="shared" si="375"/>
        <v>True</v>
      </c>
      <c r="AL580" s="3">
        <f t="shared" si="376"/>
        <v>40</v>
      </c>
    </row>
    <row r="581" spans="1:38" x14ac:dyDescent="0.2">
      <c r="A581" s="9" t="s">
        <v>163</v>
      </c>
      <c r="B581" s="9" t="s">
        <v>93</v>
      </c>
      <c r="C581" s="9" t="s">
        <v>64</v>
      </c>
      <c r="D581" s="3"/>
      <c r="E581" s="9">
        <v>8</v>
      </c>
      <c r="F581" s="9">
        <v>3</v>
      </c>
      <c r="G581" s="9">
        <v>2</v>
      </c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8">
        <f>IF(F581="",0,VLOOKUP(E581,'Points Allocation'!$B$7:$F$18,2+F581,0))</f>
        <v>80</v>
      </c>
      <c r="T581" s="8">
        <f>IF(G581="",0,VLOOKUP(E581,'Points Allocation'!$B$22:$F$33,2+G581,0))</f>
        <v>75</v>
      </c>
      <c r="U581" s="8">
        <f>IF(H581="",0,VLOOKUP(E581,'Points Allocation'!$B$37:$F$50,2+H581,0))</f>
        <v>0</v>
      </c>
      <c r="V581" s="8">
        <f>IF(I581="",0,VLOOKUP(E581,'Points Allocation'!$B$52:$F$63,2+I581,0))</f>
        <v>0</v>
      </c>
      <c r="W581" s="8">
        <f>IF(J581="",0,VLOOKUP(E581,'Points Allocation'!$B$67:$F$78,2+J581,0))</f>
        <v>0</v>
      </c>
      <c r="X581" s="8">
        <f>IF(K581="",0,VLOOKUP(E581,'Points Allocation'!$B$82:$F$93,2+K581,0))</f>
        <v>0</v>
      </c>
      <c r="Y581" s="8">
        <f>IF(L581="",0,VLOOKUP(E581,'Points Allocation'!$B$97:$F$108,2+L581,0))</f>
        <v>0</v>
      </c>
      <c r="Z581" s="23">
        <f t="shared" si="371"/>
        <v>155</v>
      </c>
      <c r="AA581" s="8">
        <f>IF(M581="",0,VLOOKUP(E581,'Points Allocation'!$I$7:$M$18,2+M581,0))</f>
        <v>0</v>
      </c>
      <c r="AB581" s="8">
        <f>IF(N581="",0,VLOOKUP(E581,'Points Allocation'!$I$22:$M$33,2+N581,0))</f>
        <v>0</v>
      </c>
      <c r="AC581" s="8">
        <f>IF(O581="",0,VLOOKUP(E581,'Points Allocation'!$I$37:$M$48,2+O581,0))</f>
        <v>0</v>
      </c>
      <c r="AD581" s="8">
        <f>IF(P581="",0,VLOOKUP(E581,'Points Allocation'!$I$52:$M$63,2+P581,0))</f>
        <v>0</v>
      </c>
      <c r="AE581" s="8">
        <f>IF(Q581="",0,VLOOKUP(E581,'Points Allocation'!$I$67:$M$78,2+Q581,0))</f>
        <v>0</v>
      </c>
      <c r="AF581" s="8">
        <f>IF(R581="",0,VLOOKUP(E581,'Points Allocation'!$I$82:$M$93,2+R581,0))</f>
        <v>0</v>
      </c>
      <c r="AG581" s="23">
        <f t="shared" si="372"/>
        <v>0</v>
      </c>
      <c r="AH581" s="10">
        <f t="shared" si="373"/>
        <v>0</v>
      </c>
      <c r="AI581" s="13">
        <f t="shared" ref="AI581:AI644" si="377">IF(OR(C581="British nationals",C581="British Open",C581="Nationals"),1.5,1)</f>
        <v>1</v>
      </c>
      <c r="AJ581" s="30">
        <f t="shared" si="374"/>
        <v>155</v>
      </c>
      <c r="AK581" s="3" t="str">
        <f t="shared" si="375"/>
        <v>False</v>
      </c>
      <c r="AL581" s="3">
        <f t="shared" si="376"/>
        <v>0</v>
      </c>
    </row>
    <row r="582" spans="1:38" x14ac:dyDescent="0.2">
      <c r="A582" s="9" t="s">
        <v>158</v>
      </c>
      <c r="B582" s="9" t="s">
        <v>93</v>
      </c>
      <c r="C582" s="9" t="s">
        <v>64</v>
      </c>
      <c r="D582" s="3"/>
      <c r="E582" s="9">
        <v>8</v>
      </c>
      <c r="F582" s="9">
        <v>3</v>
      </c>
      <c r="G582" s="9">
        <v>0</v>
      </c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8">
        <f>IF(F582="",0,VLOOKUP(E582,'Points Allocation'!$B$7:$F$18,2+F582,0))</f>
        <v>80</v>
      </c>
      <c r="T582" s="8">
        <f>IF(G582="",0,VLOOKUP(E582,'Points Allocation'!$B$22:$F$33,2+G582,0))</f>
        <v>25</v>
      </c>
      <c r="U582" s="8">
        <f>IF(H582="",0,VLOOKUP(E582,'Points Allocation'!$B$37:$F$50,2+H582,0))</f>
        <v>0</v>
      </c>
      <c r="V582" s="8">
        <f>IF(I582="",0,VLOOKUP(E582,'Points Allocation'!$B$52:$F$63,2+I582,0))</f>
        <v>0</v>
      </c>
      <c r="W582" s="8">
        <f>IF(J582="",0,VLOOKUP(E582,'Points Allocation'!$B$67:$F$78,2+J582,0))</f>
        <v>0</v>
      </c>
      <c r="X582" s="8">
        <f>IF(K582="",0,VLOOKUP(E582,'Points Allocation'!$B$82:$F$93,2+K582,0))</f>
        <v>0</v>
      </c>
      <c r="Y582" s="8">
        <f>IF(L582="",0,VLOOKUP(E582,'Points Allocation'!$B$97:$F$108,2+L582,0))</f>
        <v>0</v>
      </c>
      <c r="Z582" s="23">
        <f t="shared" si="371"/>
        <v>105</v>
      </c>
      <c r="AA582" s="8">
        <f>IF(M582="",0,VLOOKUP(E582,'Points Allocation'!$I$7:$M$18,2+M582,0))</f>
        <v>0</v>
      </c>
      <c r="AB582" s="8">
        <f>IF(N582="",0,VLOOKUP(E582,'Points Allocation'!$I$22:$M$33,2+N582,0))</f>
        <v>0</v>
      </c>
      <c r="AC582" s="8">
        <f>IF(O582="",0,VLOOKUP(E582,'Points Allocation'!$I$37:$M$48,2+O582,0))</f>
        <v>0</v>
      </c>
      <c r="AD582" s="8">
        <f>IF(P582="",0,VLOOKUP(E582,'Points Allocation'!$I$52:$M$63,2+P582,0))</f>
        <v>0</v>
      </c>
      <c r="AE582" s="8">
        <f>IF(Q582="",0,VLOOKUP(E582,'Points Allocation'!$I$67:$M$78,2+Q582,0))</f>
        <v>0</v>
      </c>
      <c r="AF582" s="8">
        <f>IF(R582="",0,VLOOKUP(E582,'Points Allocation'!$I$82:$M$93,2+R582,0))</f>
        <v>0</v>
      </c>
      <c r="AG582" s="23">
        <f t="shared" si="372"/>
        <v>0</v>
      </c>
      <c r="AH582" s="10">
        <f t="shared" si="373"/>
        <v>0</v>
      </c>
      <c r="AI582" s="13">
        <f t="shared" si="377"/>
        <v>1</v>
      </c>
      <c r="AJ582" s="30">
        <f t="shared" si="374"/>
        <v>105</v>
      </c>
      <c r="AK582" s="3" t="str">
        <f t="shared" si="375"/>
        <v>False</v>
      </c>
      <c r="AL582" s="3">
        <f t="shared" si="376"/>
        <v>0</v>
      </c>
    </row>
    <row r="583" spans="1:38" x14ac:dyDescent="0.2">
      <c r="A583" s="9" t="s">
        <v>227</v>
      </c>
      <c r="B583" s="9" t="s">
        <v>94</v>
      </c>
      <c r="C583" s="9" t="s">
        <v>64</v>
      </c>
      <c r="D583" s="3"/>
      <c r="E583" s="9">
        <v>8</v>
      </c>
      <c r="F583" s="9">
        <v>3</v>
      </c>
      <c r="G583" s="9">
        <v>0</v>
      </c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8">
        <f>IF(F583="",0,VLOOKUP(E583,'Points Allocation'!$B$7:$F$18,2+F583,0))</f>
        <v>80</v>
      </c>
      <c r="T583" s="8">
        <f>IF(G583="",0,VLOOKUP(E583,'Points Allocation'!$B$22:$F$33,2+G583,0))</f>
        <v>25</v>
      </c>
      <c r="U583" s="8">
        <f>IF(H583="",0,VLOOKUP(E583,'Points Allocation'!$B$37:$F$50,2+H583,0))</f>
        <v>0</v>
      </c>
      <c r="V583" s="8">
        <f>IF(I583="",0,VLOOKUP(E583,'Points Allocation'!$B$52:$F$63,2+I583,0))</f>
        <v>0</v>
      </c>
      <c r="W583" s="8">
        <f>IF(J583="",0,VLOOKUP(E583,'Points Allocation'!$B$67:$F$78,2+J583,0))</f>
        <v>0</v>
      </c>
      <c r="X583" s="8">
        <f>IF(K583="",0,VLOOKUP(E583,'Points Allocation'!$B$82:$F$93,2+K583,0))</f>
        <v>0</v>
      </c>
      <c r="Y583" s="8">
        <f>IF(L583="",0,VLOOKUP(E583,'Points Allocation'!$B$97:$F$108,2+L583,0))</f>
        <v>0</v>
      </c>
      <c r="Z583" s="23">
        <f t="shared" ref="Z583:Z584" si="378">SUM(S583:Y583)</f>
        <v>105</v>
      </c>
      <c r="AA583" s="8">
        <f>IF(M583="",0,VLOOKUP(E583,'Points Allocation'!$I$7:$M$18,2+M583,0))</f>
        <v>0</v>
      </c>
      <c r="AB583" s="8">
        <f>IF(N583="",0,VLOOKUP(E583,'Points Allocation'!$I$22:$M$33,2+N583,0))</f>
        <v>0</v>
      </c>
      <c r="AC583" s="8">
        <f>IF(O583="",0,VLOOKUP(E583,'Points Allocation'!$I$37:$M$48,2+O583,0))</f>
        <v>0</v>
      </c>
      <c r="AD583" s="8">
        <f>IF(P583="",0,VLOOKUP(E583,'Points Allocation'!$I$52:$M$63,2+P583,0))</f>
        <v>0</v>
      </c>
      <c r="AE583" s="8">
        <f>IF(Q583="",0,VLOOKUP(E583,'Points Allocation'!$I$67:$M$78,2+Q583,0))</f>
        <v>0</v>
      </c>
      <c r="AF583" s="8">
        <f>IF(R583="",0,VLOOKUP(E583,'Points Allocation'!$I$82:$M$93,2+R583,0))</f>
        <v>0</v>
      </c>
      <c r="AG583" s="23">
        <f t="shared" ref="AG583:AG584" si="379">SUM(AA583:AF583)</f>
        <v>0</v>
      </c>
      <c r="AH583" s="10">
        <f t="shared" ref="AH583:AH584" si="380">IF(AK583="False",0,-AL583)</f>
        <v>0</v>
      </c>
      <c r="AI583" s="13">
        <f t="shared" si="377"/>
        <v>1</v>
      </c>
      <c r="AJ583" s="30">
        <f t="shared" ref="AJ583:AJ584" si="381">(SUM(Z583,AG583,AH583))*AI583</f>
        <v>105</v>
      </c>
      <c r="AK583" s="3" t="str">
        <f t="shared" ref="AK583:AK584" si="382">IF(AND(COUNT(M583:R583)&gt;0,COUNT(S583:Y583)&gt;1),"True","False")</f>
        <v>False</v>
      </c>
      <c r="AL583" s="3">
        <f t="shared" ref="AL583:AL584" si="383">IF(AG583&gt;Z583,Z583,AG583)</f>
        <v>0</v>
      </c>
    </row>
    <row r="584" spans="1:38" x14ac:dyDescent="0.2">
      <c r="A584" s="9" t="s">
        <v>229</v>
      </c>
      <c r="B584" s="9" t="s">
        <v>94</v>
      </c>
      <c r="C584" s="9" t="s">
        <v>64</v>
      </c>
      <c r="D584" s="3"/>
      <c r="E584" s="9">
        <v>8</v>
      </c>
      <c r="F584" s="9">
        <v>3</v>
      </c>
      <c r="G584" s="9">
        <v>2</v>
      </c>
      <c r="H584" s="9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8">
        <f>IF(F584="",0,VLOOKUP(E584,'Points Allocation'!$B$7:$F$18,2+F584,0))</f>
        <v>80</v>
      </c>
      <c r="T584" s="8">
        <f>IF(G584="",0,VLOOKUP(E584,'Points Allocation'!$B$22:$F$33,2+G584,0))</f>
        <v>75</v>
      </c>
      <c r="U584" s="8">
        <f>IF(H584="",0,VLOOKUP(E584,'Points Allocation'!$B$37:$F$50,2+H584,0))</f>
        <v>0</v>
      </c>
      <c r="V584" s="8">
        <f>IF(I584="",0,VLOOKUP(E584,'Points Allocation'!$B$52:$F$63,2+I584,0))</f>
        <v>0</v>
      </c>
      <c r="W584" s="8">
        <f>IF(J584="",0,VLOOKUP(E584,'Points Allocation'!$B$67:$F$78,2+J584,0))</f>
        <v>0</v>
      </c>
      <c r="X584" s="8">
        <f>IF(K584="",0,VLOOKUP(E584,'Points Allocation'!$B$82:$F$93,2+K584,0))</f>
        <v>0</v>
      </c>
      <c r="Y584" s="8">
        <f>IF(L584="",0,VLOOKUP(E584,'Points Allocation'!$B$97:$F$108,2+L584,0))</f>
        <v>0</v>
      </c>
      <c r="Z584" s="23">
        <f t="shared" si="378"/>
        <v>155</v>
      </c>
      <c r="AA584" s="8">
        <f>IF(M584="",0,VLOOKUP(E584,'Points Allocation'!$I$7:$M$18,2+M584,0))</f>
        <v>0</v>
      </c>
      <c r="AB584" s="8">
        <f>IF(N584="",0,VLOOKUP(E584,'Points Allocation'!$I$22:$M$33,2+N584,0))</f>
        <v>0</v>
      </c>
      <c r="AC584" s="8">
        <f>IF(O584="",0,VLOOKUP(E584,'Points Allocation'!$I$37:$M$48,2+O584,0))</f>
        <v>0</v>
      </c>
      <c r="AD584" s="8">
        <f>IF(P584="",0,VLOOKUP(E584,'Points Allocation'!$I$52:$M$63,2+P584,0))</f>
        <v>0</v>
      </c>
      <c r="AE584" s="8">
        <f>IF(Q584="",0,VLOOKUP(E584,'Points Allocation'!$I$67:$M$78,2+Q584,0))</f>
        <v>0</v>
      </c>
      <c r="AF584" s="8">
        <f>IF(R584="",0,VLOOKUP(E584,'Points Allocation'!$I$82:$M$93,2+R584,0))</f>
        <v>0</v>
      </c>
      <c r="AG584" s="23">
        <f t="shared" si="379"/>
        <v>0</v>
      </c>
      <c r="AH584" s="10">
        <f t="shared" si="380"/>
        <v>0</v>
      </c>
      <c r="AI584" s="13">
        <f t="shared" si="377"/>
        <v>1</v>
      </c>
      <c r="AJ584" s="30">
        <f t="shared" si="381"/>
        <v>155</v>
      </c>
      <c r="AK584" s="3" t="str">
        <f t="shared" si="382"/>
        <v>False</v>
      </c>
      <c r="AL584" s="3">
        <f t="shared" si="383"/>
        <v>0</v>
      </c>
    </row>
    <row r="585" spans="1:38" x14ac:dyDescent="0.2">
      <c r="A585" s="9" t="s">
        <v>249</v>
      </c>
      <c r="B585" s="9" t="s">
        <v>94</v>
      </c>
      <c r="C585" s="9" t="s">
        <v>64</v>
      </c>
      <c r="D585" s="3"/>
      <c r="E585" s="9">
        <v>8</v>
      </c>
      <c r="F585" s="9">
        <v>3</v>
      </c>
      <c r="G585" s="9">
        <v>3</v>
      </c>
      <c r="H585" s="9">
        <v>1</v>
      </c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8">
        <f>IF(F585="",0,VLOOKUP(E585,'Points Allocation'!$B$7:$F$18,2+F585,0))</f>
        <v>80</v>
      </c>
      <c r="T585" s="8">
        <f>IF(G585="",0,VLOOKUP(E585,'Points Allocation'!$B$22:$F$33,2+G585,0))</f>
        <v>100</v>
      </c>
      <c r="U585" s="8">
        <f>IF(H585="",0,VLOOKUP(E585,'Points Allocation'!$B$37:$F$50,2+H585,0))</f>
        <v>60</v>
      </c>
      <c r="V585" s="8">
        <f>IF(I585="",0,VLOOKUP(E585,'Points Allocation'!$B$52:$F$63,2+I585,0))</f>
        <v>0</v>
      </c>
      <c r="W585" s="8">
        <f>IF(J585="",0,VLOOKUP(E585,'Points Allocation'!$B$67:$F$78,2+J585,0))</f>
        <v>0</v>
      </c>
      <c r="X585" s="8">
        <f>IF(K585="",0,VLOOKUP(E585,'Points Allocation'!$B$82:$F$93,2+K585,0))</f>
        <v>0</v>
      </c>
      <c r="Y585" s="8">
        <f>IF(L585="",0,VLOOKUP(E585,'Points Allocation'!$B$97:$F$108,2+L585,0))</f>
        <v>0</v>
      </c>
      <c r="Z585" s="23">
        <f t="shared" ref="Z585:Z631" si="384">SUM(S585:Y585)</f>
        <v>240</v>
      </c>
      <c r="AA585" s="8">
        <f>IF(M585="",0,VLOOKUP(E585,'Points Allocation'!$I$7:$M$18,2+M585,0))</f>
        <v>0</v>
      </c>
      <c r="AB585" s="8">
        <f>IF(N585="",0,VLOOKUP(E585,'Points Allocation'!$I$22:$M$33,2+N585,0))</f>
        <v>0</v>
      </c>
      <c r="AC585" s="8">
        <f>IF(O585="",0,VLOOKUP(E585,'Points Allocation'!$I$37:$M$48,2+O585,0))</f>
        <v>0</v>
      </c>
      <c r="AD585" s="8">
        <f>IF(P585="",0,VLOOKUP(E585,'Points Allocation'!$I$52:$M$63,2+P585,0))</f>
        <v>0</v>
      </c>
      <c r="AE585" s="8">
        <f>IF(Q585="",0,VLOOKUP(E585,'Points Allocation'!$I$67:$M$78,2+Q585,0))</f>
        <v>0</v>
      </c>
      <c r="AF585" s="8">
        <f>IF(R585="",0,VLOOKUP(E585,'Points Allocation'!$I$82:$M$93,2+R585,0))</f>
        <v>0</v>
      </c>
      <c r="AG585" s="23">
        <f t="shared" ref="AG585:AG631" si="385">SUM(AA585:AF585)</f>
        <v>0</v>
      </c>
      <c r="AH585" s="10">
        <f t="shared" ref="AH585:AH631" si="386">IF(AK585="False",0,-AL585)</f>
        <v>0</v>
      </c>
      <c r="AI585" s="13">
        <f t="shared" si="377"/>
        <v>1</v>
      </c>
      <c r="AJ585" s="30">
        <f t="shared" ref="AJ585:AJ631" si="387">(SUM(Z585,AG585,AH585))*AI585</f>
        <v>240</v>
      </c>
      <c r="AK585" s="3" t="str">
        <f t="shared" ref="AK585:AK631" si="388">IF(AND(COUNT(M585:R585)&gt;0,COUNT(S585:Y585)&gt;1),"True","False")</f>
        <v>False</v>
      </c>
      <c r="AL585" s="3">
        <f t="shared" ref="AL585:AL631" si="389">IF(AG585&gt;Z585,Z585,AG585)</f>
        <v>0</v>
      </c>
    </row>
    <row r="586" spans="1:38" x14ac:dyDescent="0.2">
      <c r="A586" s="9" t="s">
        <v>250</v>
      </c>
      <c r="B586" s="9" t="s">
        <v>94</v>
      </c>
      <c r="C586" s="9" t="s">
        <v>64</v>
      </c>
      <c r="D586" s="3"/>
      <c r="E586" s="9">
        <v>8</v>
      </c>
      <c r="F586" s="9">
        <v>0</v>
      </c>
      <c r="G586" s="26"/>
      <c r="H586" s="26"/>
      <c r="I586" s="26"/>
      <c r="J586" s="26"/>
      <c r="K586" s="26"/>
      <c r="L586" s="26"/>
      <c r="M586" s="9">
        <v>3</v>
      </c>
      <c r="N586" s="9">
        <v>3</v>
      </c>
      <c r="O586" s="26"/>
      <c r="P586" s="26"/>
      <c r="Q586" s="26"/>
      <c r="R586" s="26"/>
      <c r="S586" s="8">
        <f>IF(F586="",0,VLOOKUP(E586,'Points Allocation'!$B$7:$F$18,2+F586,0))</f>
        <v>20</v>
      </c>
      <c r="T586" s="8">
        <f>IF(G586="",0,VLOOKUP(E586,'Points Allocation'!$B$22:$F$33,2+G586,0))</f>
        <v>0</v>
      </c>
      <c r="U586" s="8">
        <f>IF(H586="",0,VLOOKUP(E586,'Points Allocation'!$B$37:$F$50,2+H586,0))</f>
        <v>0</v>
      </c>
      <c r="V586" s="8">
        <f>IF(I586="",0,VLOOKUP(E586,'Points Allocation'!$B$52:$F$63,2+I586,0))</f>
        <v>0</v>
      </c>
      <c r="W586" s="8">
        <f>IF(J586="",0,VLOOKUP(E586,'Points Allocation'!$B$67:$F$78,2+J586,0))</f>
        <v>0</v>
      </c>
      <c r="X586" s="8">
        <f>IF(K586="",0,VLOOKUP(E586,'Points Allocation'!$B$82:$F$93,2+K586,0))</f>
        <v>0</v>
      </c>
      <c r="Y586" s="8">
        <f>IF(L586="",0,VLOOKUP(E586,'Points Allocation'!$B$97:$F$108,2+L586,0))</f>
        <v>0</v>
      </c>
      <c r="Z586" s="23">
        <f t="shared" si="384"/>
        <v>20</v>
      </c>
      <c r="AA586" s="8">
        <f>IF(M586="",0,VLOOKUP(E586,'Points Allocation'!$I$7:$M$18,2+M586,0))</f>
        <v>30</v>
      </c>
      <c r="AB586" s="8">
        <f>IF(N586="",0,VLOOKUP(E586,'Points Allocation'!$I$22:$M$33,2+N586,0))</f>
        <v>35</v>
      </c>
      <c r="AC586" s="8">
        <f>IF(O586="",0,VLOOKUP(E586,'Points Allocation'!$I$37:$M$48,2+O586,0))</f>
        <v>0</v>
      </c>
      <c r="AD586" s="8">
        <f>IF(P586="",0,VLOOKUP(E586,'Points Allocation'!$I$52:$M$63,2+P586,0))</f>
        <v>0</v>
      </c>
      <c r="AE586" s="8">
        <f>IF(Q586="",0,VLOOKUP(E586,'Points Allocation'!$I$67:$M$78,2+Q586,0))</f>
        <v>0</v>
      </c>
      <c r="AF586" s="8">
        <f>IF(R586="",0,VLOOKUP(E586,'Points Allocation'!$I$82:$M$93,2+R586,0))</f>
        <v>0</v>
      </c>
      <c r="AG586" s="23">
        <f t="shared" si="385"/>
        <v>65</v>
      </c>
      <c r="AH586" s="10">
        <f t="shared" si="386"/>
        <v>-20</v>
      </c>
      <c r="AI586" s="13">
        <f t="shared" si="377"/>
        <v>1</v>
      </c>
      <c r="AJ586" s="30">
        <f t="shared" si="387"/>
        <v>65</v>
      </c>
      <c r="AK586" s="3" t="str">
        <f t="shared" si="388"/>
        <v>True</v>
      </c>
      <c r="AL586" s="3">
        <f t="shared" si="389"/>
        <v>20</v>
      </c>
    </row>
    <row r="587" spans="1:38" x14ac:dyDescent="0.2">
      <c r="A587" s="9" t="s">
        <v>161</v>
      </c>
      <c r="B587" s="9" t="s">
        <v>94</v>
      </c>
      <c r="C587" s="9" t="s">
        <v>64</v>
      </c>
      <c r="D587" s="3"/>
      <c r="E587" s="9">
        <v>8</v>
      </c>
      <c r="F587" s="9">
        <v>3</v>
      </c>
      <c r="G587" s="9">
        <v>3</v>
      </c>
      <c r="H587" s="9">
        <v>3</v>
      </c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8">
        <f>IF(F587="",0,VLOOKUP(E587,'Points Allocation'!$B$7:$F$18,2+F587,0))</f>
        <v>80</v>
      </c>
      <c r="T587" s="8">
        <f>IF(G587="",0,VLOOKUP(E587,'Points Allocation'!$B$22:$F$33,2+G587,0))</f>
        <v>100</v>
      </c>
      <c r="U587" s="8">
        <f>IF(H587="",0,VLOOKUP(E587,'Points Allocation'!$B$37:$F$50,2+H587,0))</f>
        <v>120</v>
      </c>
      <c r="V587" s="8">
        <f>IF(I587="",0,VLOOKUP(E587,'Points Allocation'!$B$52:$F$63,2+I587,0))</f>
        <v>0</v>
      </c>
      <c r="W587" s="8">
        <f>IF(J587="",0,VLOOKUP(E587,'Points Allocation'!$B$67:$F$78,2+J587,0))</f>
        <v>0</v>
      </c>
      <c r="X587" s="8">
        <f>IF(K587="",0,VLOOKUP(E587,'Points Allocation'!$B$82:$F$93,2+K587,0))</f>
        <v>0</v>
      </c>
      <c r="Y587" s="8">
        <f>IF(L587="",0,VLOOKUP(E587,'Points Allocation'!$B$97:$F$108,2+L587,0))</f>
        <v>0</v>
      </c>
      <c r="Z587" s="23">
        <f t="shared" si="384"/>
        <v>300</v>
      </c>
      <c r="AA587" s="8">
        <f>IF(M587="",0,VLOOKUP(E587,'Points Allocation'!$I$7:$M$18,2+M587,0))</f>
        <v>0</v>
      </c>
      <c r="AB587" s="8">
        <f>IF(N587="",0,VLOOKUP(E587,'Points Allocation'!$I$22:$M$33,2+N587,0))</f>
        <v>0</v>
      </c>
      <c r="AC587" s="8">
        <f>IF(O587="",0,VLOOKUP(E587,'Points Allocation'!$I$37:$M$48,2+O587,0))</f>
        <v>0</v>
      </c>
      <c r="AD587" s="8">
        <f>IF(P587="",0,VLOOKUP(E587,'Points Allocation'!$I$52:$M$63,2+P587,0))</f>
        <v>0</v>
      </c>
      <c r="AE587" s="8">
        <f>IF(Q587="",0,VLOOKUP(E587,'Points Allocation'!$I$67:$M$78,2+Q587,0))</f>
        <v>0</v>
      </c>
      <c r="AF587" s="8">
        <f>IF(R587="",0,VLOOKUP(E587,'Points Allocation'!$I$82:$M$93,2+R587,0))</f>
        <v>0</v>
      </c>
      <c r="AG587" s="23">
        <f t="shared" si="385"/>
        <v>0</v>
      </c>
      <c r="AH587" s="10">
        <f t="shared" si="386"/>
        <v>0</v>
      </c>
      <c r="AI587" s="13">
        <f t="shared" si="377"/>
        <v>1</v>
      </c>
      <c r="AJ587" s="30">
        <f t="shared" si="387"/>
        <v>300</v>
      </c>
      <c r="AK587" s="3" t="str">
        <f t="shared" si="388"/>
        <v>False</v>
      </c>
      <c r="AL587" s="3">
        <f t="shared" si="389"/>
        <v>0</v>
      </c>
    </row>
    <row r="588" spans="1:38" x14ac:dyDescent="0.2">
      <c r="A588" s="9" t="s">
        <v>157</v>
      </c>
      <c r="B588" s="9" t="s">
        <v>94</v>
      </c>
      <c r="C588" s="9" t="s">
        <v>64</v>
      </c>
      <c r="D588" s="3"/>
      <c r="E588" s="9">
        <v>8</v>
      </c>
      <c r="F588" s="9">
        <v>0</v>
      </c>
      <c r="G588" s="26"/>
      <c r="H588" s="26"/>
      <c r="I588" s="26"/>
      <c r="J588" s="26"/>
      <c r="K588" s="26"/>
      <c r="L588" s="26"/>
      <c r="M588" s="9">
        <v>3</v>
      </c>
      <c r="N588" s="9">
        <v>1</v>
      </c>
      <c r="O588" s="26"/>
      <c r="P588" s="26"/>
      <c r="Q588" s="26"/>
      <c r="R588" s="26"/>
      <c r="S588" s="8">
        <f>IF(F588="",0,VLOOKUP(E588,'Points Allocation'!$B$7:$F$18,2+F588,0))</f>
        <v>20</v>
      </c>
      <c r="T588" s="8">
        <f>IF(G588="",0,VLOOKUP(E588,'Points Allocation'!$B$22:$F$33,2+G588,0))</f>
        <v>0</v>
      </c>
      <c r="U588" s="8">
        <f>IF(H588="",0,VLOOKUP(E588,'Points Allocation'!$B$37:$F$50,2+H588,0))</f>
        <v>0</v>
      </c>
      <c r="V588" s="8">
        <f>IF(I588="",0,VLOOKUP(E588,'Points Allocation'!$B$52:$F$63,2+I588,0))</f>
        <v>0</v>
      </c>
      <c r="W588" s="8">
        <f>IF(J588="",0,VLOOKUP(E588,'Points Allocation'!$B$67:$F$78,2+J588,0))</f>
        <v>0</v>
      </c>
      <c r="X588" s="8">
        <f>IF(K588="",0,VLOOKUP(E588,'Points Allocation'!$B$82:$F$93,2+K588,0))</f>
        <v>0</v>
      </c>
      <c r="Y588" s="8">
        <f>IF(L588="",0,VLOOKUP(E588,'Points Allocation'!$B$97:$F$108,2+L588,0))</f>
        <v>0</v>
      </c>
      <c r="Z588" s="23">
        <f t="shared" si="384"/>
        <v>20</v>
      </c>
      <c r="AA588" s="8">
        <f>IF(M588="",0,VLOOKUP(E588,'Points Allocation'!$I$7:$M$18,2+M588,0))</f>
        <v>30</v>
      </c>
      <c r="AB588" s="8">
        <f>IF(N588="",0,VLOOKUP(E588,'Points Allocation'!$I$22:$M$33,2+N588,0))</f>
        <v>25</v>
      </c>
      <c r="AC588" s="8">
        <f>IF(O588="",0,VLOOKUP(E588,'Points Allocation'!$I$37:$M$48,2+O588,0))</f>
        <v>0</v>
      </c>
      <c r="AD588" s="8">
        <f>IF(P588="",0,VLOOKUP(E588,'Points Allocation'!$I$52:$M$63,2+P588,0))</f>
        <v>0</v>
      </c>
      <c r="AE588" s="8">
        <f>IF(Q588="",0,VLOOKUP(E588,'Points Allocation'!$I$67:$M$78,2+Q588,0))</f>
        <v>0</v>
      </c>
      <c r="AF588" s="8">
        <f>IF(R588="",0,VLOOKUP(E588,'Points Allocation'!$I$82:$M$93,2+R588,0))</f>
        <v>0</v>
      </c>
      <c r="AG588" s="23">
        <f t="shared" si="385"/>
        <v>55</v>
      </c>
      <c r="AH588" s="10">
        <f t="shared" si="386"/>
        <v>-20</v>
      </c>
      <c r="AI588" s="13">
        <f t="shared" si="377"/>
        <v>1</v>
      </c>
      <c r="AJ588" s="30">
        <f t="shared" si="387"/>
        <v>55</v>
      </c>
      <c r="AK588" s="3" t="str">
        <f t="shared" si="388"/>
        <v>True</v>
      </c>
      <c r="AL588" s="3">
        <f t="shared" si="389"/>
        <v>20</v>
      </c>
    </row>
    <row r="589" spans="1:38" x14ac:dyDescent="0.2">
      <c r="A589" s="9" t="s">
        <v>251</v>
      </c>
      <c r="B589" s="9" t="s">
        <v>94</v>
      </c>
      <c r="C589" s="9" t="s">
        <v>64</v>
      </c>
      <c r="D589" s="3"/>
      <c r="E589" s="9">
        <v>8</v>
      </c>
      <c r="F589" s="9">
        <v>1</v>
      </c>
      <c r="G589" s="26"/>
      <c r="H589" s="26"/>
      <c r="I589" s="26"/>
      <c r="J589" s="26"/>
      <c r="K589" s="26"/>
      <c r="L589" s="26"/>
      <c r="M589" s="9">
        <v>0</v>
      </c>
      <c r="N589" s="26"/>
      <c r="O589" s="26"/>
      <c r="P589" s="26"/>
      <c r="Q589" s="26"/>
      <c r="R589" s="26"/>
      <c r="S589" s="8">
        <f>IF(F589="",0,VLOOKUP(E589,'Points Allocation'!$B$7:$F$18,2+F589,0))</f>
        <v>40</v>
      </c>
      <c r="T589" s="8">
        <f>IF(G589="",0,VLOOKUP(E589,'Points Allocation'!$B$22:$F$33,2+G589,0))</f>
        <v>0</v>
      </c>
      <c r="U589" s="8">
        <f>IF(H589="",0,VLOOKUP(E589,'Points Allocation'!$B$37:$F$50,2+H589,0))</f>
        <v>0</v>
      </c>
      <c r="V589" s="8">
        <f>IF(I589="",0,VLOOKUP(E589,'Points Allocation'!$B$52:$F$63,2+I589,0))</f>
        <v>0</v>
      </c>
      <c r="W589" s="8">
        <f>IF(J589="",0,VLOOKUP(E589,'Points Allocation'!$B$67:$F$78,2+J589,0))</f>
        <v>0</v>
      </c>
      <c r="X589" s="8">
        <f>IF(K589="",0,VLOOKUP(E589,'Points Allocation'!$B$82:$F$93,2+K589,0))</f>
        <v>0</v>
      </c>
      <c r="Y589" s="8">
        <f>IF(L589="",0,VLOOKUP(E589,'Points Allocation'!$B$97:$F$108,2+L589,0))</f>
        <v>0</v>
      </c>
      <c r="Z589" s="23">
        <f t="shared" si="384"/>
        <v>40</v>
      </c>
      <c r="AA589" s="8">
        <f>IF(M589="",0,VLOOKUP(E589,'Points Allocation'!$I$7:$M$18,2+M589,0))</f>
        <v>15</v>
      </c>
      <c r="AB589" s="8">
        <f>IF(N589="",0,VLOOKUP(E589,'Points Allocation'!$I$22:$M$33,2+N589,0))</f>
        <v>0</v>
      </c>
      <c r="AC589" s="8">
        <f>IF(O589="",0,VLOOKUP(E589,'Points Allocation'!$I$37:$M$48,2+O589,0))</f>
        <v>0</v>
      </c>
      <c r="AD589" s="8">
        <f>IF(P589="",0,VLOOKUP(E589,'Points Allocation'!$I$52:$M$63,2+P589,0))</f>
        <v>0</v>
      </c>
      <c r="AE589" s="8">
        <f>IF(Q589="",0,VLOOKUP(E589,'Points Allocation'!$I$67:$M$78,2+Q589,0))</f>
        <v>0</v>
      </c>
      <c r="AF589" s="8">
        <f>IF(R589="",0,VLOOKUP(E589,'Points Allocation'!$I$82:$M$93,2+R589,0))</f>
        <v>0</v>
      </c>
      <c r="AG589" s="23">
        <f t="shared" si="385"/>
        <v>15</v>
      </c>
      <c r="AH589" s="10">
        <f t="shared" si="386"/>
        <v>-15</v>
      </c>
      <c r="AI589" s="13">
        <f t="shared" si="377"/>
        <v>1</v>
      </c>
      <c r="AJ589" s="30">
        <f t="shared" si="387"/>
        <v>40</v>
      </c>
      <c r="AK589" s="3" t="str">
        <f t="shared" si="388"/>
        <v>True</v>
      </c>
      <c r="AL589" s="3">
        <f t="shared" si="389"/>
        <v>15</v>
      </c>
    </row>
    <row r="590" spans="1:38" x14ac:dyDescent="0.2">
      <c r="A590" s="9" t="s">
        <v>168</v>
      </c>
      <c r="B590" s="9" t="s">
        <v>95</v>
      </c>
      <c r="C590" s="9" t="s">
        <v>64</v>
      </c>
      <c r="D590" s="3"/>
      <c r="E590" s="9">
        <v>8</v>
      </c>
      <c r="F590" s="9">
        <v>0</v>
      </c>
      <c r="G590" s="26"/>
      <c r="H590" s="26"/>
      <c r="I590" s="26"/>
      <c r="J590" s="26"/>
      <c r="K590" s="26"/>
      <c r="L590" s="26"/>
      <c r="M590" s="9">
        <v>3</v>
      </c>
      <c r="N590" s="9">
        <v>3</v>
      </c>
      <c r="O590" s="26"/>
      <c r="P590" s="26"/>
      <c r="Q590" s="26"/>
      <c r="R590" s="26"/>
      <c r="S590" s="8">
        <f>IF(F590="",0,VLOOKUP(E590,'Points Allocation'!$B$7:$F$18,2+F590,0))</f>
        <v>20</v>
      </c>
      <c r="T590" s="8">
        <f>IF(G590="",0,VLOOKUP(E590,'Points Allocation'!$B$22:$F$33,2+G590,0))</f>
        <v>0</v>
      </c>
      <c r="U590" s="8">
        <f>IF(H590="",0,VLOOKUP(E590,'Points Allocation'!$B$37:$F$50,2+H590,0))</f>
        <v>0</v>
      </c>
      <c r="V590" s="8">
        <f>IF(I590="",0,VLOOKUP(E590,'Points Allocation'!$B$52:$F$63,2+I590,0))</f>
        <v>0</v>
      </c>
      <c r="W590" s="8">
        <f>IF(J590="",0,VLOOKUP(E590,'Points Allocation'!$B$67:$F$78,2+J590,0))</f>
        <v>0</v>
      </c>
      <c r="X590" s="8">
        <f>IF(K590="",0,VLOOKUP(E590,'Points Allocation'!$B$82:$F$93,2+K590,0))</f>
        <v>0</v>
      </c>
      <c r="Y590" s="8">
        <f>IF(L590="",0,VLOOKUP(E590,'Points Allocation'!$B$97:$F$108,2+L590,0))</f>
        <v>0</v>
      </c>
      <c r="Z590" s="23">
        <f t="shared" si="384"/>
        <v>20</v>
      </c>
      <c r="AA590" s="8">
        <f>IF(M590="",0,VLOOKUP(E590,'Points Allocation'!$I$7:$M$18,2+M590,0))</f>
        <v>30</v>
      </c>
      <c r="AB590" s="8">
        <f>IF(N590="",0,VLOOKUP(E590,'Points Allocation'!$I$22:$M$33,2+N590,0))</f>
        <v>35</v>
      </c>
      <c r="AC590" s="8">
        <f>IF(O590="",0,VLOOKUP(E590,'Points Allocation'!$I$37:$M$48,2+O590,0))</f>
        <v>0</v>
      </c>
      <c r="AD590" s="8">
        <f>IF(P590="",0,VLOOKUP(E590,'Points Allocation'!$I$52:$M$63,2+P590,0))</f>
        <v>0</v>
      </c>
      <c r="AE590" s="8">
        <f>IF(Q590="",0,VLOOKUP(E590,'Points Allocation'!$I$67:$M$78,2+Q590,0))</f>
        <v>0</v>
      </c>
      <c r="AF590" s="8">
        <f>IF(R590="",0,VLOOKUP(E590,'Points Allocation'!$I$82:$M$93,2+R590,0))</f>
        <v>0</v>
      </c>
      <c r="AG590" s="23">
        <f t="shared" si="385"/>
        <v>65</v>
      </c>
      <c r="AH590" s="10">
        <f t="shared" si="386"/>
        <v>-20</v>
      </c>
      <c r="AI590" s="13">
        <f t="shared" si="377"/>
        <v>1</v>
      </c>
      <c r="AJ590" s="30">
        <f t="shared" si="387"/>
        <v>65</v>
      </c>
      <c r="AK590" s="3" t="str">
        <f t="shared" si="388"/>
        <v>True</v>
      </c>
      <c r="AL590" s="3">
        <f t="shared" si="389"/>
        <v>20</v>
      </c>
    </row>
    <row r="591" spans="1:38" x14ac:dyDescent="0.2">
      <c r="A591" s="9" t="s">
        <v>170</v>
      </c>
      <c r="B591" s="9" t="s">
        <v>95</v>
      </c>
      <c r="C591" s="9" t="s">
        <v>64</v>
      </c>
      <c r="D591" s="3"/>
      <c r="E591" s="9">
        <v>8</v>
      </c>
      <c r="F591" s="9">
        <v>3</v>
      </c>
      <c r="G591" s="9">
        <v>0</v>
      </c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8">
        <f>IF(F591="",0,VLOOKUP(E591,'Points Allocation'!$B$7:$F$18,2+F591,0))</f>
        <v>80</v>
      </c>
      <c r="T591" s="8">
        <f>IF(G591="",0,VLOOKUP(E591,'Points Allocation'!$B$22:$F$33,2+G591,0))</f>
        <v>25</v>
      </c>
      <c r="U591" s="8">
        <f>IF(H591="",0,VLOOKUP(E591,'Points Allocation'!$B$37:$F$50,2+H591,0))</f>
        <v>0</v>
      </c>
      <c r="V591" s="8">
        <f>IF(I591="",0,VLOOKUP(E591,'Points Allocation'!$B$52:$F$63,2+I591,0))</f>
        <v>0</v>
      </c>
      <c r="W591" s="8">
        <f>IF(J591="",0,VLOOKUP(E591,'Points Allocation'!$B$67:$F$78,2+J591,0))</f>
        <v>0</v>
      </c>
      <c r="X591" s="8">
        <f>IF(K591="",0,VLOOKUP(E591,'Points Allocation'!$B$82:$F$93,2+K591,0))</f>
        <v>0</v>
      </c>
      <c r="Y591" s="8">
        <f>IF(L591="",0,VLOOKUP(E591,'Points Allocation'!$B$97:$F$108,2+L591,0))</f>
        <v>0</v>
      </c>
      <c r="Z591" s="23">
        <f t="shared" ref="Z591:Z594" si="390">SUM(S591:Y591)</f>
        <v>105</v>
      </c>
      <c r="AA591" s="8">
        <f>IF(M591="",0,VLOOKUP(E591,'Points Allocation'!$I$7:$M$18,2+M591,0))</f>
        <v>0</v>
      </c>
      <c r="AB591" s="8">
        <f>IF(N591="",0,VLOOKUP(E591,'Points Allocation'!$I$22:$M$33,2+N591,0))</f>
        <v>0</v>
      </c>
      <c r="AC591" s="8">
        <f>IF(O591="",0,VLOOKUP(E591,'Points Allocation'!$I$37:$M$48,2+O591,0))</f>
        <v>0</v>
      </c>
      <c r="AD591" s="8">
        <f>IF(P591="",0,VLOOKUP(E591,'Points Allocation'!$I$52:$M$63,2+P591,0))</f>
        <v>0</v>
      </c>
      <c r="AE591" s="8">
        <f>IF(Q591="",0,VLOOKUP(E591,'Points Allocation'!$I$67:$M$78,2+Q591,0))</f>
        <v>0</v>
      </c>
      <c r="AF591" s="8">
        <f>IF(R591="",0,VLOOKUP(E591,'Points Allocation'!$I$82:$M$93,2+R591,0))</f>
        <v>0</v>
      </c>
      <c r="AG591" s="23">
        <f t="shared" ref="AG591:AG594" si="391">SUM(AA591:AF591)</f>
        <v>0</v>
      </c>
      <c r="AH591" s="10">
        <f t="shared" ref="AH591:AH594" si="392">IF(AK591="False",0,-AL591)</f>
        <v>0</v>
      </c>
      <c r="AI591" s="13">
        <f t="shared" si="377"/>
        <v>1</v>
      </c>
      <c r="AJ591" s="30">
        <f t="shared" ref="AJ591:AJ594" si="393">(SUM(Z591,AG591,AH591))*AI591</f>
        <v>105</v>
      </c>
      <c r="AK591" s="3" t="str">
        <f t="shared" ref="AK591:AK594" si="394">IF(AND(COUNT(M591:R591)&gt;0,COUNT(S591:Y591)&gt;1),"True","False")</f>
        <v>False</v>
      </c>
      <c r="AL591" s="3">
        <f t="shared" ref="AL591:AL594" si="395">IF(AG591&gt;Z591,Z591,AG591)</f>
        <v>0</v>
      </c>
    </row>
    <row r="592" spans="1:38" x14ac:dyDescent="0.2">
      <c r="A592" s="9" t="s">
        <v>202</v>
      </c>
      <c r="B592" s="9" t="s">
        <v>95</v>
      </c>
      <c r="C592" s="9" t="s">
        <v>64</v>
      </c>
      <c r="D592" s="3"/>
      <c r="E592" s="9">
        <v>8</v>
      </c>
      <c r="F592" s="9">
        <v>3</v>
      </c>
      <c r="G592" s="9">
        <v>3</v>
      </c>
      <c r="H592" s="9">
        <v>0</v>
      </c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8">
        <f>IF(F592="",0,VLOOKUP(E592,'Points Allocation'!$B$7:$F$18,2+F592,0))</f>
        <v>80</v>
      </c>
      <c r="T592" s="8">
        <f>IF(G592="",0,VLOOKUP(E592,'Points Allocation'!$B$22:$F$33,2+G592,0))</f>
        <v>100</v>
      </c>
      <c r="U592" s="8">
        <f>IF(H592="",0,VLOOKUP(E592,'Points Allocation'!$B$37:$F$50,2+H592,0))</f>
        <v>30</v>
      </c>
      <c r="V592" s="8">
        <f>IF(I592="",0,VLOOKUP(E592,'Points Allocation'!$B$52:$F$63,2+I592,0))</f>
        <v>0</v>
      </c>
      <c r="W592" s="8">
        <f>IF(J592="",0,VLOOKUP(E592,'Points Allocation'!$B$67:$F$78,2+J592,0))</f>
        <v>0</v>
      </c>
      <c r="X592" s="8">
        <f>IF(K592="",0,VLOOKUP(E592,'Points Allocation'!$B$82:$F$93,2+K592,0))</f>
        <v>0</v>
      </c>
      <c r="Y592" s="8">
        <f>IF(L592="",0,VLOOKUP(E592,'Points Allocation'!$B$97:$F$108,2+L592,0))</f>
        <v>0</v>
      </c>
      <c r="Z592" s="23">
        <f t="shared" si="390"/>
        <v>210</v>
      </c>
      <c r="AA592" s="8">
        <f>IF(M592="",0,VLOOKUP(E592,'Points Allocation'!$I$7:$M$18,2+M592,0))</f>
        <v>0</v>
      </c>
      <c r="AB592" s="8">
        <f>IF(N592="",0,VLOOKUP(E592,'Points Allocation'!$I$22:$M$33,2+N592,0))</f>
        <v>0</v>
      </c>
      <c r="AC592" s="8">
        <f>IF(O592="",0,VLOOKUP(E592,'Points Allocation'!$I$37:$M$48,2+O592,0))</f>
        <v>0</v>
      </c>
      <c r="AD592" s="8">
        <f>IF(P592="",0,VLOOKUP(E592,'Points Allocation'!$I$52:$M$63,2+P592,0))</f>
        <v>0</v>
      </c>
      <c r="AE592" s="8">
        <f>IF(Q592="",0,VLOOKUP(E592,'Points Allocation'!$I$67:$M$78,2+Q592,0))</f>
        <v>0</v>
      </c>
      <c r="AF592" s="8">
        <f>IF(R592="",0,VLOOKUP(E592,'Points Allocation'!$I$82:$M$93,2+R592,0))</f>
        <v>0</v>
      </c>
      <c r="AG592" s="23">
        <f t="shared" si="391"/>
        <v>0</v>
      </c>
      <c r="AH592" s="10">
        <f t="shared" si="392"/>
        <v>0</v>
      </c>
      <c r="AI592" s="13">
        <f t="shared" si="377"/>
        <v>1</v>
      </c>
      <c r="AJ592" s="30">
        <f t="shared" si="393"/>
        <v>210</v>
      </c>
      <c r="AK592" s="3" t="str">
        <f t="shared" si="394"/>
        <v>False</v>
      </c>
      <c r="AL592" s="3">
        <f t="shared" si="395"/>
        <v>0</v>
      </c>
    </row>
    <row r="593" spans="1:38" x14ac:dyDescent="0.2">
      <c r="A593" s="9" t="s">
        <v>173</v>
      </c>
      <c r="B593" s="9" t="s">
        <v>95</v>
      </c>
      <c r="C593" s="9" t="s">
        <v>64</v>
      </c>
      <c r="D593" s="3"/>
      <c r="E593" s="9">
        <v>8</v>
      </c>
      <c r="F593" s="9">
        <v>0</v>
      </c>
      <c r="G593" s="26"/>
      <c r="H593" s="26"/>
      <c r="I593" s="26"/>
      <c r="J593" s="26"/>
      <c r="K593" s="26"/>
      <c r="L593" s="26"/>
      <c r="M593" s="9">
        <v>3</v>
      </c>
      <c r="N593" s="9">
        <v>0</v>
      </c>
      <c r="O593" s="26"/>
      <c r="P593" s="26"/>
      <c r="Q593" s="26"/>
      <c r="R593" s="26"/>
      <c r="S593" s="8">
        <f>IF(F593="",0,VLOOKUP(E593,'Points Allocation'!$B$7:$F$18,2+F593,0))</f>
        <v>20</v>
      </c>
      <c r="T593" s="8">
        <f>IF(G593="",0,VLOOKUP(E593,'Points Allocation'!$B$22:$F$33,2+G593,0))</f>
        <v>0</v>
      </c>
      <c r="U593" s="8">
        <f>IF(H593="",0,VLOOKUP(E593,'Points Allocation'!$B$37:$F$50,2+H593,0))</f>
        <v>0</v>
      </c>
      <c r="V593" s="8">
        <f>IF(I593="",0,VLOOKUP(E593,'Points Allocation'!$B$52:$F$63,2+I593,0))</f>
        <v>0</v>
      </c>
      <c r="W593" s="8">
        <f>IF(J593="",0,VLOOKUP(E593,'Points Allocation'!$B$67:$F$78,2+J593,0))</f>
        <v>0</v>
      </c>
      <c r="X593" s="8">
        <f>IF(K593="",0,VLOOKUP(E593,'Points Allocation'!$B$82:$F$93,2+K593,0))</f>
        <v>0</v>
      </c>
      <c r="Y593" s="8">
        <f>IF(L593="",0,VLOOKUP(E593,'Points Allocation'!$B$97:$F$108,2+L593,0))</f>
        <v>0</v>
      </c>
      <c r="Z593" s="23">
        <f t="shared" si="390"/>
        <v>20</v>
      </c>
      <c r="AA593" s="8">
        <f>IF(M593="",0,VLOOKUP(E593,'Points Allocation'!$I$7:$M$18,2+M593,0))</f>
        <v>30</v>
      </c>
      <c r="AB593" s="8">
        <f>IF(N593="",0,VLOOKUP(E593,'Points Allocation'!$I$22:$M$33,2+N593,0))</f>
        <v>20</v>
      </c>
      <c r="AC593" s="8">
        <f>IF(O593="",0,VLOOKUP(E593,'Points Allocation'!$I$37:$M$48,2+O593,0))</f>
        <v>0</v>
      </c>
      <c r="AD593" s="8">
        <f>IF(P593="",0,VLOOKUP(E593,'Points Allocation'!$I$52:$M$63,2+P593,0))</f>
        <v>0</v>
      </c>
      <c r="AE593" s="8">
        <f>IF(Q593="",0,VLOOKUP(E593,'Points Allocation'!$I$67:$M$78,2+Q593,0))</f>
        <v>0</v>
      </c>
      <c r="AF593" s="8">
        <f>IF(R593="",0,VLOOKUP(E593,'Points Allocation'!$I$82:$M$93,2+R593,0))</f>
        <v>0</v>
      </c>
      <c r="AG593" s="23">
        <f t="shared" si="391"/>
        <v>50</v>
      </c>
      <c r="AH593" s="10">
        <f t="shared" si="392"/>
        <v>-20</v>
      </c>
      <c r="AI593" s="13">
        <f t="shared" si="377"/>
        <v>1</v>
      </c>
      <c r="AJ593" s="30">
        <f t="shared" si="393"/>
        <v>50</v>
      </c>
      <c r="AK593" s="3" t="str">
        <f t="shared" si="394"/>
        <v>True</v>
      </c>
      <c r="AL593" s="3">
        <f t="shared" si="395"/>
        <v>20</v>
      </c>
    </row>
    <row r="594" spans="1:38" x14ac:dyDescent="0.2">
      <c r="A594" s="9" t="s">
        <v>227</v>
      </c>
      <c r="B594" s="9" t="s">
        <v>95</v>
      </c>
      <c r="C594" s="9" t="s">
        <v>64</v>
      </c>
      <c r="D594" s="3"/>
      <c r="E594" s="9">
        <v>8</v>
      </c>
      <c r="F594" s="9">
        <v>3</v>
      </c>
      <c r="G594" s="9">
        <v>3</v>
      </c>
      <c r="H594" s="9">
        <v>3</v>
      </c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8">
        <f>IF(F594="",0,VLOOKUP(E594,'Points Allocation'!$B$7:$F$18,2+F594,0))</f>
        <v>80</v>
      </c>
      <c r="T594" s="8">
        <f>IF(G594="",0,VLOOKUP(E594,'Points Allocation'!$B$22:$F$33,2+G594,0))</f>
        <v>100</v>
      </c>
      <c r="U594" s="8">
        <f>IF(H594="",0,VLOOKUP(E594,'Points Allocation'!$B$37:$F$50,2+H594,0))</f>
        <v>120</v>
      </c>
      <c r="V594" s="8">
        <f>IF(I594="",0,VLOOKUP(E594,'Points Allocation'!$B$52:$F$63,2+I594,0))</f>
        <v>0</v>
      </c>
      <c r="W594" s="8">
        <f>IF(J594="",0,VLOOKUP(E594,'Points Allocation'!$B$67:$F$78,2+J594,0))</f>
        <v>0</v>
      </c>
      <c r="X594" s="8">
        <f>IF(K594="",0,VLOOKUP(E594,'Points Allocation'!$B$82:$F$93,2+K594,0))</f>
        <v>0</v>
      </c>
      <c r="Y594" s="8">
        <f>IF(L594="",0,VLOOKUP(E594,'Points Allocation'!$B$97:$F$108,2+L594,0))</f>
        <v>0</v>
      </c>
      <c r="Z594" s="23">
        <f t="shared" si="390"/>
        <v>300</v>
      </c>
      <c r="AA594" s="8">
        <f>IF(M594="",0,VLOOKUP(E594,'Points Allocation'!$I$7:$M$18,2+M594,0))</f>
        <v>0</v>
      </c>
      <c r="AB594" s="8">
        <f>IF(N594="",0,VLOOKUP(E594,'Points Allocation'!$I$22:$M$33,2+N594,0))</f>
        <v>0</v>
      </c>
      <c r="AC594" s="8">
        <f>IF(O594="",0,VLOOKUP(E594,'Points Allocation'!$I$37:$M$48,2+O594,0))</f>
        <v>0</v>
      </c>
      <c r="AD594" s="8">
        <f>IF(P594="",0,VLOOKUP(E594,'Points Allocation'!$I$52:$M$63,2+P594,0))</f>
        <v>0</v>
      </c>
      <c r="AE594" s="8">
        <f>IF(Q594="",0,VLOOKUP(E594,'Points Allocation'!$I$67:$M$78,2+Q594,0))</f>
        <v>0</v>
      </c>
      <c r="AF594" s="8">
        <f>IF(R594="",0,VLOOKUP(E594,'Points Allocation'!$I$82:$M$93,2+R594,0))</f>
        <v>0</v>
      </c>
      <c r="AG594" s="23">
        <f t="shared" si="391"/>
        <v>0</v>
      </c>
      <c r="AH594" s="10">
        <f t="shared" si="392"/>
        <v>0</v>
      </c>
      <c r="AI594" s="13">
        <f t="shared" si="377"/>
        <v>1</v>
      </c>
      <c r="AJ594" s="30">
        <f t="shared" si="393"/>
        <v>300</v>
      </c>
      <c r="AK594" s="3" t="str">
        <f t="shared" si="394"/>
        <v>False</v>
      </c>
      <c r="AL594" s="3">
        <f t="shared" si="395"/>
        <v>0</v>
      </c>
    </row>
    <row r="595" spans="1:38" x14ac:dyDescent="0.2">
      <c r="A595" s="9" t="s">
        <v>252</v>
      </c>
      <c r="B595" s="9" t="s">
        <v>95</v>
      </c>
      <c r="C595" s="9" t="s">
        <v>64</v>
      </c>
      <c r="D595" s="3"/>
      <c r="E595" s="9">
        <v>8</v>
      </c>
      <c r="F595" s="9">
        <v>0</v>
      </c>
      <c r="G595" s="26"/>
      <c r="H595" s="26"/>
      <c r="I595" s="26"/>
      <c r="J595" s="26"/>
      <c r="K595" s="26"/>
      <c r="L595" s="26"/>
      <c r="M595" s="9">
        <v>2</v>
      </c>
      <c r="N595" s="26"/>
      <c r="O595" s="26"/>
      <c r="P595" s="26"/>
      <c r="Q595" s="26"/>
      <c r="R595" s="26"/>
      <c r="S595" s="8">
        <f>IF(F595="",0,VLOOKUP(E595,'Points Allocation'!$B$7:$F$18,2+F595,0))</f>
        <v>20</v>
      </c>
      <c r="T595" s="8">
        <f>IF(G595="",0,VLOOKUP(E595,'Points Allocation'!$B$22:$F$33,2+G595,0))</f>
        <v>0</v>
      </c>
      <c r="U595" s="8">
        <f>IF(H595="",0,VLOOKUP(E595,'Points Allocation'!$B$37:$F$50,2+H595,0))</f>
        <v>0</v>
      </c>
      <c r="V595" s="8">
        <f>IF(I595="",0,VLOOKUP(E595,'Points Allocation'!$B$52:$F$63,2+I595,0))</f>
        <v>0</v>
      </c>
      <c r="W595" s="8">
        <f>IF(J595="",0,VLOOKUP(E595,'Points Allocation'!$B$67:$F$78,2+J595,0))</f>
        <v>0</v>
      </c>
      <c r="X595" s="8">
        <f>IF(K595="",0,VLOOKUP(E595,'Points Allocation'!$B$82:$F$93,2+K595,0))</f>
        <v>0</v>
      </c>
      <c r="Y595" s="8">
        <f>IF(L595="",0,VLOOKUP(E595,'Points Allocation'!$B$97:$F$108,2+L595,0))</f>
        <v>0</v>
      </c>
      <c r="Z595" s="23">
        <f t="shared" ref="Z595:Z629" si="396">SUM(S595:Y595)</f>
        <v>20</v>
      </c>
      <c r="AA595" s="8">
        <f>IF(M595="",0,VLOOKUP(E595,'Points Allocation'!$I$7:$M$18,2+M595,0))</f>
        <v>25</v>
      </c>
      <c r="AB595" s="8">
        <f>IF(N595="",0,VLOOKUP(E595,'Points Allocation'!$I$22:$M$33,2+N595,0))</f>
        <v>0</v>
      </c>
      <c r="AC595" s="8">
        <f>IF(O595="",0,VLOOKUP(E595,'Points Allocation'!$I$37:$M$48,2+O595,0))</f>
        <v>0</v>
      </c>
      <c r="AD595" s="8">
        <f>IF(P595="",0,VLOOKUP(E595,'Points Allocation'!$I$52:$M$63,2+P595,0))</f>
        <v>0</v>
      </c>
      <c r="AE595" s="8">
        <f>IF(Q595="",0,VLOOKUP(E595,'Points Allocation'!$I$67:$M$78,2+Q595,0))</f>
        <v>0</v>
      </c>
      <c r="AF595" s="8">
        <f>IF(R595="",0,VLOOKUP(E595,'Points Allocation'!$I$82:$M$93,2+R595,0))</f>
        <v>0</v>
      </c>
      <c r="AG595" s="23">
        <f t="shared" ref="AG595:AG629" si="397">SUM(AA595:AF595)</f>
        <v>25</v>
      </c>
      <c r="AH595" s="10">
        <f t="shared" ref="AH595:AH629" si="398">IF(AK595="False",0,-AL595)</f>
        <v>-20</v>
      </c>
      <c r="AI595" s="13">
        <f t="shared" si="377"/>
        <v>1</v>
      </c>
      <c r="AJ595" s="30">
        <f t="shared" ref="AJ595:AJ629" si="399">(SUM(Z595,AG595,AH595))*AI595</f>
        <v>25</v>
      </c>
      <c r="AK595" s="3" t="str">
        <f t="shared" ref="AK595:AK629" si="400">IF(AND(COUNT(M595:R595)&gt;0,COUNT(S595:Y595)&gt;1),"True","False")</f>
        <v>True</v>
      </c>
      <c r="AL595" s="3">
        <f t="shared" ref="AL595:AL629" si="401">IF(AG595&gt;Z595,Z595,AG595)</f>
        <v>20</v>
      </c>
    </row>
    <row r="596" spans="1:38" x14ac:dyDescent="0.2">
      <c r="A596" s="9" t="s">
        <v>171</v>
      </c>
      <c r="B596" s="9" t="s">
        <v>95</v>
      </c>
      <c r="C596" s="9" t="s">
        <v>64</v>
      </c>
      <c r="D596" s="3"/>
      <c r="E596" s="9">
        <v>8</v>
      </c>
      <c r="F596" s="9">
        <v>3</v>
      </c>
      <c r="G596" s="9">
        <v>0</v>
      </c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8">
        <f>IF(F596="",0,VLOOKUP(E596,'Points Allocation'!$B$7:$F$18,2+F596,0))</f>
        <v>80</v>
      </c>
      <c r="T596" s="8">
        <f>IF(G596="",0,VLOOKUP(E596,'Points Allocation'!$B$22:$F$33,2+G596,0))</f>
        <v>25</v>
      </c>
      <c r="U596" s="8">
        <f>IF(H596="",0,VLOOKUP(E596,'Points Allocation'!$B$37:$F$50,2+H596,0))</f>
        <v>0</v>
      </c>
      <c r="V596" s="8">
        <f>IF(I596="",0,VLOOKUP(E596,'Points Allocation'!$B$52:$F$63,2+I596,0))</f>
        <v>0</v>
      </c>
      <c r="W596" s="8">
        <f>IF(J596="",0,VLOOKUP(E596,'Points Allocation'!$B$67:$F$78,2+J596,0))</f>
        <v>0</v>
      </c>
      <c r="X596" s="8">
        <f>IF(K596="",0,VLOOKUP(E596,'Points Allocation'!$B$82:$F$93,2+K596,0))</f>
        <v>0</v>
      </c>
      <c r="Y596" s="8">
        <f>IF(L596="",0,VLOOKUP(E596,'Points Allocation'!$B$97:$F$108,2+L596,0))</f>
        <v>0</v>
      </c>
      <c r="Z596" s="23">
        <f t="shared" si="396"/>
        <v>105</v>
      </c>
      <c r="AA596" s="8">
        <f>IF(M596="",0,VLOOKUP(E596,'Points Allocation'!$I$7:$M$18,2+M596,0))</f>
        <v>0</v>
      </c>
      <c r="AB596" s="8">
        <f>IF(N596="",0,VLOOKUP(E596,'Points Allocation'!$I$22:$M$33,2+N596,0))</f>
        <v>0</v>
      </c>
      <c r="AC596" s="8">
        <f>IF(O596="",0,VLOOKUP(E596,'Points Allocation'!$I$37:$M$48,2+O596,0))</f>
        <v>0</v>
      </c>
      <c r="AD596" s="8">
        <f>IF(P596="",0,VLOOKUP(E596,'Points Allocation'!$I$52:$M$63,2+P596,0))</f>
        <v>0</v>
      </c>
      <c r="AE596" s="8">
        <f>IF(Q596="",0,VLOOKUP(E596,'Points Allocation'!$I$67:$M$78,2+Q596,0))</f>
        <v>0</v>
      </c>
      <c r="AF596" s="8">
        <f>IF(R596="",0,VLOOKUP(E596,'Points Allocation'!$I$82:$M$93,2+R596,0))</f>
        <v>0</v>
      </c>
      <c r="AG596" s="23">
        <f t="shared" si="397"/>
        <v>0</v>
      </c>
      <c r="AH596" s="10">
        <f t="shared" si="398"/>
        <v>0</v>
      </c>
      <c r="AI596" s="13">
        <f t="shared" si="377"/>
        <v>1</v>
      </c>
      <c r="AJ596" s="30">
        <f t="shared" si="399"/>
        <v>105</v>
      </c>
      <c r="AK596" s="3" t="str">
        <f t="shared" si="400"/>
        <v>False</v>
      </c>
      <c r="AL596" s="3">
        <f t="shared" si="401"/>
        <v>0</v>
      </c>
    </row>
    <row r="597" spans="1:38" x14ac:dyDescent="0.2">
      <c r="A597" s="9" t="s">
        <v>253</v>
      </c>
      <c r="B597" s="9" t="s">
        <v>96</v>
      </c>
      <c r="C597" s="9" t="s">
        <v>64</v>
      </c>
      <c r="D597" s="3"/>
      <c r="E597" s="9">
        <v>16</v>
      </c>
      <c r="F597" s="9">
        <v>3</v>
      </c>
      <c r="G597" s="9">
        <v>1</v>
      </c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8">
        <f>IF(F597="",0,VLOOKUP(E597,'Points Allocation'!$B$7:$F$18,2+F597,0))</f>
        <v>60</v>
      </c>
      <c r="T597" s="8">
        <f>IF(G597="",0,VLOOKUP(E597,'Points Allocation'!$B$22:$F$33,2+G597,0))</f>
        <v>40</v>
      </c>
      <c r="U597" s="8">
        <f>IF(H597="",0,VLOOKUP(E597,'Points Allocation'!$B$37:$F$50,2+H597,0))</f>
        <v>0</v>
      </c>
      <c r="V597" s="8">
        <f>IF(I597="",0,VLOOKUP(E597,'Points Allocation'!$B$52:$F$63,2+I597,0))</f>
        <v>0</v>
      </c>
      <c r="W597" s="8">
        <f>IF(J597="",0,VLOOKUP(E597,'Points Allocation'!$B$67:$F$78,2+J597,0))</f>
        <v>0</v>
      </c>
      <c r="X597" s="8">
        <f>IF(K597="",0,VLOOKUP(E597,'Points Allocation'!$B$82:$F$93,2+K597,0))</f>
        <v>0</v>
      </c>
      <c r="Y597" s="8">
        <f>IF(L597="",0,VLOOKUP(E597,'Points Allocation'!$B$97:$F$108,2+L597,0))</f>
        <v>0</v>
      </c>
      <c r="Z597" s="23">
        <f t="shared" si="396"/>
        <v>100</v>
      </c>
      <c r="AA597" s="8">
        <f>IF(M597="",0,VLOOKUP(E597,'Points Allocation'!$I$7:$M$18,2+M597,0))</f>
        <v>0</v>
      </c>
      <c r="AB597" s="8">
        <f>IF(N597="",0,VLOOKUP(E597,'Points Allocation'!$I$22:$M$33,2+N597,0))</f>
        <v>0</v>
      </c>
      <c r="AC597" s="8">
        <f>IF(O597="",0,VLOOKUP(E597,'Points Allocation'!$I$37:$M$48,2+O597,0))</f>
        <v>0</v>
      </c>
      <c r="AD597" s="8">
        <f>IF(P597="",0,VLOOKUP(E597,'Points Allocation'!$I$52:$M$63,2+P597,0))</f>
        <v>0</v>
      </c>
      <c r="AE597" s="8">
        <f>IF(Q597="",0,VLOOKUP(E597,'Points Allocation'!$I$67:$M$78,2+Q597,0))</f>
        <v>0</v>
      </c>
      <c r="AF597" s="8">
        <f>IF(R597="",0,VLOOKUP(E597,'Points Allocation'!$I$82:$M$93,2+R597,0))</f>
        <v>0</v>
      </c>
      <c r="AG597" s="23">
        <f t="shared" si="397"/>
        <v>0</v>
      </c>
      <c r="AH597" s="10">
        <f t="shared" si="398"/>
        <v>0</v>
      </c>
      <c r="AI597" s="13">
        <f t="shared" si="377"/>
        <v>1</v>
      </c>
      <c r="AJ597" s="30">
        <f t="shared" si="399"/>
        <v>100</v>
      </c>
      <c r="AK597" s="3" t="str">
        <f t="shared" si="400"/>
        <v>False</v>
      </c>
      <c r="AL597" s="3">
        <f t="shared" si="401"/>
        <v>0</v>
      </c>
    </row>
    <row r="598" spans="1:38" x14ac:dyDescent="0.2">
      <c r="A598" s="9" t="s">
        <v>204</v>
      </c>
      <c r="B598" s="9" t="s">
        <v>96</v>
      </c>
      <c r="C598" s="9" t="s">
        <v>64</v>
      </c>
      <c r="D598" s="3"/>
      <c r="E598" s="9">
        <v>16</v>
      </c>
      <c r="F598" s="9">
        <v>0</v>
      </c>
      <c r="G598" s="26"/>
      <c r="H598" s="26"/>
      <c r="I598" s="26"/>
      <c r="J598" s="26"/>
      <c r="K598" s="26"/>
      <c r="L598" s="26"/>
      <c r="M598" s="9">
        <v>3</v>
      </c>
      <c r="N598" s="9">
        <v>2</v>
      </c>
      <c r="O598" s="26"/>
      <c r="P598" s="26"/>
      <c r="Q598" s="26"/>
      <c r="R598" s="26"/>
      <c r="S598" s="8">
        <f>IF(F598="",0,VLOOKUP(E598,'Points Allocation'!$B$7:$F$18,2+F598,0))</f>
        <v>15</v>
      </c>
      <c r="T598" s="8">
        <f>IF(G598="",0,VLOOKUP(E598,'Points Allocation'!$B$22:$F$33,2+G598,0))</f>
        <v>0</v>
      </c>
      <c r="U598" s="8">
        <f>IF(H598="",0,VLOOKUP(E598,'Points Allocation'!$B$37:$F$50,2+H598,0))</f>
        <v>0</v>
      </c>
      <c r="V598" s="8">
        <f>IF(I598="",0,VLOOKUP(E598,'Points Allocation'!$B$52:$F$63,2+I598,0))</f>
        <v>0</v>
      </c>
      <c r="W598" s="8">
        <f>IF(J598="",0,VLOOKUP(E598,'Points Allocation'!$B$67:$F$78,2+J598,0))</f>
        <v>0</v>
      </c>
      <c r="X598" s="8">
        <f>IF(K598="",0,VLOOKUP(E598,'Points Allocation'!$B$82:$F$93,2+K598,0))</f>
        <v>0</v>
      </c>
      <c r="Y598" s="8">
        <f>IF(L598="",0,VLOOKUP(E598,'Points Allocation'!$B$97:$F$108,2+L598,0))</f>
        <v>0</v>
      </c>
      <c r="Z598" s="23">
        <f t="shared" si="396"/>
        <v>15</v>
      </c>
      <c r="AA598" s="8">
        <f>IF(M598="",0,VLOOKUP(E598,'Points Allocation'!$I$7:$M$18,2+M598,0))</f>
        <v>25</v>
      </c>
      <c r="AB598" s="8">
        <f>IF(N598="",0,VLOOKUP(E598,'Points Allocation'!$I$22:$M$33,2+N598,0))</f>
        <v>25</v>
      </c>
      <c r="AC598" s="8">
        <f>IF(O598="",0,VLOOKUP(E598,'Points Allocation'!$I$37:$M$48,2+O598,0))</f>
        <v>0</v>
      </c>
      <c r="AD598" s="8">
        <f>IF(P598="",0,VLOOKUP(E598,'Points Allocation'!$I$52:$M$63,2+P598,0))</f>
        <v>0</v>
      </c>
      <c r="AE598" s="8">
        <f>IF(Q598="",0,VLOOKUP(E598,'Points Allocation'!$I$67:$M$78,2+Q598,0))</f>
        <v>0</v>
      </c>
      <c r="AF598" s="8">
        <f>IF(R598="",0,VLOOKUP(E598,'Points Allocation'!$I$82:$M$93,2+R598,0))</f>
        <v>0</v>
      </c>
      <c r="AG598" s="23">
        <f t="shared" si="397"/>
        <v>50</v>
      </c>
      <c r="AH598" s="10">
        <f t="shared" si="398"/>
        <v>-15</v>
      </c>
      <c r="AI598" s="13">
        <f t="shared" si="377"/>
        <v>1</v>
      </c>
      <c r="AJ598" s="30">
        <f t="shared" si="399"/>
        <v>50</v>
      </c>
      <c r="AK598" s="3" t="str">
        <f t="shared" si="400"/>
        <v>True</v>
      </c>
      <c r="AL598" s="3">
        <f t="shared" si="401"/>
        <v>15</v>
      </c>
    </row>
    <row r="599" spans="1:38" x14ac:dyDescent="0.2">
      <c r="A599" s="9" t="s">
        <v>172</v>
      </c>
      <c r="B599" s="9" t="s">
        <v>96</v>
      </c>
      <c r="C599" s="9" t="s">
        <v>64</v>
      </c>
      <c r="D599" s="3"/>
      <c r="E599" s="9">
        <v>16</v>
      </c>
      <c r="F599" s="9">
        <v>3</v>
      </c>
      <c r="G599" s="9">
        <v>3</v>
      </c>
      <c r="H599" s="9">
        <v>3</v>
      </c>
      <c r="I599" s="9">
        <v>3</v>
      </c>
      <c r="J599" s="26"/>
      <c r="K599" s="26"/>
      <c r="L599" s="26"/>
      <c r="M599" s="26"/>
      <c r="N599" s="26"/>
      <c r="O599" s="26"/>
      <c r="P599" s="26"/>
      <c r="Q599" s="26"/>
      <c r="R599" s="26"/>
      <c r="S599" s="8">
        <f>IF(F599="",0,VLOOKUP(E599,'Points Allocation'!$B$7:$F$18,2+F599,0))</f>
        <v>60</v>
      </c>
      <c r="T599" s="8">
        <f>IF(G599="",0,VLOOKUP(E599,'Points Allocation'!$B$22:$F$33,2+G599,0))</f>
        <v>80</v>
      </c>
      <c r="U599" s="8">
        <f>IF(H599="",0,VLOOKUP(E599,'Points Allocation'!$B$37:$F$50,2+H599,0))</f>
        <v>100</v>
      </c>
      <c r="V599" s="8">
        <f>IF(I599="",0,VLOOKUP(E599,'Points Allocation'!$B$52:$F$63,2+I599,0))</f>
        <v>120</v>
      </c>
      <c r="W599" s="8">
        <f>IF(J599="",0,VLOOKUP(E599,'Points Allocation'!$B$67:$F$78,2+J599,0))</f>
        <v>0</v>
      </c>
      <c r="X599" s="8">
        <f>IF(K599="",0,VLOOKUP(E599,'Points Allocation'!$B$82:$F$93,2+K599,0))</f>
        <v>0</v>
      </c>
      <c r="Y599" s="8">
        <f>IF(L599="",0,VLOOKUP(E599,'Points Allocation'!$B$97:$F$108,2+L599,0))</f>
        <v>0</v>
      </c>
      <c r="Z599" s="23">
        <f t="shared" si="396"/>
        <v>360</v>
      </c>
      <c r="AA599" s="8">
        <f>IF(M599="",0,VLOOKUP(E599,'Points Allocation'!$I$7:$M$18,2+M599,0))</f>
        <v>0</v>
      </c>
      <c r="AB599" s="8">
        <f>IF(N599="",0,VLOOKUP(E599,'Points Allocation'!$I$22:$M$33,2+N599,0))</f>
        <v>0</v>
      </c>
      <c r="AC599" s="8">
        <f>IF(O599="",0,VLOOKUP(E599,'Points Allocation'!$I$37:$M$48,2+O599,0))</f>
        <v>0</v>
      </c>
      <c r="AD599" s="8">
        <f>IF(P599="",0,VLOOKUP(E599,'Points Allocation'!$I$52:$M$63,2+P599,0))</f>
        <v>0</v>
      </c>
      <c r="AE599" s="8">
        <f>IF(Q599="",0,VLOOKUP(E599,'Points Allocation'!$I$67:$M$78,2+Q599,0))</f>
        <v>0</v>
      </c>
      <c r="AF599" s="8">
        <f>IF(R599="",0,VLOOKUP(E599,'Points Allocation'!$I$82:$M$93,2+R599,0))</f>
        <v>0</v>
      </c>
      <c r="AG599" s="23">
        <f t="shared" si="397"/>
        <v>0</v>
      </c>
      <c r="AH599" s="10">
        <f t="shared" si="398"/>
        <v>0</v>
      </c>
      <c r="AI599" s="13">
        <f t="shared" si="377"/>
        <v>1</v>
      </c>
      <c r="AJ599" s="30">
        <f t="shared" si="399"/>
        <v>360</v>
      </c>
      <c r="AK599" s="3" t="str">
        <f t="shared" si="400"/>
        <v>False</v>
      </c>
      <c r="AL599" s="3">
        <f t="shared" si="401"/>
        <v>0</v>
      </c>
    </row>
    <row r="600" spans="1:38" x14ac:dyDescent="0.2">
      <c r="A600" s="9" t="s">
        <v>234</v>
      </c>
      <c r="B600" s="9" t="s">
        <v>96</v>
      </c>
      <c r="C600" s="9" t="s">
        <v>64</v>
      </c>
      <c r="D600" s="3"/>
      <c r="E600" s="9">
        <v>16</v>
      </c>
      <c r="F600" s="9">
        <v>0</v>
      </c>
      <c r="G600" s="26"/>
      <c r="H600" s="26"/>
      <c r="I600" s="26"/>
      <c r="J600" s="26"/>
      <c r="K600" s="26"/>
      <c r="L600" s="26"/>
      <c r="M600" s="9">
        <v>2</v>
      </c>
      <c r="N600" s="26"/>
      <c r="O600" s="26"/>
      <c r="P600" s="26"/>
      <c r="Q600" s="26"/>
      <c r="R600" s="26"/>
      <c r="S600" s="8">
        <f>IF(F600="",0,VLOOKUP(E600,'Points Allocation'!$B$7:$F$18,2+F600,0))</f>
        <v>15</v>
      </c>
      <c r="T600" s="8">
        <f>IF(G600="",0,VLOOKUP(E600,'Points Allocation'!$B$22:$F$33,2+G600,0))</f>
        <v>0</v>
      </c>
      <c r="U600" s="8">
        <f>IF(H600="",0,VLOOKUP(E600,'Points Allocation'!$B$37:$F$50,2+H600,0))</f>
        <v>0</v>
      </c>
      <c r="V600" s="8">
        <f>IF(I600="",0,VLOOKUP(E600,'Points Allocation'!$B$52:$F$63,2+I600,0))</f>
        <v>0</v>
      </c>
      <c r="W600" s="8">
        <f>IF(J600="",0,VLOOKUP(E600,'Points Allocation'!$B$67:$F$78,2+J600,0))</f>
        <v>0</v>
      </c>
      <c r="X600" s="8">
        <f>IF(K600="",0,VLOOKUP(E600,'Points Allocation'!$B$82:$F$93,2+K600,0))</f>
        <v>0</v>
      </c>
      <c r="Y600" s="8">
        <f>IF(L600="",0,VLOOKUP(E600,'Points Allocation'!$B$97:$F$108,2+L600,0))</f>
        <v>0</v>
      </c>
      <c r="Z600" s="23">
        <f t="shared" si="396"/>
        <v>15</v>
      </c>
      <c r="AA600" s="8">
        <f>IF(M600="",0,VLOOKUP(E600,'Points Allocation'!$I$7:$M$18,2+M600,0))</f>
        <v>20</v>
      </c>
      <c r="AB600" s="8">
        <f>IF(N600="",0,VLOOKUP(E600,'Points Allocation'!$I$22:$M$33,2+N600,0))</f>
        <v>0</v>
      </c>
      <c r="AC600" s="8">
        <f>IF(O600="",0,VLOOKUP(E600,'Points Allocation'!$I$37:$M$48,2+O600,0))</f>
        <v>0</v>
      </c>
      <c r="AD600" s="8">
        <f>IF(P600="",0,VLOOKUP(E600,'Points Allocation'!$I$52:$M$63,2+P600,0))</f>
        <v>0</v>
      </c>
      <c r="AE600" s="8">
        <f>IF(Q600="",0,VLOOKUP(E600,'Points Allocation'!$I$67:$M$78,2+Q600,0))</f>
        <v>0</v>
      </c>
      <c r="AF600" s="8">
        <f>IF(R600="",0,VLOOKUP(E600,'Points Allocation'!$I$82:$M$93,2+R600,0))</f>
        <v>0</v>
      </c>
      <c r="AG600" s="23">
        <f t="shared" si="397"/>
        <v>20</v>
      </c>
      <c r="AH600" s="10">
        <f t="shared" si="398"/>
        <v>-15</v>
      </c>
      <c r="AI600" s="13">
        <f t="shared" si="377"/>
        <v>1</v>
      </c>
      <c r="AJ600" s="30">
        <f t="shared" si="399"/>
        <v>20</v>
      </c>
      <c r="AK600" s="3" t="str">
        <f t="shared" si="400"/>
        <v>True</v>
      </c>
      <c r="AL600" s="3">
        <f t="shared" si="401"/>
        <v>15</v>
      </c>
    </row>
    <row r="601" spans="1:38" x14ac:dyDescent="0.2">
      <c r="A601" s="9" t="s">
        <v>181</v>
      </c>
      <c r="B601" s="9" t="s">
        <v>96</v>
      </c>
      <c r="C601" s="9" t="s">
        <v>64</v>
      </c>
      <c r="D601" s="3"/>
      <c r="E601" s="9">
        <v>16</v>
      </c>
      <c r="F601" s="9">
        <v>3</v>
      </c>
      <c r="G601" s="9">
        <v>2</v>
      </c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8">
        <f>IF(F601="",0,VLOOKUP(E601,'Points Allocation'!$B$7:$F$18,2+F601,0))</f>
        <v>60</v>
      </c>
      <c r="T601" s="8">
        <f>IF(G601="",0,VLOOKUP(E601,'Points Allocation'!$B$22:$F$33,2+G601,0))</f>
        <v>60</v>
      </c>
      <c r="U601" s="8">
        <f>IF(H601="",0,VLOOKUP(E601,'Points Allocation'!$B$37:$F$50,2+H601,0))</f>
        <v>0</v>
      </c>
      <c r="V601" s="8">
        <f>IF(I601="",0,VLOOKUP(E601,'Points Allocation'!$B$52:$F$63,2+I601,0))</f>
        <v>0</v>
      </c>
      <c r="W601" s="8">
        <f>IF(J601="",0,VLOOKUP(E601,'Points Allocation'!$B$67:$F$78,2+J601,0))</f>
        <v>0</v>
      </c>
      <c r="X601" s="8">
        <f>IF(K601="",0,VLOOKUP(E601,'Points Allocation'!$B$82:$F$93,2+K601,0))</f>
        <v>0</v>
      </c>
      <c r="Y601" s="8">
        <f>IF(L601="",0,VLOOKUP(E601,'Points Allocation'!$B$97:$F$108,2+L601,0))</f>
        <v>0</v>
      </c>
      <c r="Z601" s="23">
        <f t="shared" si="396"/>
        <v>120</v>
      </c>
      <c r="AA601" s="8">
        <f>IF(M601="",0,VLOOKUP(E601,'Points Allocation'!$I$7:$M$18,2+M601,0))</f>
        <v>0</v>
      </c>
      <c r="AB601" s="8">
        <f>IF(N601="",0,VLOOKUP(E601,'Points Allocation'!$I$22:$M$33,2+N601,0))</f>
        <v>0</v>
      </c>
      <c r="AC601" s="8">
        <f>IF(O601="",0,VLOOKUP(E601,'Points Allocation'!$I$37:$M$48,2+O601,0))</f>
        <v>0</v>
      </c>
      <c r="AD601" s="8">
        <f>IF(P601="",0,VLOOKUP(E601,'Points Allocation'!$I$52:$M$63,2+P601,0))</f>
        <v>0</v>
      </c>
      <c r="AE601" s="8">
        <f>IF(Q601="",0,VLOOKUP(E601,'Points Allocation'!$I$67:$M$78,2+Q601,0))</f>
        <v>0</v>
      </c>
      <c r="AF601" s="8">
        <f>IF(R601="",0,VLOOKUP(E601,'Points Allocation'!$I$82:$M$93,2+R601,0))</f>
        <v>0</v>
      </c>
      <c r="AG601" s="23">
        <f t="shared" si="397"/>
        <v>0</v>
      </c>
      <c r="AH601" s="10">
        <f t="shared" si="398"/>
        <v>0</v>
      </c>
      <c r="AI601" s="13">
        <f t="shared" si="377"/>
        <v>1</v>
      </c>
      <c r="AJ601" s="30">
        <f t="shared" si="399"/>
        <v>120</v>
      </c>
      <c r="AK601" s="3" t="str">
        <f t="shared" si="400"/>
        <v>False</v>
      </c>
      <c r="AL601" s="3">
        <f t="shared" si="401"/>
        <v>0</v>
      </c>
    </row>
    <row r="602" spans="1:38" x14ac:dyDescent="0.2">
      <c r="A602" s="9" t="s">
        <v>233</v>
      </c>
      <c r="B602" s="9" t="s">
        <v>96</v>
      </c>
      <c r="C602" s="9" t="s">
        <v>64</v>
      </c>
      <c r="D602" s="3"/>
      <c r="E602" s="9">
        <v>16</v>
      </c>
      <c r="F602" s="9">
        <v>3</v>
      </c>
      <c r="G602" s="9">
        <v>3</v>
      </c>
      <c r="H602" s="9">
        <v>3</v>
      </c>
      <c r="I602" s="9">
        <v>1</v>
      </c>
      <c r="J602" s="26"/>
      <c r="K602" s="26"/>
      <c r="L602" s="26"/>
      <c r="M602" s="26"/>
      <c r="N602" s="26"/>
      <c r="O602" s="26"/>
      <c r="P602" s="26"/>
      <c r="Q602" s="26"/>
      <c r="R602" s="26"/>
      <c r="S602" s="8">
        <f>IF(F602="",0,VLOOKUP(E602,'Points Allocation'!$B$7:$F$18,2+F602,0))</f>
        <v>60</v>
      </c>
      <c r="T602" s="8">
        <f>IF(G602="",0,VLOOKUP(E602,'Points Allocation'!$B$22:$F$33,2+G602,0))</f>
        <v>80</v>
      </c>
      <c r="U602" s="8">
        <f>IF(H602="",0,VLOOKUP(E602,'Points Allocation'!$B$37:$F$50,2+H602,0))</f>
        <v>100</v>
      </c>
      <c r="V602" s="8">
        <f>IF(I602="",0,VLOOKUP(E602,'Points Allocation'!$B$52:$F$63,2+I602,0))</f>
        <v>60</v>
      </c>
      <c r="W602" s="8">
        <f>IF(J602="",0,VLOOKUP(E602,'Points Allocation'!$B$67:$F$78,2+J602,0))</f>
        <v>0</v>
      </c>
      <c r="X602" s="8">
        <f>IF(K602="",0,VLOOKUP(E602,'Points Allocation'!$B$82:$F$93,2+K602,0))</f>
        <v>0</v>
      </c>
      <c r="Y602" s="8">
        <f>IF(L602="",0,VLOOKUP(E602,'Points Allocation'!$B$97:$F$108,2+L602,0))</f>
        <v>0</v>
      </c>
      <c r="Z602" s="23">
        <f t="shared" si="396"/>
        <v>300</v>
      </c>
      <c r="AA602" s="8">
        <f>IF(M602="",0,VLOOKUP(E602,'Points Allocation'!$I$7:$M$18,2+M602,0))</f>
        <v>0</v>
      </c>
      <c r="AB602" s="8">
        <f>IF(N602="",0,VLOOKUP(E602,'Points Allocation'!$I$22:$M$33,2+N602,0))</f>
        <v>0</v>
      </c>
      <c r="AC602" s="8">
        <f>IF(O602="",0,VLOOKUP(E602,'Points Allocation'!$I$37:$M$48,2+O602,0))</f>
        <v>0</v>
      </c>
      <c r="AD602" s="8">
        <f>IF(P602="",0,VLOOKUP(E602,'Points Allocation'!$I$52:$M$63,2+P602,0))</f>
        <v>0</v>
      </c>
      <c r="AE602" s="8">
        <f>IF(Q602="",0,VLOOKUP(E602,'Points Allocation'!$I$67:$M$78,2+Q602,0))</f>
        <v>0</v>
      </c>
      <c r="AF602" s="8">
        <f>IF(R602="",0,VLOOKUP(E602,'Points Allocation'!$I$82:$M$93,2+R602,0))</f>
        <v>0</v>
      </c>
      <c r="AG602" s="23">
        <f t="shared" si="397"/>
        <v>0</v>
      </c>
      <c r="AH602" s="10">
        <f t="shared" si="398"/>
        <v>0</v>
      </c>
      <c r="AI602" s="13">
        <f t="shared" si="377"/>
        <v>1</v>
      </c>
      <c r="AJ602" s="30">
        <f t="shared" si="399"/>
        <v>300</v>
      </c>
      <c r="AK602" s="3" t="str">
        <f t="shared" si="400"/>
        <v>False</v>
      </c>
      <c r="AL602" s="3">
        <f t="shared" si="401"/>
        <v>0</v>
      </c>
    </row>
    <row r="603" spans="1:38" x14ac:dyDescent="0.2">
      <c r="A603" s="9" t="s">
        <v>108</v>
      </c>
      <c r="B603" s="9" t="s">
        <v>96</v>
      </c>
      <c r="C603" s="9" t="s">
        <v>64</v>
      </c>
      <c r="D603" s="3"/>
      <c r="E603" s="9">
        <v>16</v>
      </c>
      <c r="F603" s="9">
        <v>3</v>
      </c>
      <c r="G603" s="9">
        <v>3</v>
      </c>
      <c r="H603" s="9">
        <v>0</v>
      </c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8">
        <f>IF(F603="",0,VLOOKUP(E603,'Points Allocation'!$B$7:$F$18,2+F603,0))</f>
        <v>60</v>
      </c>
      <c r="T603" s="8">
        <f>IF(G603="",0,VLOOKUP(E603,'Points Allocation'!$B$22:$F$33,2+G603,0))</f>
        <v>80</v>
      </c>
      <c r="U603" s="8">
        <f>IF(H603="",0,VLOOKUP(E603,'Points Allocation'!$B$37:$F$50,2+H603,0))</f>
        <v>25</v>
      </c>
      <c r="V603" s="8">
        <f>IF(I603="",0,VLOOKUP(E603,'Points Allocation'!$B$52:$F$63,2+I603,0))</f>
        <v>0</v>
      </c>
      <c r="W603" s="8">
        <f>IF(J603="",0,VLOOKUP(E603,'Points Allocation'!$B$67:$F$78,2+J603,0))</f>
        <v>0</v>
      </c>
      <c r="X603" s="8">
        <f>IF(K603="",0,VLOOKUP(E603,'Points Allocation'!$B$82:$F$93,2+K603,0))</f>
        <v>0</v>
      </c>
      <c r="Y603" s="8">
        <f>IF(L603="",0,VLOOKUP(E603,'Points Allocation'!$B$97:$F$108,2+L603,0))</f>
        <v>0</v>
      </c>
      <c r="Z603" s="23">
        <f t="shared" si="396"/>
        <v>165</v>
      </c>
      <c r="AA603" s="8">
        <f>IF(M603="",0,VLOOKUP(E603,'Points Allocation'!$I$7:$M$18,2+M603,0))</f>
        <v>0</v>
      </c>
      <c r="AB603" s="8">
        <f>IF(N603="",0,VLOOKUP(E603,'Points Allocation'!$I$22:$M$33,2+N603,0))</f>
        <v>0</v>
      </c>
      <c r="AC603" s="8">
        <f>IF(O603="",0,VLOOKUP(E603,'Points Allocation'!$I$37:$M$48,2+O603,0))</f>
        <v>0</v>
      </c>
      <c r="AD603" s="8">
        <f>IF(P603="",0,VLOOKUP(E603,'Points Allocation'!$I$52:$M$63,2+P603,0))</f>
        <v>0</v>
      </c>
      <c r="AE603" s="8">
        <f>IF(Q603="",0,VLOOKUP(E603,'Points Allocation'!$I$67:$M$78,2+Q603,0))</f>
        <v>0</v>
      </c>
      <c r="AF603" s="8">
        <f>IF(R603="",0,VLOOKUP(E603,'Points Allocation'!$I$82:$M$93,2+R603,0))</f>
        <v>0</v>
      </c>
      <c r="AG603" s="23">
        <f t="shared" si="397"/>
        <v>0</v>
      </c>
      <c r="AH603" s="10">
        <f t="shared" si="398"/>
        <v>0</v>
      </c>
      <c r="AI603" s="13">
        <f t="shared" si="377"/>
        <v>1</v>
      </c>
      <c r="AJ603" s="30">
        <f t="shared" si="399"/>
        <v>165</v>
      </c>
      <c r="AK603" s="3" t="str">
        <f t="shared" si="400"/>
        <v>False</v>
      </c>
      <c r="AL603" s="3">
        <f t="shared" si="401"/>
        <v>0</v>
      </c>
    </row>
    <row r="604" spans="1:38" x14ac:dyDescent="0.2">
      <c r="A604" s="9" t="s">
        <v>184</v>
      </c>
      <c r="B604" s="9" t="s">
        <v>96</v>
      </c>
      <c r="C604" s="9" t="s">
        <v>64</v>
      </c>
      <c r="D604" s="3"/>
      <c r="E604" s="9">
        <v>16</v>
      </c>
      <c r="F604" s="9">
        <v>3</v>
      </c>
      <c r="G604" s="9">
        <v>0</v>
      </c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8">
        <f>IF(F604="",0,VLOOKUP(E604,'Points Allocation'!$B$7:$F$18,2+F604,0))</f>
        <v>60</v>
      </c>
      <c r="T604" s="8">
        <f>IF(G604="",0,VLOOKUP(E604,'Points Allocation'!$B$22:$F$33,2+G604,0))</f>
        <v>20</v>
      </c>
      <c r="U604" s="8">
        <f>IF(H604="",0,VLOOKUP(E604,'Points Allocation'!$B$37:$F$50,2+H604,0))</f>
        <v>0</v>
      </c>
      <c r="V604" s="8">
        <f>IF(I604="",0,VLOOKUP(E604,'Points Allocation'!$B$52:$F$63,2+I604,0))</f>
        <v>0</v>
      </c>
      <c r="W604" s="8">
        <f>IF(J604="",0,VLOOKUP(E604,'Points Allocation'!$B$67:$F$78,2+J604,0))</f>
        <v>0</v>
      </c>
      <c r="X604" s="8">
        <f>IF(K604="",0,VLOOKUP(E604,'Points Allocation'!$B$82:$F$93,2+K604,0))</f>
        <v>0</v>
      </c>
      <c r="Y604" s="8">
        <f>IF(L604="",0,VLOOKUP(E604,'Points Allocation'!$B$97:$F$108,2+L604,0))</f>
        <v>0</v>
      </c>
      <c r="Z604" s="23">
        <f t="shared" si="396"/>
        <v>80</v>
      </c>
      <c r="AA604" s="8">
        <f>IF(M604="",0,VLOOKUP(E604,'Points Allocation'!$I$7:$M$18,2+M604,0))</f>
        <v>0</v>
      </c>
      <c r="AB604" s="8">
        <f>IF(N604="",0,VLOOKUP(E604,'Points Allocation'!$I$22:$M$33,2+N604,0))</f>
        <v>0</v>
      </c>
      <c r="AC604" s="8">
        <f>IF(O604="",0,VLOOKUP(E604,'Points Allocation'!$I$37:$M$48,2+O604,0))</f>
        <v>0</v>
      </c>
      <c r="AD604" s="8">
        <f>IF(P604="",0,VLOOKUP(E604,'Points Allocation'!$I$52:$M$63,2+P604,0))</f>
        <v>0</v>
      </c>
      <c r="AE604" s="8">
        <f>IF(Q604="",0,VLOOKUP(E604,'Points Allocation'!$I$67:$M$78,2+Q604,0))</f>
        <v>0</v>
      </c>
      <c r="AF604" s="8">
        <f>IF(R604="",0,VLOOKUP(E604,'Points Allocation'!$I$82:$M$93,2+R604,0))</f>
        <v>0</v>
      </c>
      <c r="AG604" s="23">
        <f t="shared" si="397"/>
        <v>0</v>
      </c>
      <c r="AH604" s="10">
        <f t="shared" si="398"/>
        <v>0</v>
      </c>
      <c r="AI604" s="13">
        <f t="shared" si="377"/>
        <v>1</v>
      </c>
      <c r="AJ604" s="30">
        <f t="shared" si="399"/>
        <v>80</v>
      </c>
      <c r="AK604" s="3" t="str">
        <f t="shared" si="400"/>
        <v>False</v>
      </c>
      <c r="AL604" s="3">
        <f t="shared" si="401"/>
        <v>0</v>
      </c>
    </row>
    <row r="605" spans="1:38" x14ac:dyDescent="0.2">
      <c r="A605" s="9" t="s">
        <v>185</v>
      </c>
      <c r="B605" s="9" t="s">
        <v>96</v>
      </c>
      <c r="C605" s="9" t="s">
        <v>64</v>
      </c>
      <c r="D605" s="3"/>
      <c r="E605" s="9">
        <v>16</v>
      </c>
      <c r="F605" s="9">
        <v>1</v>
      </c>
      <c r="G605" s="26"/>
      <c r="H605" s="26"/>
      <c r="I605" s="26"/>
      <c r="J605" s="26"/>
      <c r="K605" s="26"/>
      <c r="L605" s="26"/>
      <c r="M605" s="9">
        <v>3</v>
      </c>
      <c r="N605" s="9">
        <v>3</v>
      </c>
      <c r="O605" s="9">
        <v>3</v>
      </c>
      <c r="P605" s="26"/>
      <c r="Q605" s="26"/>
      <c r="R605" s="26"/>
      <c r="S605" s="8">
        <f>IF(F605="",0,VLOOKUP(E605,'Points Allocation'!$B$7:$F$18,2+F605,0))</f>
        <v>30</v>
      </c>
      <c r="T605" s="8">
        <f>IF(G605="",0,VLOOKUP(E605,'Points Allocation'!$B$22:$F$33,2+G605,0))</f>
        <v>0</v>
      </c>
      <c r="U605" s="8">
        <f>IF(H605="",0,VLOOKUP(E605,'Points Allocation'!$B$37:$F$50,2+H605,0))</f>
        <v>0</v>
      </c>
      <c r="V605" s="8">
        <f>IF(I605="",0,VLOOKUP(E605,'Points Allocation'!$B$52:$F$63,2+I605,0))</f>
        <v>0</v>
      </c>
      <c r="W605" s="8">
        <f>IF(J605="",0,VLOOKUP(E605,'Points Allocation'!$B$67:$F$78,2+J605,0))</f>
        <v>0</v>
      </c>
      <c r="X605" s="8">
        <f>IF(K605="",0,VLOOKUP(E605,'Points Allocation'!$B$82:$F$93,2+K605,0))</f>
        <v>0</v>
      </c>
      <c r="Y605" s="8">
        <f>IF(L605="",0,VLOOKUP(E605,'Points Allocation'!$B$97:$F$108,2+L605,0))</f>
        <v>0</v>
      </c>
      <c r="Z605" s="23">
        <f t="shared" si="396"/>
        <v>30</v>
      </c>
      <c r="AA605" s="8">
        <f>IF(M605="",0,VLOOKUP(E605,'Points Allocation'!$I$7:$M$18,2+M605,0))</f>
        <v>25</v>
      </c>
      <c r="AB605" s="8">
        <f>IF(N605="",0,VLOOKUP(E605,'Points Allocation'!$I$22:$M$33,2+N605,0))</f>
        <v>30</v>
      </c>
      <c r="AC605" s="8">
        <f>IF(O605="",0,VLOOKUP(E605,'Points Allocation'!$I$37:$M$48,2+O605,0))</f>
        <v>35</v>
      </c>
      <c r="AD605" s="8">
        <f>IF(P605="",0,VLOOKUP(E605,'Points Allocation'!$I$52:$M$63,2+P605,0))</f>
        <v>0</v>
      </c>
      <c r="AE605" s="8">
        <f>IF(Q605="",0,VLOOKUP(E605,'Points Allocation'!$I$67:$M$78,2+Q605,0))</f>
        <v>0</v>
      </c>
      <c r="AF605" s="8">
        <f>IF(R605="",0,VLOOKUP(E605,'Points Allocation'!$I$82:$M$93,2+R605,0))</f>
        <v>0</v>
      </c>
      <c r="AG605" s="23">
        <f t="shared" si="397"/>
        <v>90</v>
      </c>
      <c r="AH605" s="10">
        <f t="shared" si="398"/>
        <v>-30</v>
      </c>
      <c r="AI605" s="13">
        <f t="shared" si="377"/>
        <v>1</v>
      </c>
      <c r="AJ605" s="30">
        <f t="shared" si="399"/>
        <v>90</v>
      </c>
      <c r="AK605" s="3" t="str">
        <f t="shared" si="400"/>
        <v>True</v>
      </c>
      <c r="AL605" s="3">
        <f t="shared" si="401"/>
        <v>30</v>
      </c>
    </row>
    <row r="606" spans="1:38" x14ac:dyDescent="0.2">
      <c r="A606" s="9" t="s">
        <v>183</v>
      </c>
      <c r="B606" s="9" t="s">
        <v>96</v>
      </c>
      <c r="C606" s="9" t="s">
        <v>64</v>
      </c>
      <c r="D606" s="3"/>
      <c r="E606" s="9">
        <v>16</v>
      </c>
      <c r="F606" s="9">
        <v>0</v>
      </c>
      <c r="G606" s="26"/>
      <c r="H606" s="26"/>
      <c r="I606" s="26"/>
      <c r="J606" s="26"/>
      <c r="K606" s="26"/>
      <c r="L606" s="26"/>
      <c r="M606" s="9">
        <v>3</v>
      </c>
      <c r="N606" s="9">
        <v>3</v>
      </c>
      <c r="O606" s="9">
        <v>0</v>
      </c>
      <c r="P606" s="26"/>
      <c r="Q606" s="26"/>
      <c r="R606" s="26"/>
      <c r="S606" s="8">
        <f>IF(F606="",0,VLOOKUP(E606,'Points Allocation'!$B$7:$F$18,2+F606,0))</f>
        <v>15</v>
      </c>
      <c r="T606" s="8">
        <f>IF(G606="",0,VLOOKUP(E606,'Points Allocation'!$B$22:$F$33,2+G606,0))</f>
        <v>0</v>
      </c>
      <c r="U606" s="8">
        <f>IF(H606="",0,VLOOKUP(E606,'Points Allocation'!$B$37:$F$50,2+H606,0))</f>
        <v>0</v>
      </c>
      <c r="V606" s="8">
        <f>IF(I606="",0,VLOOKUP(E606,'Points Allocation'!$B$52:$F$63,2+I606,0))</f>
        <v>0</v>
      </c>
      <c r="W606" s="8">
        <f>IF(J606="",0,VLOOKUP(E606,'Points Allocation'!$B$67:$F$78,2+J606,0))</f>
        <v>0</v>
      </c>
      <c r="X606" s="8">
        <f>IF(K606="",0,VLOOKUP(E606,'Points Allocation'!$B$82:$F$93,2+K606,0))</f>
        <v>0</v>
      </c>
      <c r="Y606" s="8">
        <f>IF(L606="",0,VLOOKUP(E606,'Points Allocation'!$B$97:$F$108,2+L606,0))</f>
        <v>0</v>
      </c>
      <c r="Z606" s="23">
        <f t="shared" si="396"/>
        <v>15</v>
      </c>
      <c r="AA606" s="8">
        <f>IF(M606="",0,VLOOKUP(E606,'Points Allocation'!$I$7:$M$18,2+M606,0))</f>
        <v>25</v>
      </c>
      <c r="AB606" s="8">
        <f>IF(N606="",0,VLOOKUP(E606,'Points Allocation'!$I$22:$M$33,2+N606,0))</f>
        <v>30</v>
      </c>
      <c r="AC606" s="8">
        <f>IF(O606="",0,VLOOKUP(E606,'Points Allocation'!$I$37:$M$48,2+O606,0))</f>
        <v>20</v>
      </c>
      <c r="AD606" s="8">
        <f>IF(P606="",0,VLOOKUP(E606,'Points Allocation'!$I$52:$M$63,2+P606,0))</f>
        <v>0</v>
      </c>
      <c r="AE606" s="8">
        <f>IF(Q606="",0,VLOOKUP(E606,'Points Allocation'!$I$67:$M$78,2+Q606,0))</f>
        <v>0</v>
      </c>
      <c r="AF606" s="8">
        <f>IF(R606="",0,VLOOKUP(E606,'Points Allocation'!$I$82:$M$93,2+R606,0))</f>
        <v>0</v>
      </c>
      <c r="AG606" s="23">
        <f t="shared" si="397"/>
        <v>75</v>
      </c>
      <c r="AH606" s="10">
        <f t="shared" si="398"/>
        <v>-15</v>
      </c>
      <c r="AI606" s="13">
        <f t="shared" si="377"/>
        <v>1</v>
      </c>
      <c r="AJ606" s="30">
        <f t="shared" si="399"/>
        <v>75</v>
      </c>
      <c r="AK606" s="3" t="str">
        <f t="shared" si="400"/>
        <v>True</v>
      </c>
      <c r="AL606" s="3">
        <f t="shared" si="401"/>
        <v>15</v>
      </c>
    </row>
    <row r="607" spans="1:38" x14ac:dyDescent="0.2">
      <c r="A607" s="9" t="s">
        <v>174</v>
      </c>
      <c r="B607" s="9" t="s">
        <v>96</v>
      </c>
      <c r="C607" s="9" t="s">
        <v>64</v>
      </c>
      <c r="D607" s="3"/>
      <c r="E607" s="9">
        <v>16</v>
      </c>
      <c r="F607" s="9">
        <v>3</v>
      </c>
      <c r="G607" s="9">
        <v>3</v>
      </c>
      <c r="H607" s="9">
        <v>1</v>
      </c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8">
        <f>IF(F607="",0,VLOOKUP(E607,'Points Allocation'!$B$7:$F$18,2+F607,0))</f>
        <v>60</v>
      </c>
      <c r="T607" s="8">
        <f>IF(G607="",0,VLOOKUP(E607,'Points Allocation'!$B$22:$F$33,2+G607,0))</f>
        <v>80</v>
      </c>
      <c r="U607" s="8">
        <f>IF(H607="",0,VLOOKUP(E607,'Points Allocation'!$B$37:$F$50,2+H607,0))</f>
        <v>50</v>
      </c>
      <c r="V607" s="8">
        <f>IF(I607="",0,VLOOKUP(E607,'Points Allocation'!$B$52:$F$63,2+I607,0))</f>
        <v>0</v>
      </c>
      <c r="W607" s="8">
        <f>IF(J607="",0,VLOOKUP(E607,'Points Allocation'!$B$67:$F$78,2+J607,0))</f>
        <v>0</v>
      </c>
      <c r="X607" s="8">
        <f>IF(K607="",0,VLOOKUP(E607,'Points Allocation'!$B$82:$F$93,2+K607,0))</f>
        <v>0</v>
      </c>
      <c r="Y607" s="8">
        <f>IF(L607="",0,VLOOKUP(E607,'Points Allocation'!$B$97:$F$108,2+L607,0))</f>
        <v>0</v>
      </c>
      <c r="Z607" s="23">
        <f t="shared" si="396"/>
        <v>190</v>
      </c>
      <c r="AA607" s="8">
        <f>IF(M607="",0,VLOOKUP(E607,'Points Allocation'!$I$7:$M$18,2+M607,0))</f>
        <v>0</v>
      </c>
      <c r="AB607" s="8">
        <f>IF(N607="",0,VLOOKUP(E607,'Points Allocation'!$I$22:$M$33,2+N607,0))</f>
        <v>0</v>
      </c>
      <c r="AC607" s="8">
        <f>IF(O607="",0,VLOOKUP(E607,'Points Allocation'!$I$37:$M$48,2+O607,0))</f>
        <v>0</v>
      </c>
      <c r="AD607" s="8">
        <f>IF(P607="",0,VLOOKUP(E607,'Points Allocation'!$I$52:$M$63,2+P607,0))</f>
        <v>0</v>
      </c>
      <c r="AE607" s="8">
        <f>IF(Q607="",0,VLOOKUP(E607,'Points Allocation'!$I$67:$M$78,2+Q607,0))</f>
        <v>0</v>
      </c>
      <c r="AF607" s="8">
        <f>IF(R607="",0,VLOOKUP(E607,'Points Allocation'!$I$82:$M$93,2+R607,0))</f>
        <v>0</v>
      </c>
      <c r="AG607" s="23">
        <f t="shared" si="397"/>
        <v>0</v>
      </c>
      <c r="AH607" s="10">
        <f t="shared" si="398"/>
        <v>0</v>
      </c>
      <c r="AI607" s="13">
        <f t="shared" si="377"/>
        <v>1</v>
      </c>
      <c r="AJ607" s="30">
        <f t="shared" si="399"/>
        <v>190</v>
      </c>
      <c r="AK607" s="3" t="str">
        <f t="shared" si="400"/>
        <v>False</v>
      </c>
      <c r="AL607" s="3">
        <f t="shared" si="401"/>
        <v>0</v>
      </c>
    </row>
    <row r="608" spans="1:38" x14ac:dyDescent="0.2">
      <c r="A608" s="9" t="s">
        <v>178</v>
      </c>
      <c r="B608" s="9" t="s">
        <v>96</v>
      </c>
      <c r="C608" s="9" t="s">
        <v>64</v>
      </c>
      <c r="D608" s="3"/>
      <c r="E608" s="9">
        <v>16</v>
      </c>
      <c r="F608" s="9">
        <v>3</v>
      </c>
      <c r="G608" s="9">
        <v>0</v>
      </c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8">
        <f>IF(F608="",0,VLOOKUP(E608,'Points Allocation'!$B$7:$F$18,2+F608,0))</f>
        <v>60</v>
      </c>
      <c r="T608" s="8">
        <f>IF(G608="",0,VLOOKUP(E608,'Points Allocation'!$B$22:$F$33,2+G608,0))</f>
        <v>20</v>
      </c>
      <c r="U608" s="8">
        <f>IF(H608="",0,VLOOKUP(E608,'Points Allocation'!$B$37:$F$50,2+H608,0))</f>
        <v>0</v>
      </c>
      <c r="V608" s="8">
        <f>IF(I608="",0,VLOOKUP(E608,'Points Allocation'!$B$52:$F$63,2+I608,0))</f>
        <v>0</v>
      </c>
      <c r="W608" s="8">
        <f>IF(J608="",0,VLOOKUP(E608,'Points Allocation'!$B$67:$F$78,2+J608,0))</f>
        <v>0</v>
      </c>
      <c r="X608" s="8">
        <f>IF(K608="",0,VLOOKUP(E608,'Points Allocation'!$B$82:$F$93,2+K608,0))</f>
        <v>0</v>
      </c>
      <c r="Y608" s="8">
        <f>IF(L608="",0,VLOOKUP(E608,'Points Allocation'!$B$97:$F$108,2+L608,0))</f>
        <v>0</v>
      </c>
      <c r="Z608" s="23">
        <f t="shared" si="396"/>
        <v>80</v>
      </c>
      <c r="AA608" s="8">
        <f>IF(M608="",0,VLOOKUP(E608,'Points Allocation'!$I$7:$M$18,2+M608,0))</f>
        <v>0</v>
      </c>
      <c r="AB608" s="8">
        <f>IF(N608="",0,VLOOKUP(E608,'Points Allocation'!$I$22:$M$33,2+N608,0))</f>
        <v>0</v>
      </c>
      <c r="AC608" s="8">
        <f>IF(O608="",0,VLOOKUP(E608,'Points Allocation'!$I$37:$M$48,2+O608,0))</f>
        <v>0</v>
      </c>
      <c r="AD608" s="8">
        <f>IF(P608="",0,VLOOKUP(E608,'Points Allocation'!$I$52:$M$63,2+P608,0))</f>
        <v>0</v>
      </c>
      <c r="AE608" s="8">
        <f>IF(Q608="",0,VLOOKUP(E608,'Points Allocation'!$I$67:$M$78,2+Q608,0))</f>
        <v>0</v>
      </c>
      <c r="AF608" s="8">
        <f>IF(R608="",0,VLOOKUP(E608,'Points Allocation'!$I$82:$M$93,2+R608,0))</f>
        <v>0</v>
      </c>
      <c r="AG608" s="23">
        <f t="shared" si="397"/>
        <v>0</v>
      </c>
      <c r="AH608" s="10">
        <f t="shared" si="398"/>
        <v>0</v>
      </c>
      <c r="AI608" s="13">
        <f t="shared" si="377"/>
        <v>1</v>
      </c>
      <c r="AJ608" s="30">
        <f t="shared" si="399"/>
        <v>80</v>
      </c>
      <c r="AK608" s="3" t="str">
        <f t="shared" si="400"/>
        <v>False</v>
      </c>
      <c r="AL608" s="3">
        <f t="shared" si="401"/>
        <v>0</v>
      </c>
    </row>
    <row r="609" spans="1:38" x14ac:dyDescent="0.2">
      <c r="A609" s="9" t="s">
        <v>254</v>
      </c>
      <c r="B609" s="9" t="s">
        <v>96</v>
      </c>
      <c r="C609" s="9" t="s">
        <v>64</v>
      </c>
      <c r="D609" s="3"/>
      <c r="E609" s="9">
        <v>16</v>
      </c>
      <c r="F609" s="9">
        <v>0</v>
      </c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8">
        <f>IF(F609="",0,VLOOKUP(E609,'Points Allocation'!$B$7:$F$18,2+F609,0))</f>
        <v>15</v>
      </c>
      <c r="T609" s="8">
        <f>IF(G609="",0,VLOOKUP(E609,'Points Allocation'!$B$22:$F$33,2+G609,0))</f>
        <v>0</v>
      </c>
      <c r="U609" s="8">
        <f>IF(H609="",0,VLOOKUP(E609,'Points Allocation'!$B$37:$F$50,2+H609,0))</f>
        <v>0</v>
      </c>
      <c r="V609" s="8">
        <f>IF(I609="",0,VLOOKUP(E609,'Points Allocation'!$B$52:$F$63,2+I609,0))</f>
        <v>0</v>
      </c>
      <c r="W609" s="8">
        <f>IF(J609="",0,VLOOKUP(E609,'Points Allocation'!$B$67:$F$78,2+J609,0))</f>
        <v>0</v>
      </c>
      <c r="X609" s="8">
        <f>IF(K609="",0,VLOOKUP(E609,'Points Allocation'!$B$82:$F$93,2+K609,0))</f>
        <v>0</v>
      </c>
      <c r="Y609" s="8">
        <f>IF(L609="",0,VLOOKUP(E609,'Points Allocation'!$B$97:$F$108,2+L609,0))</f>
        <v>0</v>
      </c>
      <c r="Z609" s="23">
        <f t="shared" si="396"/>
        <v>15</v>
      </c>
      <c r="AA609" s="8">
        <f>IF(M609="",0,VLOOKUP(E609,'Points Allocation'!$I$7:$M$18,2+M609,0))</f>
        <v>0</v>
      </c>
      <c r="AB609" s="8">
        <f>IF(N609="",0,VLOOKUP(E609,'Points Allocation'!$I$22:$M$33,2+N609,0))</f>
        <v>0</v>
      </c>
      <c r="AC609" s="8">
        <f>IF(O609="",0,VLOOKUP(E609,'Points Allocation'!$I$37:$M$48,2+O609,0))</f>
        <v>0</v>
      </c>
      <c r="AD609" s="8">
        <f>IF(P609="",0,VLOOKUP(E609,'Points Allocation'!$I$52:$M$63,2+P609,0))</f>
        <v>0</v>
      </c>
      <c r="AE609" s="8">
        <f>IF(Q609="",0,VLOOKUP(E609,'Points Allocation'!$I$67:$M$78,2+Q609,0))</f>
        <v>0</v>
      </c>
      <c r="AF609" s="8">
        <f>IF(R609="",0,VLOOKUP(E609,'Points Allocation'!$I$82:$M$93,2+R609,0))</f>
        <v>0</v>
      </c>
      <c r="AG609" s="23">
        <f t="shared" si="397"/>
        <v>0</v>
      </c>
      <c r="AH609" s="10">
        <f t="shared" si="398"/>
        <v>0</v>
      </c>
      <c r="AI609" s="13">
        <f t="shared" si="377"/>
        <v>1</v>
      </c>
      <c r="AJ609" s="30">
        <f t="shared" si="399"/>
        <v>15</v>
      </c>
      <c r="AK609" s="3" t="str">
        <f t="shared" si="400"/>
        <v>False</v>
      </c>
      <c r="AL609" s="3">
        <f t="shared" si="401"/>
        <v>0</v>
      </c>
    </row>
    <row r="610" spans="1:38" x14ac:dyDescent="0.2">
      <c r="A610" s="9" t="s">
        <v>255</v>
      </c>
      <c r="B610" s="9" t="s">
        <v>98</v>
      </c>
      <c r="C610" s="9" t="s">
        <v>64</v>
      </c>
      <c r="D610" s="3"/>
      <c r="E610" s="9" t="s">
        <v>136</v>
      </c>
      <c r="F610" s="9">
        <v>1</v>
      </c>
      <c r="G610" s="9">
        <v>0</v>
      </c>
      <c r="H610" s="9">
        <v>0</v>
      </c>
      <c r="I610" s="9">
        <v>0</v>
      </c>
      <c r="J610" s="26"/>
      <c r="K610" s="26"/>
      <c r="L610" s="26"/>
      <c r="M610" s="26"/>
      <c r="N610" s="26"/>
      <c r="O610" s="26"/>
      <c r="P610" s="26"/>
      <c r="Q610" s="26"/>
      <c r="R610" s="26"/>
      <c r="S610" s="8">
        <f>IF(F610="",0,VLOOKUP(E610,'Points Allocation'!$B$7:$F$18,2+F610,0))</f>
        <v>45</v>
      </c>
      <c r="T610" s="8">
        <f>IF(G610="",0,VLOOKUP(E610,'Points Allocation'!$B$22:$F$33,2+G610,0))</f>
        <v>20</v>
      </c>
      <c r="U610" s="8">
        <f>IF(H610="",0,VLOOKUP(E610,'Points Allocation'!$B$37:$F$50,2+H610,0))</f>
        <v>20</v>
      </c>
      <c r="V610" s="8">
        <f>IF(I610="",0,VLOOKUP(E610,'Points Allocation'!$B$52:$F$63,2+I610,0))</f>
        <v>20</v>
      </c>
      <c r="W610" s="8">
        <f>IF(J610="",0,VLOOKUP(E610,'Points Allocation'!$B$67:$F$78,2+J610,0))</f>
        <v>0</v>
      </c>
      <c r="X610" s="8">
        <f>IF(K610="",0,VLOOKUP(E610,'Points Allocation'!$B$82:$F$93,2+K610,0))</f>
        <v>0</v>
      </c>
      <c r="Y610" s="8">
        <f>IF(L610="",0,VLOOKUP(E610,'Points Allocation'!$B$97:$F$108,2+L610,0))</f>
        <v>0</v>
      </c>
      <c r="Z610" s="23">
        <f t="shared" si="396"/>
        <v>105</v>
      </c>
      <c r="AA610" s="8">
        <f>IF(M610="",0,VLOOKUP(E610,'Points Allocation'!$I$7:$M$18,2+M610,0))</f>
        <v>0</v>
      </c>
      <c r="AB610" s="8">
        <f>IF(N610="",0,VLOOKUP(E610,'Points Allocation'!$I$22:$M$33,2+N610,0))</f>
        <v>0</v>
      </c>
      <c r="AC610" s="8">
        <f>IF(O610="",0,VLOOKUP(E610,'Points Allocation'!$I$37:$M$48,2+O610,0))</f>
        <v>0</v>
      </c>
      <c r="AD610" s="8">
        <f>IF(P610="",0,VLOOKUP(E610,'Points Allocation'!$I$52:$M$63,2+P610,0))</f>
        <v>0</v>
      </c>
      <c r="AE610" s="8">
        <f>IF(Q610="",0,VLOOKUP(E610,'Points Allocation'!$I$67:$M$78,2+Q610,0))</f>
        <v>0</v>
      </c>
      <c r="AF610" s="8">
        <f>IF(R610="",0,VLOOKUP(E610,'Points Allocation'!$I$82:$M$93,2+R610,0))</f>
        <v>0</v>
      </c>
      <c r="AG610" s="23">
        <f t="shared" si="397"/>
        <v>0</v>
      </c>
      <c r="AH610" s="10">
        <f t="shared" si="398"/>
        <v>0</v>
      </c>
      <c r="AI610" s="13">
        <f t="shared" si="377"/>
        <v>1</v>
      </c>
      <c r="AJ610" s="30">
        <f t="shared" si="399"/>
        <v>105</v>
      </c>
      <c r="AK610" s="3" t="str">
        <f t="shared" si="400"/>
        <v>False</v>
      </c>
      <c r="AL610" s="3">
        <f t="shared" si="401"/>
        <v>0</v>
      </c>
    </row>
    <row r="611" spans="1:38" x14ac:dyDescent="0.2">
      <c r="A611" s="9" t="s">
        <v>123</v>
      </c>
      <c r="B611" s="9" t="s">
        <v>98</v>
      </c>
      <c r="C611" s="9" t="s">
        <v>64</v>
      </c>
      <c r="D611" s="3"/>
      <c r="E611" s="9" t="s">
        <v>136</v>
      </c>
      <c r="F611" s="9">
        <v>3</v>
      </c>
      <c r="G611" s="9">
        <v>3</v>
      </c>
      <c r="H611" s="9">
        <v>3</v>
      </c>
      <c r="I611" s="9">
        <v>3</v>
      </c>
      <c r="J611" s="26"/>
      <c r="K611" s="26"/>
      <c r="L611" s="26"/>
      <c r="M611" s="26"/>
      <c r="N611" s="26"/>
      <c r="O611" s="26"/>
      <c r="P611" s="26"/>
      <c r="Q611" s="26"/>
      <c r="R611" s="26"/>
      <c r="S611" s="8">
        <f>IF(F611="",0,VLOOKUP(E611,'Points Allocation'!$B$7:$F$18,2+F611,0))</f>
        <v>90</v>
      </c>
      <c r="T611" s="8">
        <f>IF(G611="",0,VLOOKUP(E611,'Points Allocation'!$B$22:$F$33,2+G611,0))</f>
        <v>90</v>
      </c>
      <c r="U611" s="8">
        <f>IF(H611="",0,VLOOKUP(E611,'Points Allocation'!$B$37:$F$50,2+H611,0))</f>
        <v>90</v>
      </c>
      <c r="V611" s="8">
        <f>IF(I611="",0,VLOOKUP(E611,'Points Allocation'!$B$52:$F$63,2+I611,0))</f>
        <v>90</v>
      </c>
      <c r="W611" s="8">
        <f>IF(J611="",0,VLOOKUP(E611,'Points Allocation'!$B$67:$F$78,2+J611,0))</f>
        <v>0</v>
      </c>
      <c r="X611" s="8">
        <f>IF(K611="",0,VLOOKUP(E611,'Points Allocation'!$B$82:$F$93,2+K611,0))</f>
        <v>0</v>
      </c>
      <c r="Y611" s="8">
        <f>IF(L611="",0,VLOOKUP(E611,'Points Allocation'!$B$97:$F$108,2+L611,0))</f>
        <v>0</v>
      </c>
      <c r="Z611" s="23">
        <f t="shared" si="396"/>
        <v>360</v>
      </c>
      <c r="AA611" s="8">
        <f>IF(M611="",0,VLOOKUP(E611,'Points Allocation'!$I$7:$M$18,2+M611,0))</f>
        <v>0</v>
      </c>
      <c r="AB611" s="8">
        <f>IF(N611="",0,VLOOKUP(E611,'Points Allocation'!$I$22:$M$33,2+N611,0))</f>
        <v>0</v>
      </c>
      <c r="AC611" s="8">
        <f>IF(O611="",0,VLOOKUP(E611,'Points Allocation'!$I$37:$M$48,2+O611,0))</f>
        <v>0</v>
      </c>
      <c r="AD611" s="8">
        <f>IF(P611="",0,VLOOKUP(E611,'Points Allocation'!$I$52:$M$63,2+P611,0))</f>
        <v>0</v>
      </c>
      <c r="AE611" s="8">
        <f>IF(Q611="",0,VLOOKUP(E611,'Points Allocation'!$I$67:$M$78,2+Q611,0))</f>
        <v>0</v>
      </c>
      <c r="AF611" s="8">
        <f>IF(R611="",0,VLOOKUP(E611,'Points Allocation'!$I$82:$M$93,2+R611,0))</f>
        <v>0</v>
      </c>
      <c r="AG611" s="23">
        <f t="shared" si="397"/>
        <v>0</v>
      </c>
      <c r="AH611" s="10">
        <f t="shared" si="398"/>
        <v>0</v>
      </c>
      <c r="AI611" s="13">
        <f t="shared" si="377"/>
        <v>1</v>
      </c>
      <c r="AJ611" s="30">
        <f t="shared" si="399"/>
        <v>360</v>
      </c>
      <c r="AK611" s="3" t="str">
        <f t="shared" si="400"/>
        <v>False</v>
      </c>
      <c r="AL611" s="3">
        <f t="shared" si="401"/>
        <v>0</v>
      </c>
    </row>
    <row r="612" spans="1:38" x14ac:dyDescent="0.2">
      <c r="A612" s="9" t="s">
        <v>256</v>
      </c>
      <c r="B612" s="9" t="s">
        <v>98</v>
      </c>
      <c r="C612" s="9" t="s">
        <v>64</v>
      </c>
      <c r="D612" s="3"/>
      <c r="E612" s="9" t="s">
        <v>136</v>
      </c>
      <c r="F612" s="9">
        <v>3</v>
      </c>
      <c r="G612" s="9">
        <v>1</v>
      </c>
      <c r="H612" s="9">
        <v>0</v>
      </c>
      <c r="I612" s="9">
        <v>0</v>
      </c>
      <c r="J612" s="26"/>
      <c r="K612" s="26"/>
      <c r="L612" s="26"/>
      <c r="M612" s="26"/>
      <c r="N612" s="26"/>
      <c r="O612" s="26"/>
      <c r="P612" s="26"/>
      <c r="Q612" s="26"/>
      <c r="R612" s="26"/>
      <c r="S612" s="8">
        <f>IF(F612="",0,VLOOKUP(E612,'Points Allocation'!$B$7:$F$18,2+F612,0))</f>
        <v>90</v>
      </c>
      <c r="T612" s="8">
        <f>IF(G612="",0,VLOOKUP(E612,'Points Allocation'!$B$22:$F$33,2+G612,0))</f>
        <v>45</v>
      </c>
      <c r="U612" s="8">
        <f>IF(H612="",0,VLOOKUP(E612,'Points Allocation'!$B$37:$F$50,2+H612,0))</f>
        <v>20</v>
      </c>
      <c r="V612" s="8">
        <f>IF(I612="",0,VLOOKUP(E612,'Points Allocation'!$B$52:$F$63,2+I612,0))</f>
        <v>20</v>
      </c>
      <c r="W612" s="8">
        <f>IF(J612="",0,VLOOKUP(E612,'Points Allocation'!$B$67:$F$78,2+J612,0))</f>
        <v>0</v>
      </c>
      <c r="X612" s="8">
        <f>IF(K612="",0,VLOOKUP(E612,'Points Allocation'!$B$82:$F$93,2+K612,0))</f>
        <v>0</v>
      </c>
      <c r="Y612" s="8">
        <f>IF(L612="",0,VLOOKUP(E612,'Points Allocation'!$B$97:$F$108,2+L612,0))</f>
        <v>0</v>
      </c>
      <c r="Z612" s="23">
        <f t="shared" si="396"/>
        <v>175</v>
      </c>
      <c r="AA612" s="8">
        <f>IF(M612="",0,VLOOKUP(E612,'Points Allocation'!$I$7:$M$18,2+M612,0))</f>
        <v>0</v>
      </c>
      <c r="AB612" s="8">
        <f>IF(N612="",0,VLOOKUP(E612,'Points Allocation'!$I$22:$M$33,2+N612,0))</f>
        <v>0</v>
      </c>
      <c r="AC612" s="8">
        <f>IF(O612="",0,VLOOKUP(E612,'Points Allocation'!$I$37:$M$48,2+O612,0))</f>
        <v>0</v>
      </c>
      <c r="AD612" s="8">
        <f>IF(P612="",0,VLOOKUP(E612,'Points Allocation'!$I$52:$M$63,2+P612,0))</f>
        <v>0</v>
      </c>
      <c r="AE612" s="8">
        <f>IF(Q612="",0,VLOOKUP(E612,'Points Allocation'!$I$67:$M$78,2+Q612,0))</f>
        <v>0</v>
      </c>
      <c r="AF612" s="8">
        <f>IF(R612="",0,VLOOKUP(E612,'Points Allocation'!$I$82:$M$93,2+R612,0))</f>
        <v>0</v>
      </c>
      <c r="AG612" s="23">
        <f t="shared" si="397"/>
        <v>0</v>
      </c>
      <c r="AH612" s="10">
        <f t="shared" si="398"/>
        <v>0</v>
      </c>
      <c r="AI612" s="13">
        <f t="shared" si="377"/>
        <v>1</v>
      </c>
      <c r="AJ612" s="30">
        <f t="shared" si="399"/>
        <v>175</v>
      </c>
      <c r="AK612" s="3" t="str">
        <f t="shared" si="400"/>
        <v>False</v>
      </c>
      <c r="AL612" s="3">
        <f t="shared" si="401"/>
        <v>0</v>
      </c>
    </row>
    <row r="613" spans="1:38" x14ac:dyDescent="0.2">
      <c r="A613" s="9" t="s">
        <v>211</v>
      </c>
      <c r="B613" s="9" t="s">
        <v>98</v>
      </c>
      <c r="C613" s="9" t="s">
        <v>64</v>
      </c>
      <c r="D613" s="3"/>
      <c r="E613" s="9" t="s">
        <v>136</v>
      </c>
      <c r="F613" s="9">
        <v>3</v>
      </c>
      <c r="G613" s="9">
        <v>3</v>
      </c>
      <c r="H613" s="9">
        <v>1</v>
      </c>
      <c r="I613" s="9">
        <v>0</v>
      </c>
      <c r="J613" s="26"/>
      <c r="K613" s="26"/>
      <c r="L613" s="26"/>
      <c r="M613" s="26"/>
      <c r="N613" s="26"/>
      <c r="O613" s="26"/>
      <c r="P613" s="26"/>
      <c r="Q613" s="26"/>
      <c r="R613" s="26"/>
      <c r="S613" s="8">
        <f>IF(F613="",0,VLOOKUP(E613,'Points Allocation'!$B$7:$F$18,2+F613,0))</f>
        <v>90</v>
      </c>
      <c r="T613" s="8">
        <f>IF(G613="",0,VLOOKUP(E613,'Points Allocation'!$B$22:$F$33,2+G613,0))</f>
        <v>90</v>
      </c>
      <c r="U613" s="8">
        <f>IF(H613="",0,VLOOKUP(E613,'Points Allocation'!$B$37:$F$50,2+H613,0))</f>
        <v>45</v>
      </c>
      <c r="V613" s="8">
        <f>IF(I613="",0,VLOOKUP(E613,'Points Allocation'!$B$52:$F$63,2+I613,0))</f>
        <v>20</v>
      </c>
      <c r="W613" s="8">
        <f>IF(J613="",0,VLOOKUP(E613,'Points Allocation'!$B$67:$F$78,2+J613,0))</f>
        <v>0</v>
      </c>
      <c r="X613" s="8">
        <f>IF(K613="",0,VLOOKUP(E613,'Points Allocation'!$B$82:$F$93,2+K613,0))</f>
        <v>0</v>
      </c>
      <c r="Y613" s="8">
        <f>IF(L613="",0,VLOOKUP(E613,'Points Allocation'!$B$97:$F$108,2+L613,0))</f>
        <v>0</v>
      </c>
      <c r="Z613" s="23">
        <f t="shared" si="396"/>
        <v>245</v>
      </c>
      <c r="AA613" s="8">
        <f>IF(M613="",0,VLOOKUP(E613,'Points Allocation'!$I$7:$M$18,2+M613,0))</f>
        <v>0</v>
      </c>
      <c r="AB613" s="8">
        <f>IF(N613="",0,VLOOKUP(E613,'Points Allocation'!$I$22:$M$33,2+N613,0))</f>
        <v>0</v>
      </c>
      <c r="AC613" s="8">
        <f>IF(O613="",0,VLOOKUP(E613,'Points Allocation'!$I$37:$M$48,2+O613,0))</f>
        <v>0</v>
      </c>
      <c r="AD613" s="8">
        <f>IF(P613="",0,VLOOKUP(E613,'Points Allocation'!$I$52:$M$63,2+P613,0))</f>
        <v>0</v>
      </c>
      <c r="AE613" s="8">
        <f>IF(Q613="",0,VLOOKUP(E613,'Points Allocation'!$I$67:$M$78,2+Q613,0))</f>
        <v>0</v>
      </c>
      <c r="AF613" s="8">
        <f>IF(R613="",0,VLOOKUP(E613,'Points Allocation'!$I$82:$M$93,2+R613,0))</f>
        <v>0</v>
      </c>
      <c r="AG613" s="23">
        <f t="shared" si="397"/>
        <v>0</v>
      </c>
      <c r="AH613" s="10">
        <f t="shared" si="398"/>
        <v>0</v>
      </c>
      <c r="AI613" s="13">
        <f t="shared" si="377"/>
        <v>1</v>
      </c>
      <c r="AJ613" s="30">
        <f t="shared" si="399"/>
        <v>245</v>
      </c>
      <c r="AK613" s="3" t="str">
        <f t="shared" si="400"/>
        <v>False</v>
      </c>
      <c r="AL613" s="3">
        <f t="shared" si="401"/>
        <v>0</v>
      </c>
    </row>
    <row r="614" spans="1:38" x14ac:dyDescent="0.2">
      <c r="A614" s="9" t="s">
        <v>238</v>
      </c>
      <c r="B614" s="9" t="s">
        <v>98</v>
      </c>
      <c r="C614" s="9" t="s">
        <v>64</v>
      </c>
      <c r="D614" s="3"/>
      <c r="E614" s="9" t="s">
        <v>136</v>
      </c>
      <c r="F614" s="9">
        <v>3</v>
      </c>
      <c r="G614" s="9">
        <v>3</v>
      </c>
      <c r="H614" s="9">
        <v>3</v>
      </c>
      <c r="I614" s="9">
        <v>0</v>
      </c>
      <c r="J614" s="26"/>
      <c r="K614" s="26"/>
      <c r="L614" s="26"/>
      <c r="M614" s="26"/>
      <c r="N614" s="26"/>
      <c r="O614" s="26"/>
      <c r="P614" s="26"/>
      <c r="Q614" s="26"/>
      <c r="R614" s="26"/>
      <c r="S614" s="8">
        <f>IF(F614="",0,VLOOKUP(E614,'Points Allocation'!$B$7:$F$18,2+F614,0))</f>
        <v>90</v>
      </c>
      <c r="T614" s="8">
        <f>IF(G614="",0,VLOOKUP(E614,'Points Allocation'!$B$22:$F$33,2+G614,0))</f>
        <v>90</v>
      </c>
      <c r="U614" s="8">
        <f>IF(H614="",0,VLOOKUP(E614,'Points Allocation'!$B$37:$F$50,2+H614,0))</f>
        <v>90</v>
      </c>
      <c r="V614" s="8">
        <f>IF(I614="",0,VLOOKUP(E614,'Points Allocation'!$B$52:$F$63,2+I614,0))</f>
        <v>20</v>
      </c>
      <c r="W614" s="8">
        <f>IF(J614="",0,VLOOKUP(E614,'Points Allocation'!$B$67:$F$78,2+J614,0))</f>
        <v>0</v>
      </c>
      <c r="X614" s="8">
        <f>IF(K614="",0,VLOOKUP(E614,'Points Allocation'!$B$82:$F$93,2+K614,0))</f>
        <v>0</v>
      </c>
      <c r="Y614" s="8">
        <f>IF(L614="",0,VLOOKUP(E614,'Points Allocation'!$B$97:$F$108,2+L614,0))</f>
        <v>0</v>
      </c>
      <c r="Z614" s="23">
        <f t="shared" si="396"/>
        <v>290</v>
      </c>
      <c r="AA614" s="8">
        <f>IF(M614="",0,VLOOKUP(E614,'Points Allocation'!$I$7:$M$18,2+M614,0))</f>
        <v>0</v>
      </c>
      <c r="AB614" s="8">
        <f>IF(N614="",0,VLOOKUP(E614,'Points Allocation'!$I$22:$M$33,2+N614,0))</f>
        <v>0</v>
      </c>
      <c r="AC614" s="8">
        <f>IF(O614="",0,VLOOKUP(E614,'Points Allocation'!$I$37:$M$48,2+O614,0))</f>
        <v>0</v>
      </c>
      <c r="AD614" s="8">
        <f>IF(P614="",0,VLOOKUP(E614,'Points Allocation'!$I$52:$M$63,2+P614,0))</f>
        <v>0</v>
      </c>
      <c r="AE614" s="8">
        <f>IF(Q614="",0,VLOOKUP(E614,'Points Allocation'!$I$67:$M$78,2+Q614,0))</f>
        <v>0</v>
      </c>
      <c r="AF614" s="8">
        <f>IF(R614="",0,VLOOKUP(E614,'Points Allocation'!$I$82:$M$93,2+R614,0))</f>
        <v>0</v>
      </c>
      <c r="AG614" s="23">
        <f t="shared" si="397"/>
        <v>0</v>
      </c>
      <c r="AH614" s="10">
        <f t="shared" si="398"/>
        <v>0</v>
      </c>
      <c r="AI614" s="13">
        <f t="shared" si="377"/>
        <v>1</v>
      </c>
      <c r="AJ614" s="30">
        <f t="shared" si="399"/>
        <v>290</v>
      </c>
      <c r="AK614" s="3" t="str">
        <f t="shared" si="400"/>
        <v>False</v>
      </c>
      <c r="AL614" s="3">
        <f t="shared" si="401"/>
        <v>0</v>
      </c>
    </row>
    <row r="615" spans="1:38" x14ac:dyDescent="0.2">
      <c r="A615" s="40" t="s">
        <v>123</v>
      </c>
      <c r="B615" s="9" t="s">
        <v>99</v>
      </c>
      <c r="C615" s="9" t="s">
        <v>64</v>
      </c>
      <c r="D615" s="3"/>
      <c r="E615" s="9" t="s">
        <v>136</v>
      </c>
      <c r="F615" s="9">
        <v>3</v>
      </c>
      <c r="G615" s="9">
        <v>3</v>
      </c>
      <c r="H615" s="9">
        <v>3</v>
      </c>
      <c r="I615" s="9">
        <v>3</v>
      </c>
      <c r="J615" s="26"/>
      <c r="K615" s="26"/>
      <c r="L615" s="26"/>
      <c r="M615" s="26"/>
      <c r="N615" s="26"/>
      <c r="O615" s="26"/>
      <c r="P615" s="26"/>
      <c r="Q615" s="26"/>
      <c r="R615" s="26"/>
      <c r="S615" s="8">
        <f>IF(F615="",0,VLOOKUP(E615,'Points Allocation'!$B$7:$F$18,2+F615,0))</f>
        <v>90</v>
      </c>
      <c r="T615" s="8">
        <f>IF(G615="",0,VLOOKUP(E615,'Points Allocation'!$B$22:$F$33,2+G615,0))</f>
        <v>90</v>
      </c>
      <c r="U615" s="8">
        <f>IF(H615="",0,VLOOKUP(E615,'Points Allocation'!$B$37:$F$50,2+H615,0))</f>
        <v>90</v>
      </c>
      <c r="V615" s="8">
        <f>IF(I615="",0,VLOOKUP(E615,'Points Allocation'!$B$52:$F$63,2+I615,0))</f>
        <v>90</v>
      </c>
      <c r="W615" s="8">
        <f>IF(J615="",0,VLOOKUP(E615,'Points Allocation'!$B$67:$F$78,2+J615,0))</f>
        <v>0</v>
      </c>
      <c r="X615" s="8">
        <f>IF(K615="",0,VLOOKUP(E615,'Points Allocation'!$B$82:$F$93,2+K615,0))</f>
        <v>0</v>
      </c>
      <c r="Y615" s="8">
        <f>IF(L615="",0,VLOOKUP(E615,'Points Allocation'!$B$97:$F$108,2+L615,0))</f>
        <v>0</v>
      </c>
      <c r="Z615" s="23">
        <f t="shared" si="396"/>
        <v>360</v>
      </c>
      <c r="AA615" s="8">
        <f>IF(M615="",0,VLOOKUP(E615,'Points Allocation'!$I$7:$M$18,2+M615,0))</f>
        <v>0</v>
      </c>
      <c r="AB615" s="8">
        <f>IF(N615="",0,VLOOKUP(E615,'Points Allocation'!$I$22:$M$33,2+N615,0))</f>
        <v>0</v>
      </c>
      <c r="AC615" s="8">
        <f>IF(O615="",0,VLOOKUP(E615,'Points Allocation'!$I$37:$M$48,2+O615,0))</f>
        <v>0</v>
      </c>
      <c r="AD615" s="8">
        <f>IF(P615="",0,VLOOKUP(E615,'Points Allocation'!$I$52:$M$63,2+P615,0))</f>
        <v>0</v>
      </c>
      <c r="AE615" s="8">
        <f>IF(Q615="",0,VLOOKUP(E615,'Points Allocation'!$I$67:$M$78,2+Q615,0))</f>
        <v>0</v>
      </c>
      <c r="AF615" s="8">
        <f>IF(R615="",0,VLOOKUP(E615,'Points Allocation'!$I$82:$M$93,2+R615,0))</f>
        <v>0</v>
      </c>
      <c r="AG615" s="23">
        <f t="shared" si="397"/>
        <v>0</v>
      </c>
      <c r="AH615" s="10">
        <f t="shared" si="398"/>
        <v>0</v>
      </c>
      <c r="AI615" s="13">
        <f t="shared" si="377"/>
        <v>1</v>
      </c>
      <c r="AJ615" s="30">
        <f t="shared" si="399"/>
        <v>360</v>
      </c>
      <c r="AK615" s="3" t="str">
        <f t="shared" si="400"/>
        <v>False</v>
      </c>
      <c r="AL615" s="3">
        <f t="shared" si="401"/>
        <v>0</v>
      </c>
    </row>
    <row r="616" spans="1:38" x14ac:dyDescent="0.2">
      <c r="A616" s="40" t="s">
        <v>256</v>
      </c>
      <c r="B616" s="9" t="s">
        <v>99</v>
      </c>
      <c r="C616" s="9" t="s">
        <v>64</v>
      </c>
      <c r="D616" s="3"/>
      <c r="E616" s="9" t="s">
        <v>136</v>
      </c>
      <c r="F616" s="9">
        <v>3</v>
      </c>
      <c r="G616" s="9">
        <v>1</v>
      </c>
      <c r="H616" s="9">
        <v>0</v>
      </c>
      <c r="I616" s="9">
        <v>0</v>
      </c>
      <c r="J616" s="26"/>
      <c r="K616" s="26"/>
      <c r="L616" s="26"/>
      <c r="M616" s="26"/>
      <c r="N616" s="26"/>
      <c r="O616" s="26"/>
      <c r="P616" s="26"/>
      <c r="Q616" s="26"/>
      <c r="R616" s="26"/>
      <c r="S616" s="8">
        <f>IF(F616="",0,VLOOKUP(E616,'Points Allocation'!$B$7:$F$18,2+F616,0))</f>
        <v>90</v>
      </c>
      <c r="T616" s="8">
        <f>IF(G616="",0,VLOOKUP(E616,'Points Allocation'!$B$22:$F$33,2+G616,0))</f>
        <v>45</v>
      </c>
      <c r="U616" s="8">
        <f>IF(H616="",0,VLOOKUP(E616,'Points Allocation'!$B$37:$F$50,2+H616,0))</f>
        <v>20</v>
      </c>
      <c r="V616" s="8">
        <f>IF(I616="",0,VLOOKUP(E616,'Points Allocation'!$B$52:$F$63,2+I616,0))</f>
        <v>20</v>
      </c>
      <c r="W616" s="8">
        <f>IF(J616="",0,VLOOKUP(E616,'Points Allocation'!$B$67:$F$78,2+J616,0))</f>
        <v>0</v>
      </c>
      <c r="X616" s="8">
        <f>IF(K616="",0,VLOOKUP(E616,'Points Allocation'!$B$82:$F$93,2+K616,0))</f>
        <v>0</v>
      </c>
      <c r="Y616" s="8">
        <f>IF(L616="",0,VLOOKUP(E616,'Points Allocation'!$B$97:$F$108,2+L616,0))</f>
        <v>0</v>
      </c>
      <c r="Z616" s="23">
        <f t="shared" si="396"/>
        <v>175</v>
      </c>
      <c r="AA616" s="8">
        <f>IF(M616="",0,VLOOKUP(E616,'Points Allocation'!$I$7:$M$18,2+M616,0))</f>
        <v>0</v>
      </c>
      <c r="AB616" s="8">
        <f>IF(N616="",0,VLOOKUP(E616,'Points Allocation'!$I$22:$M$33,2+N616,0))</f>
        <v>0</v>
      </c>
      <c r="AC616" s="8">
        <f>IF(O616="",0,VLOOKUP(E616,'Points Allocation'!$I$37:$M$48,2+O616,0))</f>
        <v>0</v>
      </c>
      <c r="AD616" s="8">
        <f>IF(P616="",0,VLOOKUP(E616,'Points Allocation'!$I$52:$M$63,2+P616,0))</f>
        <v>0</v>
      </c>
      <c r="AE616" s="8">
        <f>IF(Q616="",0,VLOOKUP(E616,'Points Allocation'!$I$67:$M$78,2+Q616,0))</f>
        <v>0</v>
      </c>
      <c r="AF616" s="8">
        <f>IF(R616="",0,VLOOKUP(E616,'Points Allocation'!$I$82:$M$93,2+R616,0))</f>
        <v>0</v>
      </c>
      <c r="AG616" s="23">
        <f t="shared" si="397"/>
        <v>0</v>
      </c>
      <c r="AH616" s="10">
        <f t="shared" si="398"/>
        <v>0</v>
      </c>
      <c r="AI616" s="13">
        <f t="shared" si="377"/>
        <v>1</v>
      </c>
      <c r="AJ616" s="30">
        <f t="shared" si="399"/>
        <v>175</v>
      </c>
      <c r="AK616" s="3" t="str">
        <f t="shared" si="400"/>
        <v>False</v>
      </c>
      <c r="AL616" s="3">
        <f t="shared" si="401"/>
        <v>0</v>
      </c>
    </row>
    <row r="617" spans="1:38" x14ac:dyDescent="0.2">
      <c r="A617" s="40" t="s">
        <v>211</v>
      </c>
      <c r="B617" s="9" t="s">
        <v>100</v>
      </c>
      <c r="C617" s="9" t="s">
        <v>64</v>
      </c>
      <c r="D617" s="3"/>
      <c r="E617" s="9" t="s">
        <v>136</v>
      </c>
      <c r="F617" s="9">
        <v>3</v>
      </c>
      <c r="G617" s="9">
        <v>3</v>
      </c>
      <c r="H617" s="9">
        <v>1</v>
      </c>
      <c r="I617" s="9">
        <v>0</v>
      </c>
      <c r="J617" s="26"/>
      <c r="K617" s="26"/>
      <c r="L617" s="26"/>
      <c r="M617" s="26"/>
      <c r="N617" s="26"/>
      <c r="O617" s="26"/>
      <c r="P617" s="26"/>
      <c r="Q617" s="26"/>
      <c r="R617" s="26"/>
      <c r="S617" s="8">
        <f>IF(F617="",0,VLOOKUP(E617,'Points Allocation'!$B$7:$F$18,2+F617,0))</f>
        <v>90</v>
      </c>
      <c r="T617" s="8">
        <f>IF(G617="",0,VLOOKUP(E617,'Points Allocation'!$B$22:$F$33,2+G617,0))</f>
        <v>90</v>
      </c>
      <c r="U617" s="8">
        <f>IF(H617="",0,VLOOKUP(E617,'Points Allocation'!$B$37:$F$50,2+H617,0))</f>
        <v>45</v>
      </c>
      <c r="V617" s="8">
        <f>IF(I617="",0,VLOOKUP(E617,'Points Allocation'!$B$52:$F$63,2+I617,0))</f>
        <v>20</v>
      </c>
      <c r="W617" s="8">
        <f>IF(J617="",0,VLOOKUP(E617,'Points Allocation'!$B$67:$F$78,2+J617,0))</f>
        <v>0</v>
      </c>
      <c r="X617" s="8">
        <f>IF(K617="",0,VLOOKUP(E617,'Points Allocation'!$B$82:$F$93,2+K617,0))</f>
        <v>0</v>
      </c>
      <c r="Y617" s="8">
        <f>IF(L617="",0,VLOOKUP(E617,'Points Allocation'!$B$97:$F$108,2+L617,0))</f>
        <v>0</v>
      </c>
      <c r="Z617" s="23">
        <f t="shared" si="396"/>
        <v>245</v>
      </c>
      <c r="AA617" s="8">
        <f>IF(M617="",0,VLOOKUP(E617,'Points Allocation'!$I$7:$M$18,2+M617,0))</f>
        <v>0</v>
      </c>
      <c r="AB617" s="8">
        <f>IF(N617="",0,VLOOKUP(E617,'Points Allocation'!$I$22:$M$33,2+N617,0))</f>
        <v>0</v>
      </c>
      <c r="AC617" s="8">
        <f>IF(O617="",0,VLOOKUP(E617,'Points Allocation'!$I$37:$M$48,2+O617,0))</f>
        <v>0</v>
      </c>
      <c r="AD617" s="8">
        <f>IF(P617="",0,VLOOKUP(E617,'Points Allocation'!$I$52:$M$63,2+P617,0))</f>
        <v>0</v>
      </c>
      <c r="AE617" s="8">
        <f>IF(Q617="",0,VLOOKUP(E617,'Points Allocation'!$I$67:$M$78,2+Q617,0))</f>
        <v>0</v>
      </c>
      <c r="AF617" s="8">
        <f>IF(R617="",0,VLOOKUP(E617,'Points Allocation'!$I$82:$M$93,2+R617,0))</f>
        <v>0</v>
      </c>
      <c r="AG617" s="23">
        <f t="shared" si="397"/>
        <v>0</v>
      </c>
      <c r="AH617" s="10">
        <f t="shared" si="398"/>
        <v>0</v>
      </c>
      <c r="AI617" s="13">
        <f t="shared" si="377"/>
        <v>1</v>
      </c>
      <c r="AJ617" s="30">
        <f t="shared" si="399"/>
        <v>245</v>
      </c>
      <c r="AK617" s="3" t="str">
        <f t="shared" si="400"/>
        <v>False</v>
      </c>
      <c r="AL617" s="3">
        <f t="shared" si="401"/>
        <v>0</v>
      </c>
    </row>
    <row r="618" spans="1:38" x14ac:dyDescent="0.2">
      <c r="A618" s="40" t="s">
        <v>238</v>
      </c>
      <c r="B618" s="9" t="s">
        <v>101</v>
      </c>
      <c r="C618" s="9" t="s">
        <v>64</v>
      </c>
      <c r="D618" s="3"/>
      <c r="E618" s="9" t="s">
        <v>136</v>
      </c>
      <c r="F618" s="9">
        <v>3</v>
      </c>
      <c r="G618" s="9">
        <v>3</v>
      </c>
      <c r="H618" s="9">
        <v>3</v>
      </c>
      <c r="I618" s="9">
        <v>0</v>
      </c>
      <c r="J618" s="26"/>
      <c r="K618" s="26"/>
      <c r="L618" s="26"/>
      <c r="M618" s="26"/>
      <c r="N618" s="26"/>
      <c r="O618" s="26"/>
      <c r="P618" s="26"/>
      <c r="Q618" s="26"/>
      <c r="R618" s="26"/>
      <c r="S618" s="8">
        <f>IF(F618="",0,VLOOKUP(E618,'Points Allocation'!$B$7:$F$18,2+F618,0))</f>
        <v>90</v>
      </c>
      <c r="T618" s="8">
        <f>IF(G618="",0,VLOOKUP(E618,'Points Allocation'!$B$22:$F$33,2+G618,0))</f>
        <v>90</v>
      </c>
      <c r="U618" s="8">
        <f>IF(H618="",0,VLOOKUP(E618,'Points Allocation'!$B$37:$F$50,2+H618,0))</f>
        <v>90</v>
      </c>
      <c r="V618" s="8">
        <f>IF(I618="",0,VLOOKUP(E618,'Points Allocation'!$B$52:$F$63,2+I618,0))</f>
        <v>20</v>
      </c>
      <c r="W618" s="8">
        <f>IF(J618="",0,VLOOKUP(E618,'Points Allocation'!$B$67:$F$78,2+J618,0))</f>
        <v>0</v>
      </c>
      <c r="X618" s="8">
        <f>IF(K618="",0,VLOOKUP(E618,'Points Allocation'!$B$82:$F$93,2+K618,0))</f>
        <v>0</v>
      </c>
      <c r="Y618" s="8">
        <f>IF(L618="",0,VLOOKUP(E618,'Points Allocation'!$B$97:$F$108,2+L618,0))</f>
        <v>0</v>
      </c>
      <c r="Z618" s="23">
        <f t="shared" si="396"/>
        <v>290</v>
      </c>
      <c r="AA618" s="8">
        <f>IF(M618="",0,VLOOKUP(E618,'Points Allocation'!$I$7:$M$18,2+M618,0))</f>
        <v>0</v>
      </c>
      <c r="AB618" s="8">
        <f>IF(N618="",0,VLOOKUP(E618,'Points Allocation'!$I$22:$M$33,2+N618,0))</f>
        <v>0</v>
      </c>
      <c r="AC618" s="8">
        <f>IF(O618="",0,VLOOKUP(E618,'Points Allocation'!$I$37:$M$48,2+O618,0))</f>
        <v>0</v>
      </c>
      <c r="AD618" s="8">
        <f>IF(P618="",0,VLOOKUP(E618,'Points Allocation'!$I$52:$M$63,2+P618,0))</f>
        <v>0</v>
      </c>
      <c r="AE618" s="8">
        <f>IF(Q618="",0,VLOOKUP(E618,'Points Allocation'!$I$67:$M$78,2+Q618,0))</f>
        <v>0</v>
      </c>
      <c r="AF618" s="8">
        <f>IF(R618="",0,VLOOKUP(E618,'Points Allocation'!$I$82:$M$93,2+R618,0))</f>
        <v>0</v>
      </c>
      <c r="AG618" s="23">
        <f t="shared" si="397"/>
        <v>0</v>
      </c>
      <c r="AH618" s="10">
        <f t="shared" si="398"/>
        <v>0</v>
      </c>
      <c r="AI618" s="13">
        <f t="shared" si="377"/>
        <v>1</v>
      </c>
      <c r="AJ618" s="30">
        <f t="shared" si="399"/>
        <v>290</v>
      </c>
      <c r="AK618" s="3" t="str">
        <f t="shared" si="400"/>
        <v>False</v>
      </c>
      <c r="AL618" s="3">
        <f t="shared" si="401"/>
        <v>0</v>
      </c>
    </row>
    <row r="619" spans="1:38" x14ac:dyDescent="0.2">
      <c r="A619" s="9" t="s">
        <v>257</v>
      </c>
      <c r="B619" s="9" t="s">
        <v>102</v>
      </c>
      <c r="C619" s="9" t="s">
        <v>64</v>
      </c>
      <c r="D619" s="3"/>
      <c r="E619" s="9" t="s">
        <v>116</v>
      </c>
      <c r="F619" s="9">
        <v>0</v>
      </c>
      <c r="G619" s="9">
        <v>0</v>
      </c>
      <c r="H619" s="9">
        <v>0</v>
      </c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8">
        <f>IF(F619="",0,VLOOKUP(E619,'Points Allocation'!$B$7:$F$18,2+F619,0))</f>
        <v>25</v>
      </c>
      <c r="T619" s="8">
        <f>IF(G619="",0,VLOOKUP(E619,'Points Allocation'!$B$22:$F$33,2+G619,0))</f>
        <v>25</v>
      </c>
      <c r="U619" s="8">
        <f>IF(H619="",0,VLOOKUP(E619,'Points Allocation'!$B$37:$F$50,2+H619,0))</f>
        <v>25</v>
      </c>
      <c r="V619" s="8">
        <f>IF(I619="",0,VLOOKUP(E619,'Points Allocation'!$B$52:$F$63,2+I619,0))</f>
        <v>0</v>
      </c>
      <c r="W619" s="8">
        <f>IF(J619="",0,VLOOKUP(E619,'Points Allocation'!$B$67:$F$78,2+J619,0))</f>
        <v>0</v>
      </c>
      <c r="X619" s="8">
        <f>IF(K619="",0,VLOOKUP(E619,'Points Allocation'!$B$82:$F$93,2+K619,0))</f>
        <v>0</v>
      </c>
      <c r="Y619" s="8">
        <f>IF(L619="",0,VLOOKUP(E619,'Points Allocation'!$B$97:$F$108,2+L619,0))</f>
        <v>0</v>
      </c>
      <c r="Z619" s="23">
        <f t="shared" si="396"/>
        <v>75</v>
      </c>
      <c r="AA619" s="8">
        <f>IF(M619="",0,VLOOKUP(E619,'Points Allocation'!$I$7:$M$18,2+M619,0))</f>
        <v>0</v>
      </c>
      <c r="AB619" s="8">
        <f>IF(N619="",0,VLOOKUP(E619,'Points Allocation'!$I$22:$M$33,2+N619,0))</f>
        <v>0</v>
      </c>
      <c r="AC619" s="8">
        <f>IF(O619="",0,VLOOKUP(E619,'Points Allocation'!$I$37:$M$48,2+O619,0))</f>
        <v>0</v>
      </c>
      <c r="AD619" s="8">
        <f>IF(P619="",0,VLOOKUP(E619,'Points Allocation'!$I$52:$M$63,2+P619,0))</f>
        <v>0</v>
      </c>
      <c r="AE619" s="8">
        <f>IF(Q619="",0,VLOOKUP(E619,'Points Allocation'!$I$67:$M$78,2+Q619,0))</f>
        <v>0</v>
      </c>
      <c r="AF619" s="8">
        <f>IF(R619="",0,VLOOKUP(E619,'Points Allocation'!$I$82:$M$93,2+R619,0))</f>
        <v>0</v>
      </c>
      <c r="AG619" s="23">
        <f t="shared" si="397"/>
        <v>0</v>
      </c>
      <c r="AH619" s="10">
        <f t="shared" si="398"/>
        <v>0</v>
      </c>
      <c r="AI619" s="13">
        <f t="shared" si="377"/>
        <v>1</v>
      </c>
      <c r="AJ619" s="30">
        <f t="shared" si="399"/>
        <v>75</v>
      </c>
      <c r="AK619" s="3" t="str">
        <f t="shared" si="400"/>
        <v>False</v>
      </c>
      <c r="AL619" s="3">
        <f t="shared" si="401"/>
        <v>0</v>
      </c>
    </row>
    <row r="620" spans="1:38" x14ac:dyDescent="0.2">
      <c r="A620" s="9" t="s">
        <v>258</v>
      </c>
      <c r="B620" s="9" t="s">
        <v>102</v>
      </c>
      <c r="C620" s="9" t="s">
        <v>64</v>
      </c>
      <c r="D620" s="3"/>
      <c r="E620" s="9" t="s">
        <v>116</v>
      </c>
      <c r="F620" s="9">
        <v>3</v>
      </c>
      <c r="G620" s="9">
        <v>3</v>
      </c>
      <c r="H620" s="9">
        <v>0</v>
      </c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8">
        <f>IF(F620="",0,VLOOKUP(E620,'Points Allocation'!$B$7:$F$18,2+F620,0))</f>
        <v>100</v>
      </c>
      <c r="T620" s="8">
        <f>IF(G620="",0,VLOOKUP(E620,'Points Allocation'!$B$22:$F$33,2+G620,0))</f>
        <v>100</v>
      </c>
      <c r="U620" s="8">
        <f>IF(H620="",0,VLOOKUP(E620,'Points Allocation'!$B$37:$F$50,2+H620,0))</f>
        <v>25</v>
      </c>
      <c r="V620" s="8">
        <f>IF(I620="",0,VLOOKUP(E620,'Points Allocation'!$B$52:$F$63,2+I620,0))</f>
        <v>0</v>
      </c>
      <c r="W620" s="8">
        <f>IF(J620="",0,VLOOKUP(E620,'Points Allocation'!$B$67:$F$78,2+J620,0))</f>
        <v>0</v>
      </c>
      <c r="X620" s="8">
        <f>IF(K620="",0,VLOOKUP(E620,'Points Allocation'!$B$82:$F$93,2+K620,0))</f>
        <v>0</v>
      </c>
      <c r="Y620" s="8">
        <f>IF(L620="",0,VLOOKUP(E620,'Points Allocation'!$B$97:$F$108,2+L620,0))</f>
        <v>0</v>
      </c>
      <c r="Z620" s="23">
        <f t="shared" si="396"/>
        <v>225</v>
      </c>
      <c r="AA620" s="8">
        <f>IF(M620="",0,VLOOKUP(E620,'Points Allocation'!$I$7:$M$18,2+M620,0))</f>
        <v>0</v>
      </c>
      <c r="AB620" s="8">
        <f>IF(N620="",0,VLOOKUP(E620,'Points Allocation'!$I$22:$M$33,2+N620,0))</f>
        <v>0</v>
      </c>
      <c r="AC620" s="8">
        <f>IF(O620="",0,VLOOKUP(E620,'Points Allocation'!$I$37:$M$48,2+O620,0))</f>
        <v>0</v>
      </c>
      <c r="AD620" s="8">
        <f>IF(P620="",0,VLOOKUP(E620,'Points Allocation'!$I$52:$M$63,2+P620,0))</f>
        <v>0</v>
      </c>
      <c r="AE620" s="8">
        <f>IF(Q620="",0,VLOOKUP(E620,'Points Allocation'!$I$67:$M$78,2+Q620,0))</f>
        <v>0</v>
      </c>
      <c r="AF620" s="8">
        <f>IF(R620="",0,VLOOKUP(E620,'Points Allocation'!$I$82:$M$93,2+R620,0))</f>
        <v>0</v>
      </c>
      <c r="AG620" s="23">
        <f t="shared" si="397"/>
        <v>0</v>
      </c>
      <c r="AH620" s="10">
        <f t="shared" si="398"/>
        <v>0</v>
      </c>
      <c r="AI620" s="13">
        <f t="shared" si="377"/>
        <v>1</v>
      </c>
      <c r="AJ620" s="30">
        <f t="shared" si="399"/>
        <v>225</v>
      </c>
      <c r="AK620" s="3" t="str">
        <f t="shared" si="400"/>
        <v>False</v>
      </c>
      <c r="AL620" s="3">
        <f t="shared" si="401"/>
        <v>0</v>
      </c>
    </row>
    <row r="621" spans="1:38" x14ac:dyDescent="0.2">
      <c r="A621" s="9" t="s">
        <v>241</v>
      </c>
      <c r="B621" s="9" t="s">
        <v>102</v>
      </c>
      <c r="C621" s="9" t="s">
        <v>64</v>
      </c>
      <c r="D621" s="3"/>
      <c r="E621" s="9" t="s">
        <v>116</v>
      </c>
      <c r="F621" s="9">
        <v>3</v>
      </c>
      <c r="G621" s="9">
        <v>1</v>
      </c>
      <c r="H621" s="9">
        <v>0</v>
      </c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8">
        <f>IF(F621="",0,VLOOKUP(E621,'Points Allocation'!$B$7:$F$18,2+F621,0))</f>
        <v>100</v>
      </c>
      <c r="T621" s="8">
        <f>IF(G621="",0,VLOOKUP(E621,'Points Allocation'!$B$22:$F$33,2+G621,0))</f>
        <v>50</v>
      </c>
      <c r="U621" s="8">
        <f>IF(H621="",0,VLOOKUP(E621,'Points Allocation'!$B$37:$F$50,2+H621,0))</f>
        <v>25</v>
      </c>
      <c r="V621" s="8">
        <f>IF(I621="",0,VLOOKUP(E621,'Points Allocation'!$B$52:$F$63,2+I621,0))</f>
        <v>0</v>
      </c>
      <c r="W621" s="8">
        <f>IF(J621="",0,VLOOKUP(E621,'Points Allocation'!$B$67:$F$78,2+J621,0))</f>
        <v>0</v>
      </c>
      <c r="X621" s="8">
        <f>IF(K621="",0,VLOOKUP(E621,'Points Allocation'!$B$82:$F$93,2+K621,0))</f>
        <v>0</v>
      </c>
      <c r="Y621" s="8">
        <f>IF(L621="",0,VLOOKUP(E621,'Points Allocation'!$B$97:$F$108,2+L621,0))</f>
        <v>0</v>
      </c>
      <c r="Z621" s="23">
        <f t="shared" si="396"/>
        <v>175</v>
      </c>
      <c r="AA621" s="8">
        <f>IF(M621="",0,VLOOKUP(E621,'Points Allocation'!$I$7:$M$18,2+M621,0))</f>
        <v>0</v>
      </c>
      <c r="AB621" s="8">
        <f>IF(N621="",0,VLOOKUP(E621,'Points Allocation'!$I$22:$M$33,2+N621,0))</f>
        <v>0</v>
      </c>
      <c r="AC621" s="8">
        <f>IF(O621="",0,VLOOKUP(E621,'Points Allocation'!$I$37:$M$48,2+O621,0))</f>
        <v>0</v>
      </c>
      <c r="AD621" s="8">
        <f>IF(P621="",0,VLOOKUP(E621,'Points Allocation'!$I$52:$M$63,2+P621,0))</f>
        <v>0</v>
      </c>
      <c r="AE621" s="8">
        <f>IF(Q621="",0,VLOOKUP(E621,'Points Allocation'!$I$67:$M$78,2+Q621,0))</f>
        <v>0</v>
      </c>
      <c r="AF621" s="8">
        <f>IF(R621="",0,VLOOKUP(E621,'Points Allocation'!$I$82:$M$93,2+R621,0))</f>
        <v>0</v>
      </c>
      <c r="AG621" s="23">
        <f t="shared" si="397"/>
        <v>0</v>
      </c>
      <c r="AH621" s="10">
        <f t="shared" si="398"/>
        <v>0</v>
      </c>
      <c r="AI621" s="13">
        <f t="shared" si="377"/>
        <v>1</v>
      </c>
      <c r="AJ621" s="30">
        <f t="shared" si="399"/>
        <v>175</v>
      </c>
      <c r="AK621" s="3" t="str">
        <f t="shared" si="400"/>
        <v>False</v>
      </c>
      <c r="AL621" s="3">
        <f t="shared" si="401"/>
        <v>0</v>
      </c>
    </row>
    <row r="622" spans="1:38" x14ac:dyDescent="0.2">
      <c r="A622" s="9" t="s">
        <v>115</v>
      </c>
      <c r="B622" s="9" t="s">
        <v>102</v>
      </c>
      <c r="C622" s="9" t="s">
        <v>64</v>
      </c>
      <c r="D622" s="3"/>
      <c r="E622" s="9" t="s">
        <v>116</v>
      </c>
      <c r="F622" s="9">
        <v>3</v>
      </c>
      <c r="G622" s="9">
        <v>3</v>
      </c>
      <c r="H622" s="9">
        <v>3</v>
      </c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8">
        <f>IF(F622="",0,VLOOKUP(E622,'Points Allocation'!$B$7:$F$18,2+F622,0))</f>
        <v>100</v>
      </c>
      <c r="T622" s="8">
        <f>IF(G622="",0,VLOOKUP(E622,'Points Allocation'!$B$22:$F$33,2+G622,0))</f>
        <v>100</v>
      </c>
      <c r="U622" s="8">
        <f>IF(H622="",0,VLOOKUP(E622,'Points Allocation'!$B$37:$F$50,2+H622,0))</f>
        <v>100</v>
      </c>
      <c r="V622" s="8">
        <f>IF(I622="",0,VLOOKUP(E622,'Points Allocation'!$B$52:$F$63,2+I622,0))</f>
        <v>0</v>
      </c>
      <c r="W622" s="8">
        <f>IF(J622="",0,VLOOKUP(E622,'Points Allocation'!$B$67:$F$78,2+J622,0))</f>
        <v>0</v>
      </c>
      <c r="X622" s="8">
        <f>IF(K622="",0,VLOOKUP(E622,'Points Allocation'!$B$82:$F$93,2+K622,0))</f>
        <v>0</v>
      </c>
      <c r="Y622" s="8">
        <f>IF(L622="",0,VLOOKUP(E622,'Points Allocation'!$B$97:$F$108,2+L622,0))</f>
        <v>0</v>
      </c>
      <c r="Z622" s="23">
        <f t="shared" si="396"/>
        <v>300</v>
      </c>
      <c r="AA622" s="8">
        <f>IF(M622="",0,VLOOKUP(E622,'Points Allocation'!$I$7:$M$18,2+M622,0))</f>
        <v>0</v>
      </c>
      <c r="AB622" s="8">
        <f>IF(N622="",0,VLOOKUP(E622,'Points Allocation'!$I$22:$M$33,2+N622,0))</f>
        <v>0</v>
      </c>
      <c r="AC622" s="8">
        <f>IF(O622="",0,VLOOKUP(E622,'Points Allocation'!$I$37:$M$48,2+O622,0))</f>
        <v>0</v>
      </c>
      <c r="AD622" s="8">
        <f>IF(P622="",0,VLOOKUP(E622,'Points Allocation'!$I$52:$M$63,2+P622,0))</f>
        <v>0</v>
      </c>
      <c r="AE622" s="8">
        <f>IF(Q622="",0,VLOOKUP(E622,'Points Allocation'!$I$67:$M$78,2+Q622,0))</f>
        <v>0</v>
      </c>
      <c r="AF622" s="8">
        <f>IF(R622="",0,VLOOKUP(E622,'Points Allocation'!$I$82:$M$93,2+R622,0))</f>
        <v>0</v>
      </c>
      <c r="AG622" s="23">
        <f t="shared" si="397"/>
        <v>0</v>
      </c>
      <c r="AH622" s="10">
        <f t="shared" si="398"/>
        <v>0</v>
      </c>
      <c r="AI622" s="13">
        <f t="shared" si="377"/>
        <v>1</v>
      </c>
      <c r="AJ622" s="30">
        <f t="shared" si="399"/>
        <v>300</v>
      </c>
      <c r="AK622" s="3" t="str">
        <f t="shared" si="400"/>
        <v>False</v>
      </c>
      <c r="AL622" s="3">
        <f t="shared" si="401"/>
        <v>0</v>
      </c>
    </row>
    <row r="623" spans="1:38" x14ac:dyDescent="0.2">
      <c r="A623" s="9" t="s">
        <v>115</v>
      </c>
      <c r="B623" s="9" t="s">
        <v>103</v>
      </c>
      <c r="C623" s="9" t="s">
        <v>64</v>
      </c>
      <c r="D623" s="3"/>
      <c r="E623" s="9" t="s">
        <v>116</v>
      </c>
      <c r="F623" s="9">
        <v>3</v>
      </c>
      <c r="G623" s="9">
        <v>3</v>
      </c>
      <c r="H623" s="9">
        <v>3</v>
      </c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8">
        <f>IF(F623="",0,VLOOKUP(E623,'Points Allocation'!$B$7:$F$18,2+F623,0))</f>
        <v>100</v>
      </c>
      <c r="T623" s="8">
        <f>IF(G623="",0,VLOOKUP(E623,'Points Allocation'!$B$22:$F$33,2+G623,0))</f>
        <v>100</v>
      </c>
      <c r="U623" s="8">
        <f>IF(H623="",0,VLOOKUP(E623,'Points Allocation'!$B$37:$F$50,2+H623,0))</f>
        <v>100</v>
      </c>
      <c r="V623" s="8">
        <f>IF(I623="",0,VLOOKUP(E623,'Points Allocation'!$B$52:$F$63,2+I623,0))</f>
        <v>0</v>
      </c>
      <c r="W623" s="8">
        <f>IF(J623="",0,VLOOKUP(E623,'Points Allocation'!$B$67:$F$78,2+J623,0))</f>
        <v>0</v>
      </c>
      <c r="X623" s="8">
        <f>IF(K623="",0,VLOOKUP(E623,'Points Allocation'!$B$82:$F$93,2+K623,0))</f>
        <v>0</v>
      </c>
      <c r="Y623" s="8">
        <f>IF(L623="",0,VLOOKUP(E623,'Points Allocation'!$B$97:$F$108,2+L623,0))</f>
        <v>0</v>
      </c>
      <c r="Z623" s="23">
        <f t="shared" si="396"/>
        <v>300</v>
      </c>
      <c r="AA623" s="8">
        <f>IF(M623="",0,VLOOKUP(E623,'Points Allocation'!$I$7:$M$18,2+M623,0))</f>
        <v>0</v>
      </c>
      <c r="AB623" s="8">
        <f>IF(N623="",0,VLOOKUP(E623,'Points Allocation'!$I$22:$M$33,2+N623,0))</f>
        <v>0</v>
      </c>
      <c r="AC623" s="8">
        <f>IF(O623="",0,VLOOKUP(E623,'Points Allocation'!$I$37:$M$48,2+O623,0))</f>
        <v>0</v>
      </c>
      <c r="AD623" s="8">
        <f>IF(P623="",0,VLOOKUP(E623,'Points Allocation'!$I$52:$M$63,2+P623,0))</f>
        <v>0</v>
      </c>
      <c r="AE623" s="8">
        <f>IF(Q623="",0,VLOOKUP(E623,'Points Allocation'!$I$67:$M$78,2+Q623,0))</f>
        <v>0</v>
      </c>
      <c r="AF623" s="8">
        <f>IF(R623="",0,VLOOKUP(E623,'Points Allocation'!$I$82:$M$93,2+R623,0))</f>
        <v>0</v>
      </c>
      <c r="AG623" s="23">
        <f t="shared" si="397"/>
        <v>0</v>
      </c>
      <c r="AH623" s="10">
        <f t="shared" si="398"/>
        <v>0</v>
      </c>
      <c r="AI623" s="13">
        <f t="shared" si="377"/>
        <v>1</v>
      </c>
      <c r="AJ623" s="30">
        <f t="shared" si="399"/>
        <v>300</v>
      </c>
      <c r="AK623" s="3" t="str">
        <f t="shared" si="400"/>
        <v>False</v>
      </c>
      <c r="AL623" s="3">
        <f t="shared" si="401"/>
        <v>0</v>
      </c>
    </row>
    <row r="624" spans="1:38" x14ac:dyDescent="0.2">
      <c r="A624" s="41" t="s">
        <v>157</v>
      </c>
      <c r="B624" s="9" t="s">
        <v>94</v>
      </c>
      <c r="C624" s="9" t="s">
        <v>61</v>
      </c>
      <c r="D624" s="3"/>
      <c r="E624" s="9">
        <v>16</v>
      </c>
      <c r="F624" s="9">
        <v>3</v>
      </c>
      <c r="G624" s="9">
        <v>0</v>
      </c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8">
        <f>IF(F624="",0,VLOOKUP(E624,'Points Allocation'!$B$7:$F$18,2+F624,0))</f>
        <v>60</v>
      </c>
      <c r="T624" s="8">
        <f>IF(G624="",0,VLOOKUP(E624,'Points Allocation'!$B$22:$F$33,2+G624,0))</f>
        <v>20</v>
      </c>
      <c r="U624" s="8">
        <f>IF(H624="",0,VLOOKUP(E624,'Points Allocation'!$B$37:$F$50,2+H624,0))</f>
        <v>0</v>
      </c>
      <c r="V624" s="8">
        <f>IF(I624="",0,VLOOKUP(E624,'Points Allocation'!$B$52:$F$63,2+I624,0))</f>
        <v>0</v>
      </c>
      <c r="W624" s="8">
        <f>IF(J624="",0,VLOOKUP(E624,'Points Allocation'!$B$67:$F$78,2+J624,0))</f>
        <v>0</v>
      </c>
      <c r="X624" s="8">
        <f>IF(K624="",0,VLOOKUP(E624,'Points Allocation'!$B$82:$F$93,2+K624,0))</f>
        <v>0</v>
      </c>
      <c r="Y624" s="8">
        <f>IF(L624="",0,VLOOKUP(E624,'Points Allocation'!$B$97:$F$108,2+L624,0))</f>
        <v>0</v>
      </c>
      <c r="Z624" s="23">
        <f t="shared" si="396"/>
        <v>80</v>
      </c>
      <c r="AA624" s="8">
        <f>IF(M624="",0,VLOOKUP(E624,'Points Allocation'!$I$7:$M$18,2+M624,0))</f>
        <v>0</v>
      </c>
      <c r="AB624" s="8">
        <f>IF(N624="",0,VLOOKUP(E624,'Points Allocation'!$I$22:$M$33,2+N624,0))</f>
        <v>0</v>
      </c>
      <c r="AC624" s="8">
        <f>IF(O624="",0,VLOOKUP(E624,'Points Allocation'!$I$37:$M$48,2+O624,0))</f>
        <v>0</v>
      </c>
      <c r="AD624" s="8">
        <f>IF(P624="",0,VLOOKUP(E624,'Points Allocation'!$I$52:$M$63,2+P624,0))</f>
        <v>0</v>
      </c>
      <c r="AE624" s="8">
        <f>IF(Q624="",0,VLOOKUP(E624,'Points Allocation'!$I$67:$M$78,2+Q624,0))</f>
        <v>0</v>
      </c>
      <c r="AF624" s="8">
        <f>IF(R624="",0,VLOOKUP(E624,'Points Allocation'!$I$82:$M$93,2+R624,0))</f>
        <v>0</v>
      </c>
      <c r="AG624" s="23">
        <f t="shared" si="397"/>
        <v>0</v>
      </c>
      <c r="AH624" s="10">
        <f t="shared" si="398"/>
        <v>0</v>
      </c>
      <c r="AI624" s="13">
        <f t="shared" si="377"/>
        <v>1</v>
      </c>
      <c r="AJ624" s="30">
        <f t="shared" si="399"/>
        <v>80</v>
      </c>
      <c r="AK624" s="3" t="str">
        <f t="shared" si="400"/>
        <v>False</v>
      </c>
      <c r="AL624" s="3">
        <f t="shared" si="401"/>
        <v>0</v>
      </c>
    </row>
    <row r="625" spans="1:38" x14ac:dyDescent="0.2">
      <c r="A625" s="41" t="s">
        <v>157</v>
      </c>
      <c r="B625" s="9" t="s">
        <v>94</v>
      </c>
      <c r="C625" s="9" t="s">
        <v>125</v>
      </c>
      <c r="D625" s="3"/>
      <c r="E625" s="9">
        <v>16</v>
      </c>
      <c r="F625" s="9">
        <v>1</v>
      </c>
      <c r="G625" s="26"/>
      <c r="H625" s="26"/>
      <c r="I625" s="26"/>
      <c r="J625" s="26"/>
      <c r="K625" s="26"/>
      <c r="L625" s="26"/>
      <c r="M625" s="9">
        <v>3</v>
      </c>
      <c r="N625" s="9">
        <v>3</v>
      </c>
      <c r="O625" s="9">
        <v>3</v>
      </c>
      <c r="P625" s="26"/>
      <c r="Q625" s="26"/>
      <c r="R625" s="26"/>
      <c r="S625" s="8">
        <f>IF(F625="",0,VLOOKUP(E625,'Points Allocation'!$B$7:$F$18,2+F625,0))</f>
        <v>30</v>
      </c>
      <c r="T625" s="8">
        <f>IF(G625="",0,VLOOKUP(E625,'Points Allocation'!$B$22:$F$33,2+G625,0))</f>
        <v>0</v>
      </c>
      <c r="U625" s="8">
        <f>IF(H625="",0,VLOOKUP(E625,'Points Allocation'!$B$37:$F$50,2+H625,0))</f>
        <v>0</v>
      </c>
      <c r="V625" s="8">
        <f>IF(I625="",0,VLOOKUP(E625,'Points Allocation'!$B$52:$F$63,2+I625,0))</f>
        <v>0</v>
      </c>
      <c r="W625" s="8">
        <f>IF(J625="",0,VLOOKUP(E625,'Points Allocation'!$B$67:$F$78,2+J625,0))</f>
        <v>0</v>
      </c>
      <c r="X625" s="8">
        <f>IF(K625="",0,VLOOKUP(E625,'Points Allocation'!$B$82:$F$93,2+K625,0))</f>
        <v>0</v>
      </c>
      <c r="Y625" s="8">
        <f>IF(L625="",0,VLOOKUP(E625,'Points Allocation'!$B$97:$F$108,2+L625,0))</f>
        <v>0</v>
      </c>
      <c r="Z625" s="23">
        <f t="shared" si="396"/>
        <v>30</v>
      </c>
      <c r="AA625" s="8">
        <f>IF(M625="",0,VLOOKUP(E625,'Points Allocation'!$I$7:$M$18,2+M625,0))</f>
        <v>25</v>
      </c>
      <c r="AB625" s="8">
        <f>IF(N625="",0,VLOOKUP(E625,'Points Allocation'!$I$22:$M$33,2+N625,0))</f>
        <v>30</v>
      </c>
      <c r="AC625" s="8">
        <f>IF(O625="",0,VLOOKUP(E625,'Points Allocation'!$I$37:$M$48,2+O625,0))</f>
        <v>35</v>
      </c>
      <c r="AD625" s="8">
        <f>IF(P625="",0,VLOOKUP(E625,'Points Allocation'!$I$52:$M$63,2+P625,0))</f>
        <v>0</v>
      </c>
      <c r="AE625" s="8">
        <f>IF(Q625="",0,VLOOKUP(E625,'Points Allocation'!$I$67:$M$78,2+Q625,0))</f>
        <v>0</v>
      </c>
      <c r="AF625" s="8">
        <f>IF(R625="",0,VLOOKUP(E625,'Points Allocation'!$I$82:$M$93,2+R625,0))</f>
        <v>0</v>
      </c>
      <c r="AG625" s="23">
        <f t="shared" si="397"/>
        <v>90</v>
      </c>
      <c r="AH625" s="10">
        <f t="shared" si="398"/>
        <v>-30</v>
      </c>
      <c r="AI625" s="13">
        <f t="shared" si="377"/>
        <v>1</v>
      </c>
      <c r="AJ625" s="30">
        <f t="shared" si="399"/>
        <v>90</v>
      </c>
      <c r="AK625" s="3" t="str">
        <f t="shared" si="400"/>
        <v>True</v>
      </c>
      <c r="AL625" s="3">
        <f t="shared" si="401"/>
        <v>30</v>
      </c>
    </row>
    <row r="626" spans="1:38" x14ac:dyDescent="0.2">
      <c r="A626" s="41" t="s">
        <v>157</v>
      </c>
      <c r="B626" s="9" t="s">
        <v>94</v>
      </c>
      <c r="C626" s="9" t="s">
        <v>63</v>
      </c>
      <c r="D626" s="3"/>
      <c r="E626" s="9" t="s">
        <v>121</v>
      </c>
      <c r="F626" s="9">
        <v>3</v>
      </c>
      <c r="G626" s="9">
        <v>0</v>
      </c>
      <c r="H626" s="9">
        <v>0</v>
      </c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8">
        <f>IF(F626="",0,VLOOKUP(E626,'Points Allocation'!$B$7:$F$18,2+F626,0))</f>
        <v>70</v>
      </c>
      <c r="T626" s="8">
        <f>IF(G626="",0,VLOOKUP(E626,'Points Allocation'!$B$22:$F$33,2+G626,0))</f>
        <v>20</v>
      </c>
      <c r="U626" s="8">
        <f>IF(H626="",0,VLOOKUP(E626,'Points Allocation'!$B$37:$F$50,2+H626,0))</f>
        <v>25</v>
      </c>
      <c r="V626" s="8">
        <f>IF(I626="",0,VLOOKUP(E626,'Points Allocation'!$B$52:$F$63,2+I626,0))</f>
        <v>0</v>
      </c>
      <c r="W626" s="8">
        <f>IF(J626="",0,VLOOKUP(E626,'Points Allocation'!$B$67:$F$78,2+J626,0))</f>
        <v>0</v>
      </c>
      <c r="X626" s="8">
        <f>IF(K626="",0,VLOOKUP(E626,'Points Allocation'!$B$82:$F$93,2+K626,0))</f>
        <v>0</v>
      </c>
      <c r="Y626" s="8">
        <f>IF(L626="",0,VLOOKUP(E626,'Points Allocation'!$B$97:$F$108,2+L626,0))</f>
        <v>0</v>
      </c>
      <c r="Z626" s="23">
        <f t="shared" si="396"/>
        <v>115</v>
      </c>
      <c r="AA626" s="8">
        <f>IF(M626="",0,VLOOKUP(E626,'Points Allocation'!$I$7:$M$18,2+M626,0))</f>
        <v>0</v>
      </c>
      <c r="AB626" s="8">
        <f>IF(N626="",0,VLOOKUP(E626,'Points Allocation'!$I$22:$M$33,2+N626,0))</f>
        <v>0</v>
      </c>
      <c r="AC626" s="8">
        <f>IF(O626="",0,VLOOKUP(E626,'Points Allocation'!$I$37:$M$48,2+O626,0))</f>
        <v>0</v>
      </c>
      <c r="AD626" s="8">
        <f>IF(P626="",0,VLOOKUP(E626,'Points Allocation'!$I$52:$M$63,2+P626,0))</f>
        <v>0</v>
      </c>
      <c r="AE626" s="8">
        <f>IF(Q626="",0,VLOOKUP(E626,'Points Allocation'!$I$67:$M$78,2+Q626,0))</f>
        <v>0</v>
      </c>
      <c r="AF626" s="8">
        <f>IF(R626="",0,VLOOKUP(E626,'Points Allocation'!$I$82:$M$93,2+R626,0))</f>
        <v>0</v>
      </c>
      <c r="AG626" s="23">
        <f t="shared" si="397"/>
        <v>0</v>
      </c>
      <c r="AH626" s="10">
        <f t="shared" si="398"/>
        <v>0</v>
      </c>
      <c r="AI626" s="13">
        <f t="shared" si="377"/>
        <v>1</v>
      </c>
      <c r="AJ626" s="30">
        <f t="shared" si="399"/>
        <v>115</v>
      </c>
      <c r="AK626" s="3" t="str">
        <f t="shared" si="400"/>
        <v>False</v>
      </c>
      <c r="AL626" s="3">
        <f t="shared" si="401"/>
        <v>0</v>
      </c>
    </row>
    <row r="627" spans="1:38" x14ac:dyDescent="0.2">
      <c r="A627" s="41" t="s">
        <v>172</v>
      </c>
      <c r="B627" s="9" t="s">
        <v>96</v>
      </c>
      <c r="C627" s="9" t="s">
        <v>61</v>
      </c>
      <c r="D627" s="3"/>
      <c r="E627" s="9">
        <v>8</v>
      </c>
      <c r="F627" s="9">
        <v>3</v>
      </c>
      <c r="G627" s="9">
        <v>0</v>
      </c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8">
        <f>IF(F627="",0,VLOOKUP(E627,'Points Allocation'!$B$7:$F$18,2+F627,0))</f>
        <v>80</v>
      </c>
      <c r="T627" s="8">
        <f>IF(G627="",0,VLOOKUP(E627,'Points Allocation'!$B$22:$F$33,2+G627,0))</f>
        <v>25</v>
      </c>
      <c r="U627" s="8">
        <f>IF(H627="",0,VLOOKUP(E627,'Points Allocation'!$B$37:$F$50,2+H627,0))</f>
        <v>0</v>
      </c>
      <c r="V627" s="8">
        <f>IF(I627="",0,VLOOKUP(E627,'Points Allocation'!$B$52:$F$63,2+I627,0))</f>
        <v>0</v>
      </c>
      <c r="W627" s="8">
        <f>IF(J627="",0,VLOOKUP(E627,'Points Allocation'!$B$67:$F$78,2+J627,0))</f>
        <v>0</v>
      </c>
      <c r="X627" s="8">
        <f>IF(K627="",0,VLOOKUP(E627,'Points Allocation'!$B$82:$F$93,2+K627,0))</f>
        <v>0</v>
      </c>
      <c r="Y627" s="8">
        <f>IF(L627="",0,VLOOKUP(E627,'Points Allocation'!$B$97:$F$108,2+L627,0))</f>
        <v>0</v>
      </c>
      <c r="Z627" s="23">
        <f t="shared" si="396"/>
        <v>105</v>
      </c>
      <c r="AA627" s="8">
        <f>IF(M627="",0,VLOOKUP(E627,'Points Allocation'!$I$7:$M$18,2+M627,0))</f>
        <v>0</v>
      </c>
      <c r="AB627" s="8">
        <f>IF(N627="",0,VLOOKUP(E627,'Points Allocation'!$I$22:$M$33,2+N627,0))</f>
        <v>0</v>
      </c>
      <c r="AC627" s="8">
        <f>IF(O627="",0,VLOOKUP(E627,'Points Allocation'!$I$37:$M$48,2+O627,0))</f>
        <v>0</v>
      </c>
      <c r="AD627" s="8">
        <f>IF(P627="",0,VLOOKUP(E627,'Points Allocation'!$I$52:$M$63,2+P627,0))</f>
        <v>0</v>
      </c>
      <c r="AE627" s="8">
        <f>IF(Q627="",0,VLOOKUP(E627,'Points Allocation'!$I$67:$M$78,2+Q627,0))</f>
        <v>0</v>
      </c>
      <c r="AF627" s="8">
        <f>IF(R627="",0,VLOOKUP(E627,'Points Allocation'!$I$82:$M$93,2+R627,0))</f>
        <v>0</v>
      </c>
      <c r="AG627" s="23">
        <f t="shared" si="397"/>
        <v>0</v>
      </c>
      <c r="AH627" s="10">
        <f t="shared" si="398"/>
        <v>0</v>
      </c>
      <c r="AI627" s="13">
        <f t="shared" si="377"/>
        <v>1</v>
      </c>
      <c r="AJ627" s="30">
        <f t="shared" si="399"/>
        <v>105</v>
      </c>
      <c r="AK627" s="3" t="str">
        <f t="shared" si="400"/>
        <v>False</v>
      </c>
      <c r="AL627" s="3">
        <f t="shared" si="401"/>
        <v>0</v>
      </c>
    </row>
    <row r="628" spans="1:38" x14ac:dyDescent="0.2">
      <c r="A628" s="41" t="s">
        <v>172</v>
      </c>
      <c r="B628" s="9" t="s">
        <v>96</v>
      </c>
      <c r="C628" s="9" t="s">
        <v>125</v>
      </c>
      <c r="D628" s="3"/>
      <c r="E628" s="9">
        <v>8</v>
      </c>
      <c r="F628" s="9">
        <v>0</v>
      </c>
      <c r="G628" s="26"/>
      <c r="H628" s="26"/>
      <c r="I628" s="26"/>
      <c r="J628" s="26"/>
      <c r="K628" s="26"/>
      <c r="L628" s="26"/>
      <c r="M628" s="9">
        <v>2</v>
      </c>
      <c r="N628" s="26"/>
      <c r="O628" s="26"/>
      <c r="P628" s="26"/>
      <c r="Q628" s="26"/>
      <c r="R628" s="26"/>
      <c r="S628" s="8">
        <f>IF(F628="",0,VLOOKUP(E628,'Points Allocation'!$B$7:$F$18,2+F628,0))</f>
        <v>20</v>
      </c>
      <c r="T628" s="8">
        <f>IF(G628="",0,VLOOKUP(E628,'Points Allocation'!$B$22:$F$33,2+G628,0))</f>
        <v>0</v>
      </c>
      <c r="U628" s="8">
        <f>IF(H628="",0,VLOOKUP(E628,'Points Allocation'!$B$37:$F$50,2+H628,0))</f>
        <v>0</v>
      </c>
      <c r="V628" s="8">
        <f>IF(I628="",0,VLOOKUP(E628,'Points Allocation'!$B$52:$F$63,2+I628,0))</f>
        <v>0</v>
      </c>
      <c r="W628" s="8">
        <f>IF(J628="",0,VLOOKUP(E628,'Points Allocation'!$B$67:$F$78,2+J628,0))</f>
        <v>0</v>
      </c>
      <c r="X628" s="8">
        <f>IF(K628="",0,VLOOKUP(E628,'Points Allocation'!$B$82:$F$93,2+K628,0))</f>
        <v>0</v>
      </c>
      <c r="Y628" s="8">
        <f>IF(L628="",0,VLOOKUP(E628,'Points Allocation'!$B$97:$F$108,2+L628,0))</f>
        <v>0</v>
      </c>
      <c r="Z628" s="23">
        <f t="shared" si="396"/>
        <v>20</v>
      </c>
      <c r="AA628" s="8">
        <f>IF(M628="",0,VLOOKUP(E628,'Points Allocation'!$I$7:$M$18,2+M628,0))</f>
        <v>25</v>
      </c>
      <c r="AB628" s="8">
        <f>IF(N628="",0,VLOOKUP(E628,'Points Allocation'!$I$22:$M$33,2+N628,0))</f>
        <v>0</v>
      </c>
      <c r="AC628" s="8">
        <f>IF(O628="",0,VLOOKUP(E628,'Points Allocation'!$I$37:$M$48,2+O628,0))</f>
        <v>0</v>
      </c>
      <c r="AD628" s="8">
        <f>IF(P628="",0,VLOOKUP(E628,'Points Allocation'!$I$52:$M$63,2+P628,0))</f>
        <v>0</v>
      </c>
      <c r="AE628" s="8">
        <f>IF(Q628="",0,VLOOKUP(E628,'Points Allocation'!$I$67:$M$78,2+Q628,0))</f>
        <v>0</v>
      </c>
      <c r="AF628" s="8">
        <f>IF(R628="",0,VLOOKUP(E628,'Points Allocation'!$I$82:$M$93,2+R628,0))</f>
        <v>0</v>
      </c>
      <c r="AG628" s="23">
        <f t="shared" si="397"/>
        <v>25</v>
      </c>
      <c r="AH628" s="10">
        <f t="shared" si="398"/>
        <v>-20</v>
      </c>
      <c r="AI628" s="13">
        <f t="shared" si="377"/>
        <v>1</v>
      </c>
      <c r="AJ628" s="30">
        <f t="shared" si="399"/>
        <v>25</v>
      </c>
      <c r="AK628" s="3" t="str">
        <f t="shared" si="400"/>
        <v>True</v>
      </c>
      <c r="AL628" s="3">
        <f t="shared" si="401"/>
        <v>20</v>
      </c>
    </row>
    <row r="629" spans="1:38" x14ac:dyDescent="0.2">
      <c r="A629" s="41" t="s">
        <v>172</v>
      </c>
      <c r="B629" s="9" t="s">
        <v>96</v>
      </c>
      <c r="C629" s="9" t="s">
        <v>63</v>
      </c>
      <c r="D629" s="3"/>
      <c r="E629" s="9">
        <v>16</v>
      </c>
      <c r="F629" s="9">
        <v>1</v>
      </c>
      <c r="G629" s="26"/>
      <c r="H629" s="26"/>
      <c r="I629" s="26"/>
      <c r="J629" s="26"/>
      <c r="K629" s="26"/>
      <c r="L629" s="26"/>
      <c r="M629" s="9">
        <v>3</v>
      </c>
      <c r="N629" s="9">
        <v>3</v>
      </c>
      <c r="O629" s="9">
        <v>0</v>
      </c>
      <c r="P629" s="26"/>
      <c r="Q629" s="26"/>
      <c r="R629" s="26"/>
      <c r="S629" s="8">
        <f>IF(F629="",0,VLOOKUP(E629,'Points Allocation'!$B$7:$F$18,2+F629,0))</f>
        <v>30</v>
      </c>
      <c r="T629" s="8">
        <f>IF(G629="",0,VLOOKUP(E629,'Points Allocation'!$B$22:$F$33,2+G629,0))</f>
        <v>0</v>
      </c>
      <c r="U629" s="8">
        <f>IF(H629="",0,VLOOKUP(E629,'Points Allocation'!$B$37:$F$50,2+H629,0))</f>
        <v>0</v>
      </c>
      <c r="V629" s="8">
        <f>IF(I629="",0,VLOOKUP(E629,'Points Allocation'!$B$52:$F$63,2+I629,0))</f>
        <v>0</v>
      </c>
      <c r="W629" s="8">
        <f>IF(J629="",0,VLOOKUP(E629,'Points Allocation'!$B$67:$F$78,2+J629,0))</f>
        <v>0</v>
      </c>
      <c r="X629" s="8">
        <f>IF(K629="",0,VLOOKUP(E629,'Points Allocation'!$B$82:$F$93,2+K629,0))</f>
        <v>0</v>
      </c>
      <c r="Y629" s="8">
        <f>IF(L629="",0,VLOOKUP(E629,'Points Allocation'!$B$97:$F$108,2+L629,0))</f>
        <v>0</v>
      </c>
      <c r="Z629" s="23">
        <f t="shared" si="396"/>
        <v>30</v>
      </c>
      <c r="AA629" s="8">
        <f>IF(M629="",0,VLOOKUP(E629,'Points Allocation'!$I$7:$M$18,2+M629,0))</f>
        <v>25</v>
      </c>
      <c r="AB629" s="8">
        <f>IF(N629="",0,VLOOKUP(E629,'Points Allocation'!$I$22:$M$33,2+N629,0))</f>
        <v>30</v>
      </c>
      <c r="AC629" s="8">
        <f>IF(O629="",0,VLOOKUP(E629,'Points Allocation'!$I$37:$M$48,2+O629,0))</f>
        <v>20</v>
      </c>
      <c r="AD629" s="8">
        <f>IF(P629="",0,VLOOKUP(E629,'Points Allocation'!$I$52:$M$63,2+P629,0))</f>
        <v>0</v>
      </c>
      <c r="AE629" s="8">
        <f>IF(Q629="",0,VLOOKUP(E629,'Points Allocation'!$I$67:$M$78,2+Q629,0))</f>
        <v>0</v>
      </c>
      <c r="AF629" s="8">
        <f>IF(R629="",0,VLOOKUP(E629,'Points Allocation'!$I$82:$M$93,2+R629,0))</f>
        <v>0</v>
      </c>
      <c r="AG629" s="23">
        <f t="shared" si="397"/>
        <v>75</v>
      </c>
      <c r="AH629" s="10">
        <f t="shared" si="398"/>
        <v>-30</v>
      </c>
      <c r="AI629" s="13">
        <f t="shared" si="377"/>
        <v>1</v>
      </c>
      <c r="AJ629" s="30">
        <f t="shared" si="399"/>
        <v>75</v>
      </c>
      <c r="AK629" s="3" t="str">
        <f t="shared" si="400"/>
        <v>True</v>
      </c>
      <c r="AL629" s="3">
        <f t="shared" si="401"/>
        <v>30</v>
      </c>
    </row>
    <row r="630" spans="1:38" x14ac:dyDescent="0.2">
      <c r="A630" s="9" t="s">
        <v>107</v>
      </c>
      <c r="B630" s="9" t="s">
        <v>95</v>
      </c>
      <c r="C630" s="9" t="s">
        <v>89</v>
      </c>
      <c r="D630" s="3"/>
      <c r="E630" s="9">
        <v>32</v>
      </c>
      <c r="F630" s="9">
        <v>3</v>
      </c>
      <c r="G630" s="9">
        <v>3</v>
      </c>
      <c r="H630" s="9">
        <v>3</v>
      </c>
      <c r="I630" s="9">
        <v>3</v>
      </c>
      <c r="J630" s="9">
        <v>2</v>
      </c>
      <c r="K630" s="26"/>
      <c r="L630" s="26"/>
      <c r="M630" s="26"/>
      <c r="N630" s="26"/>
      <c r="O630" s="26"/>
      <c r="P630" s="26"/>
      <c r="Q630" s="26"/>
      <c r="R630" s="26"/>
      <c r="S630" s="8">
        <f>IF(F630="",0,VLOOKUP(E630,'Points Allocation'!$B$7:$F$18,2+F630,0))</f>
        <v>60</v>
      </c>
      <c r="T630" s="8">
        <f>IF(G630="",0,VLOOKUP(E630,'Points Allocation'!$B$22:$F$33,2+G630,0))</f>
        <v>60</v>
      </c>
      <c r="U630" s="8">
        <f>IF(H630="",0,VLOOKUP(E630,'Points Allocation'!$B$37:$F$50,2+H630,0))</f>
        <v>80</v>
      </c>
      <c r="V630" s="8">
        <f>IF(I630="",0,VLOOKUP(E630,'Points Allocation'!$B$52:$F$63,2+I630,0))</f>
        <v>100</v>
      </c>
      <c r="W630" s="8">
        <f>IF(J630="",0,VLOOKUP(E630,'Points Allocation'!$B$67:$F$78,2+J630,0))</f>
        <v>90</v>
      </c>
      <c r="X630" s="8">
        <f>IF(K630="",0,VLOOKUP(E630,'Points Allocation'!$B$82:$F$93,2+K630,0))</f>
        <v>0</v>
      </c>
      <c r="Y630" s="8">
        <f>IF(L630="",0,VLOOKUP(E630,'Points Allocation'!$B$97:$F$108,2+L630,0))</f>
        <v>0</v>
      </c>
      <c r="Z630" s="23">
        <f t="shared" si="384"/>
        <v>390</v>
      </c>
      <c r="AA630" s="8">
        <f>IF(M630="",0,VLOOKUP(E630,'Points Allocation'!$I$7:$M$18,2+M630,0))</f>
        <v>0</v>
      </c>
      <c r="AB630" s="8">
        <f>IF(N630="",0,VLOOKUP(E630,'Points Allocation'!$I$22:$M$33,2+N630,0))</f>
        <v>0</v>
      </c>
      <c r="AC630" s="8">
        <f>IF(O630="",0,VLOOKUP(E630,'Points Allocation'!$I$37:$M$48,2+O630,0))</f>
        <v>0</v>
      </c>
      <c r="AD630" s="8">
        <f>IF(P630="",0,VLOOKUP(E630,'Points Allocation'!$I$52:$M$63,2+P630,0))</f>
        <v>0</v>
      </c>
      <c r="AE630" s="8">
        <f>IF(Q630="",0,VLOOKUP(E630,'Points Allocation'!$I$67:$M$78,2+Q630,0))</f>
        <v>0</v>
      </c>
      <c r="AF630" s="8">
        <f>IF(R630="",0,VLOOKUP(E630,'Points Allocation'!$I$82:$M$93,2+R630,0))</f>
        <v>0</v>
      </c>
      <c r="AG630" s="23">
        <f t="shared" si="385"/>
        <v>0</v>
      </c>
      <c r="AH630" s="10">
        <f t="shared" si="386"/>
        <v>0</v>
      </c>
      <c r="AI630" s="13">
        <f t="shared" si="377"/>
        <v>1</v>
      </c>
      <c r="AJ630" s="30">
        <f t="shared" si="387"/>
        <v>390</v>
      </c>
      <c r="AK630" s="3" t="str">
        <f t="shared" si="388"/>
        <v>False</v>
      </c>
      <c r="AL630" s="3">
        <f t="shared" si="389"/>
        <v>0</v>
      </c>
    </row>
    <row r="631" spans="1:38" x14ac:dyDescent="0.2">
      <c r="A631" s="9" t="s">
        <v>108</v>
      </c>
      <c r="B631" s="9" t="s">
        <v>97</v>
      </c>
      <c r="C631" s="9" t="s">
        <v>89</v>
      </c>
      <c r="D631" s="3"/>
      <c r="E631" s="9">
        <v>16</v>
      </c>
      <c r="F631" s="9">
        <v>3</v>
      </c>
      <c r="G631" s="9">
        <v>3</v>
      </c>
      <c r="H631" s="9">
        <v>2</v>
      </c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8">
        <f>IF(F631="",0,VLOOKUP(E631,'Points Allocation'!$B$7:$F$18,2+F631,0))</f>
        <v>60</v>
      </c>
      <c r="T631" s="8">
        <f>IF(G631="",0,VLOOKUP(E631,'Points Allocation'!$B$22:$F$33,2+G631,0))</f>
        <v>80</v>
      </c>
      <c r="U631" s="8">
        <f>IF(H631="",0,VLOOKUP(E631,'Points Allocation'!$B$37:$F$50,2+H631,0))</f>
        <v>75</v>
      </c>
      <c r="V631" s="8">
        <f>IF(I631="",0,VLOOKUP(E631,'Points Allocation'!$B$52:$F$63,2+I631,0))</f>
        <v>0</v>
      </c>
      <c r="W631" s="8">
        <f>IF(J631="",0,VLOOKUP(E631,'Points Allocation'!$B$67:$F$78,2+J631,0))</f>
        <v>0</v>
      </c>
      <c r="X631" s="8">
        <f>IF(K631="",0,VLOOKUP(E631,'Points Allocation'!$B$82:$F$93,2+K631,0))</f>
        <v>0</v>
      </c>
      <c r="Y631" s="8">
        <f>IF(L631="",0,VLOOKUP(E631,'Points Allocation'!$B$97:$F$108,2+L631,0))</f>
        <v>0</v>
      </c>
      <c r="Z631" s="23">
        <f t="shared" si="384"/>
        <v>215</v>
      </c>
      <c r="AA631" s="8">
        <f>IF(M631="",0,VLOOKUP(E631,'Points Allocation'!$I$7:$M$18,2+M631,0))</f>
        <v>0</v>
      </c>
      <c r="AB631" s="8">
        <f>IF(N631="",0,VLOOKUP(E631,'Points Allocation'!$I$22:$M$33,2+N631,0))</f>
        <v>0</v>
      </c>
      <c r="AC631" s="8">
        <f>IF(O631="",0,VLOOKUP(E631,'Points Allocation'!$I$37:$M$48,2+O631,0))</f>
        <v>0</v>
      </c>
      <c r="AD631" s="8">
        <f>IF(P631="",0,VLOOKUP(E631,'Points Allocation'!$I$52:$M$63,2+P631,0))</f>
        <v>0</v>
      </c>
      <c r="AE631" s="8">
        <f>IF(Q631="",0,VLOOKUP(E631,'Points Allocation'!$I$67:$M$78,2+Q631,0))</f>
        <v>0</v>
      </c>
      <c r="AF631" s="8">
        <f>IF(R631="",0,VLOOKUP(E631,'Points Allocation'!$I$82:$M$93,2+R631,0))</f>
        <v>0</v>
      </c>
      <c r="AG631" s="23">
        <f t="shared" si="385"/>
        <v>0</v>
      </c>
      <c r="AH631" s="10">
        <f t="shared" si="386"/>
        <v>0</v>
      </c>
      <c r="AI631" s="13">
        <f t="shared" si="377"/>
        <v>1</v>
      </c>
      <c r="AJ631" s="30">
        <f t="shared" si="387"/>
        <v>215</v>
      </c>
      <c r="AK631" s="3" t="str">
        <f t="shared" si="388"/>
        <v>False</v>
      </c>
      <c r="AL631" s="3">
        <f t="shared" si="389"/>
        <v>0</v>
      </c>
    </row>
    <row r="632" spans="1:38" x14ac:dyDescent="0.2">
      <c r="A632" s="9" t="s">
        <v>132</v>
      </c>
      <c r="B632" s="9" t="s">
        <v>97</v>
      </c>
      <c r="C632" s="9" t="s">
        <v>89</v>
      </c>
      <c r="D632" s="3"/>
      <c r="E632" s="9">
        <v>16</v>
      </c>
      <c r="F632" s="9">
        <v>1</v>
      </c>
      <c r="G632" s="26"/>
      <c r="H632" s="26"/>
      <c r="I632" s="26"/>
      <c r="J632" s="26"/>
      <c r="K632" s="26"/>
      <c r="L632" s="26"/>
      <c r="M632" s="9">
        <v>3</v>
      </c>
      <c r="N632" s="9">
        <v>1</v>
      </c>
      <c r="O632" s="26"/>
      <c r="P632" s="26"/>
      <c r="Q632" s="26"/>
      <c r="R632" s="26"/>
      <c r="S632" s="8">
        <f>IF(F632="",0,VLOOKUP(E632,'Points Allocation'!$B$7:$F$18,2+F632,0))</f>
        <v>30</v>
      </c>
      <c r="T632" s="8">
        <f>IF(G632="",0,VLOOKUP(E632,'Points Allocation'!$B$22:$F$33,2+G632,0))</f>
        <v>0</v>
      </c>
      <c r="U632" s="8">
        <f>IF(H632="",0,VLOOKUP(E632,'Points Allocation'!$B$37:$F$50,2+H632,0))</f>
        <v>0</v>
      </c>
      <c r="V632" s="8">
        <f>IF(I632="",0,VLOOKUP(E632,'Points Allocation'!$B$52:$F$63,2+I632,0))</f>
        <v>0</v>
      </c>
      <c r="W632" s="8">
        <f>IF(J632="",0,VLOOKUP(E632,'Points Allocation'!$B$67:$F$78,2+J632,0))</f>
        <v>0</v>
      </c>
      <c r="X632" s="8">
        <f>IF(K632="",0,VLOOKUP(E632,'Points Allocation'!$B$82:$F$93,2+K632,0))</f>
        <v>0</v>
      </c>
      <c r="Y632" s="8">
        <f>IF(L632="",0,VLOOKUP(E632,'Points Allocation'!$B$97:$F$108,2+L632,0))</f>
        <v>0</v>
      </c>
      <c r="Z632" s="23">
        <f t="shared" ref="Z632" si="402">SUM(S632:Y632)</f>
        <v>30</v>
      </c>
      <c r="AA632" s="8">
        <f>IF(M632="",0,VLOOKUP(E632,'Points Allocation'!$I$7:$M$18,2+M632,0))</f>
        <v>25</v>
      </c>
      <c r="AB632" s="8">
        <f>IF(N632="",0,VLOOKUP(E632,'Points Allocation'!$I$22:$M$33,2+N632,0))</f>
        <v>20</v>
      </c>
      <c r="AC632" s="8">
        <f>IF(O632="",0,VLOOKUP(E632,'Points Allocation'!$I$37:$M$48,2+O632,0))</f>
        <v>0</v>
      </c>
      <c r="AD632" s="8">
        <f>IF(P632="",0,VLOOKUP(E632,'Points Allocation'!$I$52:$M$63,2+P632,0))</f>
        <v>0</v>
      </c>
      <c r="AE632" s="8">
        <f>IF(Q632="",0,VLOOKUP(E632,'Points Allocation'!$I$67:$M$78,2+Q632,0))</f>
        <v>0</v>
      </c>
      <c r="AF632" s="8">
        <f>IF(R632="",0,VLOOKUP(E632,'Points Allocation'!$I$82:$M$93,2+R632,0))</f>
        <v>0</v>
      </c>
      <c r="AG632" s="23">
        <f t="shared" ref="AG632" si="403">SUM(AA632:AF632)</f>
        <v>45</v>
      </c>
      <c r="AH632" s="10">
        <f t="shared" ref="AH632" si="404">IF(AK632="False",0,-AL632)</f>
        <v>-30</v>
      </c>
      <c r="AI632" s="13">
        <f t="shared" si="377"/>
        <v>1</v>
      </c>
      <c r="AJ632" s="30">
        <f t="shared" ref="AJ632" si="405">(SUM(Z632,AG632,AH632))*AI632</f>
        <v>45</v>
      </c>
      <c r="AK632" s="3" t="str">
        <f t="shared" ref="AK632" si="406">IF(AND(COUNT(M632:R632)&gt;0,COUNT(S632:Y632)&gt;1),"True","False")</f>
        <v>True</v>
      </c>
      <c r="AL632" s="3">
        <f t="shared" ref="AL632" si="407">IF(AG632&gt;Z632,Z632,AG632)</f>
        <v>30</v>
      </c>
    </row>
    <row r="633" spans="1:38" x14ac:dyDescent="0.2">
      <c r="A633" s="9" t="s">
        <v>126</v>
      </c>
      <c r="B633" s="9" t="s">
        <v>103</v>
      </c>
      <c r="C633" s="9" t="s">
        <v>89</v>
      </c>
      <c r="D633" s="3"/>
      <c r="E633" s="9" t="s">
        <v>121</v>
      </c>
      <c r="F633" s="9">
        <v>2</v>
      </c>
      <c r="G633" s="9">
        <v>0</v>
      </c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8">
        <f>IF(F633="",0,VLOOKUP(E633,'Points Allocation'!$B$7:$F$18,2+F633,0))</f>
        <v>50</v>
      </c>
      <c r="T633" s="8">
        <f>IF(G633="",0,VLOOKUP(E633,'Points Allocation'!$B$22:$F$33,2+G633,0))</f>
        <v>20</v>
      </c>
      <c r="U633" s="8">
        <f>IF(H633="",0,VLOOKUP(E633,'Points Allocation'!$B$37:$F$50,2+H633,0))</f>
        <v>0</v>
      </c>
      <c r="V633" s="8">
        <f>IF(I633="",0,VLOOKUP(E633,'Points Allocation'!$B$52:$F$63,2+I633,0))</f>
        <v>0</v>
      </c>
      <c r="W633" s="8">
        <f>IF(J633="",0,VLOOKUP(E633,'Points Allocation'!$B$67:$F$78,2+J633,0))</f>
        <v>0</v>
      </c>
      <c r="X633" s="8">
        <f>IF(K633="",0,VLOOKUP(E633,'Points Allocation'!$B$82:$F$93,2+K633,0))</f>
        <v>0</v>
      </c>
      <c r="Y633" s="8">
        <f>IF(L633="",0,VLOOKUP(E633,'Points Allocation'!$B$97:$F$108,2+L633,0))</f>
        <v>0</v>
      </c>
      <c r="Z633" s="23">
        <f t="shared" ref="Z633:Z651" si="408">SUM(S633:Y633)</f>
        <v>70</v>
      </c>
      <c r="AA633" s="8">
        <f>IF(M633="",0,VLOOKUP(E633,'Points Allocation'!$I$7:$M$18,2+M633,0))</f>
        <v>0</v>
      </c>
      <c r="AB633" s="8">
        <f>IF(N633="",0,VLOOKUP(E633,'Points Allocation'!$I$22:$M$33,2+N633,0))</f>
        <v>0</v>
      </c>
      <c r="AC633" s="8">
        <f>IF(O633="",0,VLOOKUP(E633,'Points Allocation'!$I$37:$M$48,2+O633,0))</f>
        <v>0</v>
      </c>
      <c r="AD633" s="8">
        <f>IF(P633="",0,VLOOKUP(E633,'Points Allocation'!$I$52:$M$63,2+P633,0))</f>
        <v>0</v>
      </c>
      <c r="AE633" s="8">
        <f>IF(Q633="",0,VLOOKUP(E633,'Points Allocation'!$I$67:$M$78,2+Q633,0))</f>
        <v>0</v>
      </c>
      <c r="AF633" s="8">
        <f>IF(R633="",0,VLOOKUP(E633,'Points Allocation'!$I$82:$M$93,2+R633,0))</f>
        <v>0</v>
      </c>
      <c r="AG633" s="23">
        <f t="shared" ref="AG633:AG651" si="409">SUM(AA633:AF633)</f>
        <v>0</v>
      </c>
      <c r="AH633" s="10">
        <f t="shared" ref="AH633:AH651" si="410">IF(AK633="False",0,-AL633)</f>
        <v>0</v>
      </c>
      <c r="AI633" s="13">
        <f t="shared" si="377"/>
        <v>1</v>
      </c>
      <c r="AJ633" s="30">
        <f t="shared" ref="AJ633:AJ651" si="411">(SUM(Z633,AG633,AH633))*AI633</f>
        <v>70</v>
      </c>
      <c r="AK633" s="3" t="str">
        <f t="shared" ref="AK633:AK651" si="412">IF(AND(COUNT(M633:R633)&gt;0,COUNT(S633:Y633)&gt;1),"True","False")</f>
        <v>False</v>
      </c>
      <c r="AL633" s="3">
        <f t="shared" ref="AL633:AL651" si="413">IF(AG633&gt;Z633,Z633,AG633)</f>
        <v>0</v>
      </c>
    </row>
    <row r="634" spans="1:38" x14ac:dyDescent="0.2">
      <c r="A634" s="40" t="s">
        <v>126</v>
      </c>
      <c r="B634" s="9" t="s">
        <v>104</v>
      </c>
      <c r="C634" s="9" t="s">
        <v>89</v>
      </c>
      <c r="D634" s="3"/>
      <c r="E634" s="9" t="s">
        <v>121</v>
      </c>
      <c r="F634" s="9">
        <v>2</v>
      </c>
      <c r="G634" s="9">
        <v>0</v>
      </c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8">
        <f>IF(F634="",0,VLOOKUP(E634,'Points Allocation'!$B$7:$F$18,2+F634,0))</f>
        <v>50</v>
      </c>
      <c r="T634" s="8">
        <f>IF(G634="",0,VLOOKUP(E634,'Points Allocation'!$B$22:$F$33,2+G634,0))</f>
        <v>20</v>
      </c>
      <c r="U634" s="8">
        <f>IF(H634="",0,VLOOKUP(E634,'Points Allocation'!$B$37:$F$50,2+H634,0))</f>
        <v>0</v>
      </c>
      <c r="V634" s="8">
        <f>IF(I634="",0,VLOOKUP(E634,'Points Allocation'!$B$52:$F$63,2+I634,0))</f>
        <v>0</v>
      </c>
      <c r="W634" s="8">
        <f>IF(J634="",0,VLOOKUP(E634,'Points Allocation'!$B$67:$F$78,2+J634,0))</f>
        <v>0</v>
      </c>
      <c r="X634" s="8">
        <f>IF(K634="",0,VLOOKUP(E634,'Points Allocation'!$B$82:$F$93,2+K634,0))</f>
        <v>0</v>
      </c>
      <c r="Y634" s="8">
        <f>IF(L634="",0,VLOOKUP(E634,'Points Allocation'!$B$97:$F$108,2+L634,0))</f>
        <v>0</v>
      </c>
      <c r="Z634" s="23">
        <f t="shared" si="408"/>
        <v>70</v>
      </c>
      <c r="AA634" s="8">
        <f>IF(M634="",0,VLOOKUP(E634,'Points Allocation'!$I$7:$M$18,2+M634,0))</f>
        <v>0</v>
      </c>
      <c r="AB634" s="8">
        <f>IF(N634="",0,VLOOKUP(E634,'Points Allocation'!$I$22:$M$33,2+N634,0))</f>
        <v>0</v>
      </c>
      <c r="AC634" s="8">
        <f>IF(O634="",0,VLOOKUP(E634,'Points Allocation'!$I$37:$M$48,2+O634,0))</f>
        <v>0</v>
      </c>
      <c r="AD634" s="8">
        <f>IF(P634="",0,VLOOKUP(E634,'Points Allocation'!$I$52:$M$63,2+P634,0))</f>
        <v>0</v>
      </c>
      <c r="AE634" s="8">
        <f>IF(Q634="",0,VLOOKUP(E634,'Points Allocation'!$I$67:$M$78,2+Q634,0))</f>
        <v>0</v>
      </c>
      <c r="AF634" s="8">
        <f>IF(R634="",0,VLOOKUP(E634,'Points Allocation'!$I$82:$M$93,2+R634,0))</f>
        <v>0</v>
      </c>
      <c r="AG634" s="23">
        <f t="shared" si="409"/>
        <v>0</v>
      </c>
      <c r="AH634" s="10">
        <f t="shared" si="410"/>
        <v>0</v>
      </c>
      <c r="AI634" s="13">
        <f t="shared" si="377"/>
        <v>1</v>
      </c>
      <c r="AJ634" s="30">
        <f t="shared" si="411"/>
        <v>70</v>
      </c>
      <c r="AK634" s="3" t="str">
        <f t="shared" si="412"/>
        <v>False</v>
      </c>
      <c r="AL634" s="3">
        <f t="shared" si="413"/>
        <v>0</v>
      </c>
    </row>
    <row r="635" spans="1:38" x14ac:dyDescent="0.2">
      <c r="A635" s="9" t="s">
        <v>259</v>
      </c>
      <c r="B635" s="9" t="s">
        <v>80</v>
      </c>
      <c r="C635" s="9" t="s">
        <v>62</v>
      </c>
      <c r="D635" s="3"/>
      <c r="E635" s="9">
        <v>8</v>
      </c>
      <c r="F635" s="9">
        <v>3</v>
      </c>
      <c r="G635" s="9">
        <v>3</v>
      </c>
      <c r="H635" s="9">
        <v>2</v>
      </c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8">
        <f>IF(F635="",0,VLOOKUP(E635,'Points Allocation'!$B$7:$F$18,2+F635,0))</f>
        <v>80</v>
      </c>
      <c r="T635" s="8">
        <f>IF(G635="",0,VLOOKUP(E635,'Points Allocation'!$B$22:$F$33,2+G635,0))</f>
        <v>100</v>
      </c>
      <c r="U635" s="8">
        <f>IF(H635="",0,VLOOKUP(E635,'Points Allocation'!$B$37:$F$50,2+H635,0))</f>
        <v>90</v>
      </c>
      <c r="V635" s="8">
        <f>IF(I635="",0,VLOOKUP(E635,'Points Allocation'!$B$52:$F$63,2+I635,0))</f>
        <v>0</v>
      </c>
      <c r="W635" s="8">
        <f>IF(J635="",0,VLOOKUP(E635,'Points Allocation'!$B$67:$F$78,2+J635,0))</f>
        <v>0</v>
      </c>
      <c r="X635" s="8">
        <f>IF(K635="",0,VLOOKUP(E635,'Points Allocation'!$B$82:$F$93,2+K635,0))</f>
        <v>0</v>
      </c>
      <c r="Y635" s="8">
        <f>IF(L635="",0,VLOOKUP(E635,'Points Allocation'!$B$97:$F$108,2+L635,0))</f>
        <v>0</v>
      </c>
      <c r="Z635" s="23">
        <f t="shared" si="408"/>
        <v>270</v>
      </c>
      <c r="AA635" s="8">
        <f>IF(M635="",0,VLOOKUP(E635,'Points Allocation'!$I$7:$M$18,2+M635,0))</f>
        <v>0</v>
      </c>
      <c r="AB635" s="8">
        <f>IF(N635="",0,VLOOKUP(E635,'Points Allocation'!$I$22:$M$33,2+N635,0))</f>
        <v>0</v>
      </c>
      <c r="AC635" s="8">
        <f>IF(O635="",0,VLOOKUP(E635,'Points Allocation'!$I$37:$M$48,2+O635,0))</f>
        <v>0</v>
      </c>
      <c r="AD635" s="8">
        <f>IF(P635="",0,VLOOKUP(E635,'Points Allocation'!$I$52:$M$63,2+P635,0))</f>
        <v>0</v>
      </c>
      <c r="AE635" s="8">
        <f>IF(Q635="",0,VLOOKUP(E635,'Points Allocation'!$I$67:$M$78,2+Q635,0))</f>
        <v>0</v>
      </c>
      <c r="AF635" s="8">
        <f>IF(R635="",0,VLOOKUP(E635,'Points Allocation'!$I$82:$M$93,2+R635,0))</f>
        <v>0</v>
      </c>
      <c r="AG635" s="23">
        <f t="shared" si="409"/>
        <v>0</v>
      </c>
      <c r="AH635" s="10">
        <f t="shared" si="410"/>
        <v>0</v>
      </c>
      <c r="AI635" s="13">
        <f t="shared" si="377"/>
        <v>1</v>
      </c>
      <c r="AJ635" s="30">
        <f t="shared" si="411"/>
        <v>270</v>
      </c>
      <c r="AK635" s="3" t="str">
        <f t="shared" si="412"/>
        <v>False</v>
      </c>
      <c r="AL635" s="3">
        <f t="shared" si="413"/>
        <v>0</v>
      </c>
    </row>
    <row r="636" spans="1:38" x14ac:dyDescent="0.2">
      <c r="A636" s="9" t="s">
        <v>218</v>
      </c>
      <c r="B636" s="9" t="s">
        <v>80</v>
      </c>
      <c r="C636" s="9" t="s">
        <v>62</v>
      </c>
      <c r="D636" s="3"/>
      <c r="E636" s="9">
        <v>8</v>
      </c>
      <c r="F636" s="9">
        <v>3</v>
      </c>
      <c r="G636" s="9">
        <v>1</v>
      </c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8">
        <f>IF(F636="",0,VLOOKUP(E636,'Points Allocation'!$B$7:$F$18,2+F636,0))</f>
        <v>80</v>
      </c>
      <c r="T636" s="8">
        <f>IF(G636="",0,VLOOKUP(E636,'Points Allocation'!$B$22:$F$33,2+G636,0))</f>
        <v>50</v>
      </c>
      <c r="U636" s="8">
        <f>IF(H636="",0,VLOOKUP(E636,'Points Allocation'!$B$37:$F$50,2+H636,0))</f>
        <v>0</v>
      </c>
      <c r="V636" s="8">
        <f>IF(I636="",0,VLOOKUP(E636,'Points Allocation'!$B$52:$F$63,2+I636,0))</f>
        <v>0</v>
      </c>
      <c r="W636" s="8">
        <f>IF(J636="",0,VLOOKUP(E636,'Points Allocation'!$B$67:$F$78,2+J636,0))</f>
        <v>0</v>
      </c>
      <c r="X636" s="8">
        <f>IF(K636="",0,VLOOKUP(E636,'Points Allocation'!$B$82:$F$93,2+K636,0))</f>
        <v>0</v>
      </c>
      <c r="Y636" s="8">
        <f>IF(L636="",0,VLOOKUP(E636,'Points Allocation'!$B$97:$F$108,2+L636,0))</f>
        <v>0</v>
      </c>
      <c r="Z636" s="23">
        <f t="shared" si="408"/>
        <v>130</v>
      </c>
      <c r="AA636" s="8">
        <f>IF(M636="",0,VLOOKUP(E636,'Points Allocation'!$I$7:$M$18,2+M636,0))</f>
        <v>0</v>
      </c>
      <c r="AB636" s="8">
        <f>IF(N636="",0,VLOOKUP(E636,'Points Allocation'!$I$22:$M$33,2+N636,0))</f>
        <v>0</v>
      </c>
      <c r="AC636" s="8">
        <f>IF(O636="",0,VLOOKUP(E636,'Points Allocation'!$I$37:$M$48,2+O636,0))</f>
        <v>0</v>
      </c>
      <c r="AD636" s="8">
        <f>IF(P636="",0,VLOOKUP(E636,'Points Allocation'!$I$52:$M$63,2+P636,0))</f>
        <v>0</v>
      </c>
      <c r="AE636" s="8">
        <f>IF(Q636="",0,VLOOKUP(E636,'Points Allocation'!$I$67:$M$78,2+Q636,0))</f>
        <v>0</v>
      </c>
      <c r="AF636" s="8">
        <f>IF(R636="",0,VLOOKUP(E636,'Points Allocation'!$I$82:$M$93,2+R636,0))</f>
        <v>0</v>
      </c>
      <c r="AG636" s="23">
        <f t="shared" si="409"/>
        <v>0</v>
      </c>
      <c r="AH636" s="10">
        <f t="shared" si="410"/>
        <v>0</v>
      </c>
      <c r="AI636" s="13">
        <f t="shared" si="377"/>
        <v>1</v>
      </c>
      <c r="AJ636" s="30">
        <f t="shared" si="411"/>
        <v>130</v>
      </c>
      <c r="AK636" s="3" t="str">
        <f t="shared" si="412"/>
        <v>False</v>
      </c>
      <c r="AL636" s="3">
        <f t="shared" si="413"/>
        <v>0</v>
      </c>
    </row>
    <row r="637" spans="1:38" x14ac:dyDescent="0.2">
      <c r="A637" s="9" t="s">
        <v>133</v>
      </c>
      <c r="B637" s="9" t="s">
        <v>80</v>
      </c>
      <c r="C637" s="9" t="s">
        <v>62</v>
      </c>
      <c r="D637" s="3"/>
      <c r="E637" s="9">
        <v>8</v>
      </c>
      <c r="F637" s="9">
        <v>3</v>
      </c>
      <c r="G637" s="9">
        <v>3</v>
      </c>
      <c r="H637" s="9">
        <v>3</v>
      </c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8">
        <f>IF(F637="",0,VLOOKUP(E637,'Points Allocation'!$B$7:$F$18,2+F637,0))</f>
        <v>80</v>
      </c>
      <c r="T637" s="8">
        <f>IF(G637="",0,VLOOKUP(E637,'Points Allocation'!$B$22:$F$33,2+G637,0))</f>
        <v>100</v>
      </c>
      <c r="U637" s="8">
        <f>IF(H637="",0,VLOOKUP(E637,'Points Allocation'!$B$37:$F$50,2+H637,0))</f>
        <v>120</v>
      </c>
      <c r="V637" s="8">
        <f>IF(I637="",0,VLOOKUP(E637,'Points Allocation'!$B$52:$F$63,2+I637,0))</f>
        <v>0</v>
      </c>
      <c r="W637" s="8">
        <f>IF(J637="",0,VLOOKUP(E637,'Points Allocation'!$B$67:$F$78,2+J637,0))</f>
        <v>0</v>
      </c>
      <c r="X637" s="8">
        <f>IF(K637="",0,VLOOKUP(E637,'Points Allocation'!$B$82:$F$93,2+K637,0))</f>
        <v>0</v>
      </c>
      <c r="Y637" s="8">
        <f>IF(L637="",0,VLOOKUP(E637,'Points Allocation'!$B$97:$F$108,2+L637,0))</f>
        <v>0</v>
      </c>
      <c r="Z637" s="23">
        <f t="shared" si="408"/>
        <v>300</v>
      </c>
      <c r="AA637" s="8">
        <f>IF(M637="",0,VLOOKUP(E637,'Points Allocation'!$I$7:$M$18,2+M637,0))</f>
        <v>0</v>
      </c>
      <c r="AB637" s="8">
        <f>IF(N637="",0,VLOOKUP(E637,'Points Allocation'!$I$22:$M$33,2+N637,0))</f>
        <v>0</v>
      </c>
      <c r="AC637" s="8">
        <f>IF(O637="",0,VLOOKUP(E637,'Points Allocation'!$I$37:$M$48,2+O637,0))</f>
        <v>0</v>
      </c>
      <c r="AD637" s="8">
        <f>IF(P637="",0,VLOOKUP(E637,'Points Allocation'!$I$52:$M$63,2+P637,0))</f>
        <v>0</v>
      </c>
      <c r="AE637" s="8">
        <f>IF(Q637="",0,VLOOKUP(E637,'Points Allocation'!$I$67:$M$78,2+Q637,0))</f>
        <v>0</v>
      </c>
      <c r="AF637" s="8">
        <f>IF(R637="",0,VLOOKUP(E637,'Points Allocation'!$I$82:$M$93,2+R637,0))</f>
        <v>0</v>
      </c>
      <c r="AG637" s="23">
        <f t="shared" si="409"/>
        <v>0</v>
      </c>
      <c r="AH637" s="10">
        <f t="shared" si="410"/>
        <v>0</v>
      </c>
      <c r="AI637" s="13">
        <f t="shared" si="377"/>
        <v>1</v>
      </c>
      <c r="AJ637" s="30">
        <f t="shared" si="411"/>
        <v>300</v>
      </c>
      <c r="AK637" s="3" t="str">
        <f t="shared" si="412"/>
        <v>False</v>
      </c>
      <c r="AL637" s="3">
        <f t="shared" si="413"/>
        <v>0</v>
      </c>
    </row>
    <row r="638" spans="1:38" x14ac:dyDescent="0.2">
      <c r="A638" s="9" t="s">
        <v>134</v>
      </c>
      <c r="B638" s="9" t="s">
        <v>80</v>
      </c>
      <c r="C638" s="9" t="s">
        <v>62</v>
      </c>
      <c r="D638" s="3"/>
      <c r="E638" s="9">
        <v>8</v>
      </c>
      <c r="F638" s="9">
        <v>1</v>
      </c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8">
        <f>IF(F638="",0,VLOOKUP(E638,'Points Allocation'!$B$7:$F$18,2+F638,0))</f>
        <v>40</v>
      </c>
      <c r="T638" s="8">
        <f>IF(G638="",0,VLOOKUP(E638,'Points Allocation'!$B$22:$F$33,2+G638,0))</f>
        <v>0</v>
      </c>
      <c r="U638" s="8">
        <f>IF(H638="",0,VLOOKUP(E638,'Points Allocation'!$B$37:$F$50,2+H638,0))</f>
        <v>0</v>
      </c>
      <c r="V638" s="8">
        <f>IF(I638="",0,VLOOKUP(E638,'Points Allocation'!$B$52:$F$63,2+I638,0))</f>
        <v>0</v>
      </c>
      <c r="W638" s="8">
        <f>IF(J638="",0,VLOOKUP(E638,'Points Allocation'!$B$67:$F$78,2+J638,0))</f>
        <v>0</v>
      </c>
      <c r="X638" s="8">
        <f>IF(K638="",0,VLOOKUP(E638,'Points Allocation'!$B$82:$F$93,2+K638,0))</f>
        <v>0</v>
      </c>
      <c r="Y638" s="8">
        <f>IF(L638="",0,VLOOKUP(E638,'Points Allocation'!$B$97:$F$108,2+L638,0))</f>
        <v>0</v>
      </c>
      <c r="Z638" s="23">
        <f t="shared" si="408"/>
        <v>40</v>
      </c>
      <c r="AA638" s="8">
        <f>IF(M638="",0,VLOOKUP(E638,'Points Allocation'!$I$7:$M$18,2+M638,0))</f>
        <v>0</v>
      </c>
      <c r="AB638" s="8">
        <f>IF(N638="",0,VLOOKUP(E638,'Points Allocation'!$I$22:$M$33,2+N638,0))</f>
        <v>0</v>
      </c>
      <c r="AC638" s="8">
        <f>IF(O638="",0,VLOOKUP(E638,'Points Allocation'!$I$37:$M$48,2+O638,0))</f>
        <v>0</v>
      </c>
      <c r="AD638" s="8">
        <f>IF(P638="",0,VLOOKUP(E638,'Points Allocation'!$I$52:$M$63,2+P638,0))</f>
        <v>0</v>
      </c>
      <c r="AE638" s="8">
        <f>IF(Q638="",0,VLOOKUP(E638,'Points Allocation'!$I$67:$M$78,2+Q638,0))</f>
        <v>0</v>
      </c>
      <c r="AF638" s="8">
        <f>IF(R638="",0,VLOOKUP(E638,'Points Allocation'!$I$82:$M$93,2+R638,0))</f>
        <v>0</v>
      </c>
      <c r="AG638" s="23">
        <f t="shared" si="409"/>
        <v>0</v>
      </c>
      <c r="AH638" s="10">
        <f t="shared" si="410"/>
        <v>0</v>
      </c>
      <c r="AI638" s="13">
        <f t="shared" si="377"/>
        <v>1</v>
      </c>
      <c r="AJ638" s="30">
        <f t="shared" si="411"/>
        <v>40</v>
      </c>
      <c r="AK638" s="3" t="str">
        <f t="shared" si="412"/>
        <v>False</v>
      </c>
      <c r="AL638" s="3">
        <f t="shared" si="413"/>
        <v>0</v>
      </c>
    </row>
    <row r="639" spans="1:38" x14ac:dyDescent="0.2">
      <c r="A639" s="9" t="s">
        <v>187</v>
      </c>
      <c r="B639" s="9" t="s">
        <v>80</v>
      </c>
      <c r="C639" s="9" t="s">
        <v>62</v>
      </c>
      <c r="D639" s="3"/>
      <c r="E639" s="9">
        <v>8</v>
      </c>
      <c r="F639" s="9">
        <v>3</v>
      </c>
      <c r="G639" s="9">
        <v>0</v>
      </c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8">
        <f>IF(F639="",0,VLOOKUP(E639,'Points Allocation'!$B$7:$F$18,2+F639,0))</f>
        <v>80</v>
      </c>
      <c r="T639" s="8">
        <f>IF(G639="",0,VLOOKUP(E639,'Points Allocation'!$B$22:$F$33,2+G639,0))</f>
        <v>25</v>
      </c>
      <c r="U639" s="8">
        <f>IF(H639="",0,VLOOKUP(E639,'Points Allocation'!$B$37:$F$50,2+H639,0))</f>
        <v>0</v>
      </c>
      <c r="V639" s="8">
        <f>IF(I639="",0,VLOOKUP(E639,'Points Allocation'!$B$52:$F$63,2+I639,0))</f>
        <v>0</v>
      </c>
      <c r="W639" s="8">
        <f>IF(J639="",0,VLOOKUP(E639,'Points Allocation'!$B$67:$F$78,2+J639,0))</f>
        <v>0</v>
      </c>
      <c r="X639" s="8">
        <f>IF(K639="",0,VLOOKUP(E639,'Points Allocation'!$B$82:$F$93,2+K639,0))</f>
        <v>0</v>
      </c>
      <c r="Y639" s="8">
        <f>IF(L639="",0,VLOOKUP(E639,'Points Allocation'!$B$97:$F$108,2+L639,0))</f>
        <v>0</v>
      </c>
      <c r="Z639" s="23">
        <f t="shared" si="408"/>
        <v>105</v>
      </c>
      <c r="AA639" s="8">
        <f>IF(M639="",0,VLOOKUP(E639,'Points Allocation'!$I$7:$M$18,2+M639,0))</f>
        <v>0</v>
      </c>
      <c r="AB639" s="8">
        <f>IF(N639="",0,VLOOKUP(E639,'Points Allocation'!$I$22:$M$33,2+N639,0))</f>
        <v>0</v>
      </c>
      <c r="AC639" s="8">
        <f>IF(O639="",0,VLOOKUP(E639,'Points Allocation'!$I$37:$M$48,2+O639,0))</f>
        <v>0</v>
      </c>
      <c r="AD639" s="8">
        <f>IF(P639="",0,VLOOKUP(E639,'Points Allocation'!$I$52:$M$63,2+P639,0))</f>
        <v>0</v>
      </c>
      <c r="AE639" s="8">
        <f>IF(Q639="",0,VLOOKUP(E639,'Points Allocation'!$I$67:$M$78,2+Q639,0))</f>
        <v>0</v>
      </c>
      <c r="AF639" s="8">
        <f>IF(R639="",0,VLOOKUP(E639,'Points Allocation'!$I$82:$M$93,2+R639,0))</f>
        <v>0</v>
      </c>
      <c r="AG639" s="23">
        <f t="shared" si="409"/>
        <v>0</v>
      </c>
      <c r="AH639" s="10">
        <f t="shared" si="410"/>
        <v>0</v>
      </c>
      <c r="AI639" s="13">
        <f t="shared" si="377"/>
        <v>1</v>
      </c>
      <c r="AJ639" s="30">
        <f t="shared" si="411"/>
        <v>105</v>
      </c>
      <c r="AK639" s="3" t="str">
        <f t="shared" si="412"/>
        <v>False</v>
      </c>
      <c r="AL639" s="3">
        <f t="shared" si="413"/>
        <v>0</v>
      </c>
    </row>
    <row r="640" spans="1:38" x14ac:dyDescent="0.2">
      <c r="A640" s="9" t="s">
        <v>188</v>
      </c>
      <c r="B640" s="9" t="s">
        <v>80</v>
      </c>
      <c r="C640" s="9" t="s">
        <v>62</v>
      </c>
      <c r="D640" s="3"/>
      <c r="E640" s="9">
        <v>8</v>
      </c>
      <c r="F640" s="9">
        <v>0</v>
      </c>
      <c r="G640" s="26"/>
      <c r="H640" s="26"/>
      <c r="I640" s="26"/>
      <c r="J640" s="26"/>
      <c r="K640" s="26"/>
      <c r="L640" s="26"/>
      <c r="M640" s="9">
        <v>0</v>
      </c>
      <c r="N640" s="26"/>
      <c r="O640" s="26"/>
      <c r="P640" s="26"/>
      <c r="Q640" s="26"/>
      <c r="R640" s="26"/>
      <c r="S640" s="8">
        <f>IF(F640="",0,VLOOKUP(E640,'Points Allocation'!$B$7:$F$18,2+F640,0))</f>
        <v>20</v>
      </c>
      <c r="T640" s="8">
        <f>IF(G640="",0,VLOOKUP(E640,'Points Allocation'!$B$22:$F$33,2+G640,0))</f>
        <v>0</v>
      </c>
      <c r="U640" s="8">
        <f>IF(H640="",0,VLOOKUP(E640,'Points Allocation'!$B$37:$F$50,2+H640,0))</f>
        <v>0</v>
      </c>
      <c r="V640" s="8">
        <f>IF(I640="",0,VLOOKUP(E640,'Points Allocation'!$B$52:$F$63,2+I640,0))</f>
        <v>0</v>
      </c>
      <c r="W640" s="8">
        <f>IF(J640="",0,VLOOKUP(E640,'Points Allocation'!$B$67:$F$78,2+J640,0))</f>
        <v>0</v>
      </c>
      <c r="X640" s="8">
        <f>IF(K640="",0,VLOOKUP(E640,'Points Allocation'!$B$82:$F$93,2+K640,0))</f>
        <v>0</v>
      </c>
      <c r="Y640" s="8">
        <f>IF(L640="",0,VLOOKUP(E640,'Points Allocation'!$B$97:$F$108,2+L640,0))</f>
        <v>0</v>
      </c>
      <c r="Z640" s="23">
        <f t="shared" si="408"/>
        <v>20</v>
      </c>
      <c r="AA640" s="8">
        <f>IF(M640="",0,VLOOKUP(E640,'Points Allocation'!$I$7:$M$18,2+M640,0))</f>
        <v>15</v>
      </c>
      <c r="AB640" s="8">
        <f>IF(N640="",0,VLOOKUP(E640,'Points Allocation'!$I$22:$M$33,2+N640,0))</f>
        <v>0</v>
      </c>
      <c r="AC640" s="8">
        <f>IF(O640="",0,VLOOKUP(E640,'Points Allocation'!$I$37:$M$48,2+O640,0))</f>
        <v>0</v>
      </c>
      <c r="AD640" s="8">
        <f>IF(P640="",0,VLOOKUP(E640,'Points Allocation'!$I$52:$M$63,2+P640,0))</f>
        <v>0</v>
      </c>
      <c r="AE640" s="8">
        <f>IF(Q640="",0,VLOOKUP(E640,'Points Allocation'!$I$67:$M$78,2+Q640,0))</f>
        <v>0</v>
      </c>
      <c r="AF640" s="8">
        <f>IF(R640="",0,VLOOKUP(E640,'Points Allocation'!$I$82:$M$93,2+R640,0))</f>
        <v>0</v>
      </c>
      <c r="AG640" s="23">
        <f t="shared" si="409"/>
        <v>15</v>
      </c>
      <c r="AH640" s="10">
        <f t="shared" si="410"/>
        <v>-15</v>
      </c>
      <c r="AI640" s="13">
        <f t="shared" si="377"/>
        <v>1</v>
      </c>
      <c r="AJ640" s="30">
        <f t="shared" si="411"/>
        <v>20</v>
      </c>
      <c r="AK640" s="3" t="str">
        <f t="shared" si="412"/>
        <v>True</v>
      </c>
      <c r="AL640" s="3">
        <f t="shared" si="413"/>
        <v>15</v>
      </c>
    </row>
    <row r="641" spans="1:38" x14ac:dyDescent="0.2">
      <c r="A641" s="9" t="s">
        <v>243</v>
      </c>
      <c r="B641" s="9" t="s">
        <v>80</v>
      </c>
      <c r="C641" s="9" t="s">
        <v>62</v>
      </c>
      <c r="D641" s="3"/>
      <c r="E641" s="9">
        <v>8</v>
      </c>
      <c r="F641" s="9">
        <v>0</v>
      </c>
      <c r="G641" s="26"/>
      <c r="H641" s="26"/>
      <c r="I641" s="26"/>
      <c r="J641" s="26"/>
      <c r="K641" s="26"/>
      <c r="L641" s="26"/>
      <c r="M641" s="9">
        <v>3</v>
      </c>
      <c r="N641" s="9">
        <v>0</v>
      </c>
      <c r="O641" s="26"/>
      <c r="P641" s="26"/>
      <c r="Q641" s="26"/>
      <c r="R641" s="26"/>
      <c r="S641" s="8">
        <f>IF(F641="",0,VLOOKUP(E641,'Points Allocation'!$B$7:$F$18,2+F641,0))</f>
        <v>20</v>
      </c>
      <c r="T641" s="8">
        <f>IF(G641="",0,VLOOKUP(E641,'Points Allocation'!$B$22:$F$33,2+G641,0))</f>
        <v>0</v>
      </c>
      <c r="U641" s="8">
        <f>IF(H641="",0,VLOOKUP(E641,'Points Allocation'!$B$37:$F$50,2+H641,0))</f>
        <v>0</v>
      </c>
      <c r="V641" s="8">
        <f>IF(I641="",0,VLOOKUP(E641,'Points Allocation'!$B$52:$F$63,2+I641,0))</f>
        <v>0</v>
      </c>
      <c r="W641" s="8">
        <f>IF(J641="",0,VLOOKUP(E641,'Points Allocation'!$B$67:$F$78,2+J641,0))</f>
        <v>0</v>
      </c>
      <c r="X641" s="8">
        <f>IF(K641="",0,VLOOKUP(E641,'Points Allocation'!$B$82:$F$93,2+K641,0))</f>
        <v>0</v>
      </c>
      <c r="Y641" s="8">
        <f>IF(L641="",0,VLOOKUP(E641,'Points Allocation'!$B$97:$F$108,2+L641,0))</f>
        <v>0</v>
      </c>
      <c r="Z641" s="23">
        <f t="shared" si="408"/>
        <v>20</v>
      </c>
      <c r="AA641" s="8">
        <f>IF(M641="",0,VLOOKUP(E641,'Points Allocation'!$I$7:$M$18,2+M641,0))</f>
        <v>30</v>
      </c>
      <c r="AB641" s="8">
        <f>IF(N641="",0,VLOOKUP(E641,'Points Allocation'!$I$22:$M$33,2+N641,0))</f>
        <v>20</v>
      </c>
      <c r="AC641" s="8">
        <f>IF(O641="",0,VLOOKUP(E641,'Points Allocation'!$I$37:$M$48,2+O641,0))</f>
        <v>0</v>
      </c>
      <c r="AD641" s="8">
        <f>IF(P641="",0,VLOOKUP(E641,'Points Allocation'!$I$52:$M$63,2+P641,0))</f>
        <v>0</v>
      </c>
      <c r="AE641" s="8">
        <f>IF(Q641="",0,VLOOKUP(E641,'Points Allocation'!$I$67:$M$78,2+Q641,0))</f>
        <v>0</v>
      </c>
      <c r="AF641" s="8">
        <f>IF(R641="",0,VLOOKUP(E641,'Points Allocation'!$I$82:$M$93,2+R641,0))</f>
        <v>0</v>
      </c>
      <c r="AG641" s="23">
        <f t="shared" si="409"/>
        <v>50</v>
      </c>
      <c r="AH641" s="10">
        <f t="shared" si="410"/>
        <v>-20</v>
      </c>
      <c r="AI641" s="13">
        <f t="shared" si="377"/>
        <v>1</v>
      </c>
      <c r="AJ641" s="30">
        <f t="shared" si="411"/>
        <v>50</v>
      </c>
      <c r="AK641" s="3" t="str">
        <f t="shared" si="412"/>
        <v>True</v>
      </c>
      <c r="AL641" s="3">
        <f t="shared" si="413"/>
        <v>20</v>
      </c>
    </row>
    <row r="642" spans="1:38" x14ac:dyDescent="0.2">
      <c r="A642" s="9" t="s">
        <v>260</v>
      </c>
      <c r="B642" s="9" t="s">
        <v>80</v>
      </c>
      <c r="C642" s="9" t="s">
        <v>62</v>
      </c>
      <c r="D642" s="3"/>
      <c r="E642" s="9">
        <v>8</v>
      </c>
      <c r="F642" s="9">
        <v>0</v>
      </c>
      <c r="G642" s="26"/>
      <c r="H642" s="26"/>
      <c r="I642" s="26"/>
      <c r="J642" s="26"/>
      <c r="K642" s="26"/>
      <c r="L642" s="26"/>
      <c r="M642" s="9">
        <v>3</v>
      </c>
      <c r="N642" s="9">
        <v>3</v>
      </c>
      <c r="O642" s="26"/>
      <c r="P642" s="26"/>
      <c r="Q642" s="26"/>
      <c r="R642" s="26"/>
      <c r="S642" s="8">
        <f>IF(F642="",0,VLOOKUP(E642,'Points Allocation'!$B$7:$F$18,2+F642,0))</f>
        <v>20</v>
      </c>
      <c r="T642" s="8">
        <f>IF(G642="",0,VLOOKUP(E642,'Points Allocation'!$B$22:$F$33,2+G642,0))</f>
        <v>0</v>
      </c>
      <c r="U642" s="8">
        <f>IF(H642="",0,VLOOKUP(E642,'Points Allocation'!$B$37:$F$50,2+H642,0))</f>
        <v>0</v>
      </c>
      <c r="V642" s="8">
        <f>IF(I642="",0,VLOOKUP(E642,'Points Allocation'!$B$52:$F$63,2+I642,0))</f>
        <v>0</v>
      </c>
      <c r="W642" s="8">
        <f>IF(J642="",0,VLOOKUP(E642,'Points Allocation'!$B$67:$F$78,2+J642,0))</f>
        <v>0</v>
      </c>
      <c r="X642" s="8">
        <f>IF(K642="",0,VLOOKUP(E642,'Points Allocation'!$B$82:$F$93,2+K642,0))</f>
        <v>0</v>
      </c>
      <c r="Y642" s="8">
        <f>IF(L642="",0,VLOOKUP(E642,'Points Allocation'!$B$97:$F$108,2+L642,0))</f>
        <v>0</v>
      </c>
      <c r="Z642" s="23">
        <f t="shared" si="408"/>
        <v>20</v>
      </c>
      <c r="AA642" s="8">
        <f>IF(M642="",0,VLOOKUP(E642,'Points Allocation'!$I$7:$M$18,2+M642,0))</f>
        <v>30</v>
      </c>
      <c r="AB642" s="8">
        <f>IF(N642="",0,VLOOKUP(E642,'Points Allocation'!$I$22:$M$33,2+N642,0))</f>
        <v>35</v>
      </c>
      <c r="AC642" s="8">
        <f>IF(O642="",0,VLOOKUP(E642,'Points Allocation'!$I$37:$M$48,2+O642,0))</f>
        <v>0</v>
      </c>
      <c r="AD642" s="8">
        <f>IF(P642="",0,VLOOKUP(E642,'Points Allocation'!$I$52:$M$63,2+P642,0))</f>
        <v>0</v>
      </c>
      <c r="AE642" s="8">
        <f>IF(Q642="",0,VLOOKUP(E642,'Points Allocation'!$I$67:$M$78,2+Q642,0))</f>
        <v>0</v>
      </c>
      <c r="AF642" s="8">
        <f>IF(R642="",0,VLOOKUP(E642,'Points Allocation'!$I$82:$M$93,2+R642,0))</f>
        <v>0</v>
      </c>
      <c r="AG642" s="23">
        <f t="shared" si="409"/>
        <v>65</v>
      </c>
      <c r="AH642" s="10">
        <f t="shared" si="410"/>
        <v>-20</v>
      </c>
      <c r="AI642" s="13">
        <f t="shared" si="377"/>
        <v>1</v>
      </c>
      <c r="AJ642" s="30">
        <f t="shared" si="411"/>
        <v>65</v>
      </c>
      <c r="AK642" s="3" t="str">
        <f t="shared" si="412"/>
        <v>True</v>
      </c>
      <c r="AL642" s="3">
        <f t="shared" si="413"/>
        <v>20</v>
      </c>
    </row>
    <row r="643" spans="1:38" x14ac:dyDescent="0.2">
      <c r="A643" s="9" t="s">
        <v>261</v>
      </c>
      <c r="B643" s="9" t="s">
        <v>81</v>
      </c>
      <c r="C643" s="9" t="s">
        <v>62</v>
      </c>
      <c r="D643" s="3"/>
      <c r="E643" s="9">
        <v>8</v>
      </c>
      <c r="F643" s="9">
        <v>0</v>
      </c>
      <c r="G643" s="26"/>
      <c r="H643" s="26"/>
      <c r="I643" s="26"/>
      <c r="J643" s="26"/>
      <c r="K643" s="26"/>
      <c r="L643" s="26"/>
      <c r="M643" s="9">
        <v>3</v>
      </c>
      <c r="N643" s="9">
        <v>3</v>
      </c>
      <c r="O643" s="26"/>
      <c r="P643" s="26"/>
      <c r="Q643" s="26"/>
      <c r="R643" s="26"/>
      <c r="S643" s="8">
        <f>IF(F643="",0,VLOOKUP(E643,'Points Allocation'!$B$7:$F$18,2+F643,0))</f>
        <v>20</v>
      </c>
      <c r="T643" s="8">
        <f>IF(G643="",0,VLOOKUP(E643,'Points Allocation'!$B$22:$F$33,2+G643,0))</f>
        <v>0</v>
      </c>
      <c r="U643" s="8">
        <f>IF(H643="",0,VLOOKUP(E643,'Points Allocation'!$B$37:$F$50,2+H643,0))</f>
        <v>0</v>
      </c>
      <c r="V643" s="8">
        <f>IF(I643="",0,VLOOKUP(E643,'Points Allocation'!$B$52:$F$63,2+I643,0))</f>
        <v>0</v>
      </c>
      <c r="W643" s="8">
        <f>IF(J643="",0,VLOOKUP(E643,'Points Allocation'!$B$67:$F$78,2+J643,0))</f>
        <v>0</v>
      </c>
      <c r="X643" s="8">
        <f>IF(K643="",0,VLOOKUP(E643,'Points Allocation'!$B$82:$F$93,2+K643,0))</f>
        <v>0</v>
      </c>
      <c r="Y643" s="8">
        <f>IF(L643="",0,VLOOKUP(E643,'Points Allocation'!$B$97:$F$108,2+L643,0))</f>
        <v>0</v>
      </c>
      <c r="Z643" s="23">
        <f t="shared" si="408"/>
        <v>20</v>
      </c>
      <c r="AA643" s="8">
        <f>IF(M643="",0,VLOOKUP(E643,'Points Allocation'!$I$7:$M$18,2+M643,0))</f>
        <v>30</v>
      </c>
      <c r="AB643" s="8">
        <f>IF(N643="",0,VLOOKUP(E643,'Points Allocation'!$I$22:$M$33,2+N643,0))</f>
        <v>35</v>
      </c>
      <c r="AC643" s="8">
        <f>IF(O643="",0,VLOOKUP(E643,'Points Allocation'!$I$37:$M$48,2+O643,0))</f>
        <v>0</v>
      </c>
      <c r="AD643" s="8">
        <f>IF(P643="",0,VLOOKUP(E643,'Points Allocation'!$I$52:$M$63,2+P643,0))</f>
        <v>0</v>
      </c>
      <c r="AE643" s="8">
        <f>IF(Q643="",0,VLOOKUP(E643,'Points Allocation'!$I$67:$M$78,2+Q643,0))</f>
        <v>0</v>
      </c>
      <c r="AF643" s="8">
        <f>IF(R643="",0,VLOOKUP(E643,'Points Allocation'!$I$82:$M$93,2+R643,0))</f>
        <v>0</v>
      </c>
      <c r="AG643" s="23">
        <f t="shared" si="409"/>
        <v>65</v>
      </c>
      <c r="AH643" s="10">
        <f t="shared" si="410"/>
        <v>-20</v>
      </c>
      <c r="AI643" s="13">
        <f t="shared" si="377"/>
        <v>1</v>
      </c>
      <c r="AJ643" s="30">
        <f t="shared" si="411"/>
        <v>65</v>
      </c>
      <c r="AK643" s="3" t="str">
        <f t="shared" si="412"/>
        <v>True</v>
      </c>
      <c r="AL643" s="3">
        <f t="shared" si="413"/>
        <v>20</v>
      </c>
    </row>
    <row r="644" spans="1:38" x14ac:dyDescent="0.2">
      <c r="A644" s="9" t="s">
        <v>262</v>
      </c>
      <c r="B644" s="9" t="s">
        <v>81</v>
      </c>
      <c r="C644" s="9" t="s">
        <v>62</v>
      </c>
      <c r="D644" s="3"/>
      <c r="E644" s="9">
        <v>8</v>
      </c>
      <c r="F644" s="9">
        <v>0</v>
      </c>
      <c r="G644" s="26"/>
      <c r="H644" s="26"/>
      <c r="I644" s="26"/>
      <c r="J644" s="26"/>
      <c r="K644" s="26"/>
      <c r="L644" s="26"/>
      <c r="M644" s="9">
        <v>3</v>
      </c>
      <c r="N644" s="9">
        <v>1</v>
      </c>
      <c r="O644" s="26"/>
      <c r="P644" s="26"/>
      <c r="Q644" s="26"/>
      <c r="R644" s="26"/>
      <c r="S644" s="8">
        <f>IF(F644="",0,VLOOKUP(E644,'Points Allocation'!$B$7:$F$18,2+F644,0))</f>
        <v>20</v>
      </c>
      <c r="T644" s="8">
        <f>IF(G644="",0,VLOOKUP(E644,'Points Allocation'!$B$22:$F$33,2+G644,0))</f>
        <v>0</v>
      </c>
      <c r="U644" s="8">
        <f>IF(H644="",0,VLOOKUP(E644,'Points Allocation'!$B$37:$F$50,2+H644,0))</f>
        <v>0</v>
      </c>
      <c r="V644" s="8">
        <f>IF(I644="",0,VLOOKUP(E644,'Points Allocation'!$B$52:$F$63,2+I644,0))</f>
        <v>0</v>
      </c>
      <c r="W644" s="8">
        <f>IF(J644="",0,VLOOKUP(E644,'Points Allocation'!$B$67:$F$78,2+J644,0))</f>
        <v>0</v>
      </c>
      <c r="X644" s="8">
        <f>IF(K644="",0,VLOOKUP(E644,'Points Allocation'!$B$82:$F$93,2+K644,0))</f>
        <v>0</v>
      </c>
      <c r="Y644" s="8">
        <f>IF(L644="",0,VLOOKUP(E644,'Points Allocation'!$B$97:$F$108,2+L644,0))</f>
        <v>0</v>
      </c>
      <c r="Z644" s="23">
        <f t="shared" si="408"/>
        <v>20</v>
      </c>
      <c r="AA644" s="8">
        <f>IF(M644="",0,VLOOKUP(E644,'Points Allocation'!$I$7:$M$18,2+M644,0))</f>
        <v>30</v>
      </c>
      <c r="AB644" s="8">
        <f>IF(N644="",0,VLOOKUP(E644,'Points Allocation'!$I$22:$M$33,2+N644,0))</f>
        <v>25</v>
      </c>
      <c r="AC644" s="8">
        <f>IF(O644="",0,VLOOKUP(E644,'Points Allocation'!$I$37:$M$48,2+O644,0))</f>
        <v>0</v>
      </c>
      <c r="AD644" s="8">
        <f>IF(P644="",0,VLOOKUP(E644,'Points Allocation'!$I$52:$M$63,2+P644,0))</f>
        <v>0</v>
      </c>
      <c r="AE644" s="8">
        <f>IF(Q644="",0,VLOOKUP(E644,'Points Allocation'!$I$67:$M$78,2+Q644,0))</f>
        <v>0</v>
      </c>
      <c r="AF644" s="8">
        <f>IF(R644="",0,VLOOKUP(E644,'Points Allocation'!$I$82:$M$93,2+R644,0))</f>
        <v>0</v>
      </c>
      <c r="AG644" s="23">
        <f t="shared" si="409"/>
        <v>55</v>
      </c>
      <c r="AH644" s="10">
        <f t="shared" si="410"/>
        <v>-20</v>
      </c>
      <c r="AI644" s="13">
        <f t="shared" si="377"/>
        <v>1</v>
      </c>
      <c r="AJ644" s="30">
        <f t="shared" si="411"/>
        <v>55</v>
      </c>
      <c r="AK644" s="3" t="str">
        <f t="shared" si="412"/>
        <v>True</v>
      </c>
      <c r="AL644" s="3">
        <f t="shared" si="413"/>
        <v>20</v>
      </c>
    </row>
    <row r="645" spans="1:38" x14ac:dyDescent="0.2">
      <c r="A645" s="9" t="s">
        <v>263</v>
      </c>
      <c r="B645" s="9" t="s">
        <v>81</v>
      </c>
      <c r="C645" s="9" t="s">
        <v>62</v>
      </c>
      <c r="D645" s="3"/>
      <c r="E645" s="9">
        <v>8</v>
      </c>
      <c r="F645" s="9">
        <v>0</v>
      </c>
      <c r="G645" s="26"/>
      <c r="H645" s="26"/>
      <c r="I645" s="26"/>
      <c r="J645" s="26"/>
      <c r="K645" s="26"/>
      <c r="L645" s="26"/>
      <c r="M645" s="9">
        <v>0</v>
      </c>
      <c r="N645" s="26"/>
      <c r="O645" s="26"/>
      <c r="P645" s="26"/>
      <c r="Q645" s="26"/>
      <c r="R645" s="26"/>
      <c r="S645" s="8">
        <f>IF(F645="",0,VLOOKUP(E645,'Points Allocation'!$B$7:$F$18,2+F645,0))</f>
        <v>20</v>
      </c>
      <c r="T645" s="8">
        <f>IF(G645="",0,VLOOKUP(E645,'Points Allocation'!$B$22:$F$33,2+G645,0))</f>
        <v>0</v>
      </c>
      <c r="U645" s="8">
        <f>IF(H645="",0,VLOOKUP(E645,'Points Allocation'!$B$37:$F$50,2+H645,0))</f>
        <v>0</v>
      </c>
      <c r="V645" s="8">
        <f>IF(I645="",0,VLOOKUP(E645,'Points Allocation'!$B$52:$F$63,2+I645,0))</f>
        <v>0</v>
      </c>
      <c r="W645" s="8">
        <f>IF(J645="",0,VLOOKUP(E645,'Points Allocation'!$B$67:$F$78,2+J645,0))</f>
        <v>0</v>
      </c>
      <c r="X645" s="8">
        <f>IF(K645="",0,VLOOKUP(E645,'Points Allocation'!$B$82:$F$93,2+K645,0))</f>
        <v>0</v>
      </c>
      <c r="Y645" s="8">
        <f>IF(L645="",0,VLOOKUP(E645,'Points Allocation'!$B$97:$F$108,2+L645,0))</f>
        <v>0</v>
      </c>
      <c r="Z645" s="23">
        <f t="shared" si="408"/>
        <v>20</v>
      </c>
      <c r="AA645" s="8">
        <f>IF(M645="",0,VLOOKUP(E645,'Points Allocation'!$I$7:$M$18,2+M645,0))</f>
        <v>15</v>
      </c>
      <c r="AB645" s="8">
        <f>IF(N645="",0,VLOOKUP(E645,'Points Allocation'!$I$22:$M$33,2+N645,0))</f>
        <v>0</v>
      </c>
      <c r="AC645" s="8">
        <f>IF(O645="",0,VLOOKUP(E645,'Points Allocation'!$I$37:$M$48,2+O645,0))</f>
        <v>0</v>
      </c>
      <c r="AD645" s="8">
        <f>IF(P645="",0,VLOOKUP(E645,'Points Allocation'!$I$52:$M$63,2+P645,0))</f>
        <v>0</v>
      </c>
      <c r="AE645" s="8">
        <f>IF(Q645="",0,VLOOKUP(E645,'Points Allocation'!$I$67:$M$78,2+Q645,0))</f>
        <v>0</v>
      </c>
      <c r="AF645" s="8">
        <f>IF(R645="",0,VLOOKUP(E645,'Points Allocation'!$I$82:$M$93,2+R645,0))</f>
        <v>0</v>
      </c>
      <c r="AG645" s="23">
        <f t="shared" si="409"/>
        <v>15</v>
      </c>
      <c r="AH645" s="10">
        <f t="shared" si="410"/>
        <v>-15</v>
      </c>
      <c r="AI645" s="13">
        <f t="shared" ref="AI645:AI708" si="414">IF(OR(C645="British nationals",C645="British Open",C645="Nationals"),1.5,1)</f>
        <v>1</v>
      </c>
      <c r="AJ645" s="30">
        <f t="shared" si="411"/>
        <v>20</v>
      </c>
      <c r="AK645" s="3" t="str">
        <f t="shared" si="412"/>
        <v>True</v>
      </c>
      <c r="AL645" s="3">
        <f t="shared" si="413"/>
        <v>15</v>
      </c>
    </row>
    <row r="646" spans="1:38" x14ac:dyDescent="0.2">
      <c r="A646" s="9" t="s">
        <v>138</v>
      </c>
      <c r="B646" s="9" t="s">
        <v>81</v>
      </c>
      <c r="C646" s="9" t="s">
        <v>62</v>
      </c>
      <c r="D646" s="3"/>
      <c r="E646" s="9">
        <v>8</v>
      </c>
      <c r="F646" s="9">
        <v>1</v>
      </c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8">
        <f>IF(F646="",0,VLOOKUP(E646,'Points Allocation'!$B$7:$F$18,2+F646,0))</f>
        <v>40</v>
      </c>
      <c r="T646" s="8">
        <f>IF(G646="",0,VLOOKUP(E646,'Points Allocation'!$B$22:$F$33,2+G646,0))</f>
        <v>0</v>
      </c>
      <c r="U646" s="8">
        <f>IF(H646="",0,VLOOKUP(E646,'Points Allocation'!$B$37:$F$50,2+H646,0))</f>
        <v>0</v>
      </c>
      <c r="V646" s="8">
        <f>IF(I646="",0,VLOOKUP(E646,'Points Allocation'!$B$52:$F$63,2+I646,0))</f>
        <v>0</v>
      </c>
      <c r="W646" s="8">
        <f>IF(J646="",0,VLOOKUP(E646,'Points Allocation'!$B$67:$F$78,2+J646,0))</f>
        <v>0</v>
      </c>
      <c r="X646" s="8">
        <f>IF(K646="",0,VLOOKUP(E646,'Points Allocation'!$B$82:$F$93,2+K646,0))</f>
        <v>0</v>
      </c>
      <c r="Y646" s="8">
        <f>IF(L646="",0,VLOOKUP(E646,'Points Allocation'!$B$97:$F$108,2+L646,0))</f>
        <v>0</v>
      </c>
      <c r="Z646" s="23">
        <f t="shared" si="408"/>
        <v>40</v>
      </c>
      <c r="AA646" s="8">
        <f>IF(M646="",0,VLOOKUP(E646,'Points Allocation'!$I$7:$M$18,2+M646,0))</f>
        <v>0</v>
      </c>
      <c r="AB646" s="8">
        <f>IF(N646="",0,VLOOKUP(E646,'Points Allocation'!$I$22:$M$33,2+N646,0))</f>
        <v>0</v>
      </c>
      <c r="AC646" s="8">
        <f>IF(O646="",0,VLOOKUP(E646,'Points Allocation'!$I$37:$M$48,2+O646,0))</f>
        <v>0</v>
      </c>
      <c r="AD646" s="8">
        <f>IF(P646="",0,VLOOKUP(E646,'Points Allocation'!$I$52:$M$63,2+P646,0))</f>
        <v>0</v>
      </c>
      <c r="AE646" s="8">
        <f>IF(Q646="",0,VLOOKUP(E646,'Points Allocation'!$I$67:$M$78,2+Q646,0))</f>
        <v>0</v>
      </c>
      <c r="AF646" s="8">
        <f>IF(R646="",0,VLOOKUP(E646,'Points Allocation'!$I$82:$M$93,2+R646,0))</f>
        <v>0</v>
      </c>
      <c r="AG646" s="23">
        <f t="shared" si="409"/>
        <v>0</v>
      </c>
      <c r="AH646" s="10">
        <f t="shared" si="410"/>
        <v>0</v>
      </c>
      <c r="AI646" s="13">
        <f t="shared" si="414"/>
        <v>1</v>
      </c>
      <c r="AJ646" s="30">
        <f t="shared" si="411"/>
        <v>40</v>
      </c>
      <c r="AK646" s="3" t="str">
        <f t="shared" si="412"/>
        <v>False</v>
      </c>
      <c r="AL646" s="3">
        <f t="shared" si="413"/>
        <v>0</v>
      </c>
    </row>
    <row r="647" spans="1:38" x14ac:dyDescent="0.2">
      <c r="A647" s="9" t="s">
        <v>244</v>
      </c>
      <c r="B647" s="9" t="s">
        <v>81</v>
      </c>
      <c r="C647" s="9" t="s">
        <v>62</v>
      </c>
      <c r="D647" s="3"/>
      <c r="E647" s="9">
        <v>8</v>
      </c>
      <c r="F647" s="9">
        <v>3</v>
      </c>
      <c r="G647" s="9">
        <v>3</v>
      </c>
      <c r="H647" s="9">
        <v>3</v>
      </c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8">
        <f>IF(F647="",0,VLOOKUP(E647,'Points Allocation'!$B$7:$F$18,2+F647,0))</f>
        <v>80</v>
      </c>
      <c r="T647" s="8">
        <f>IF(G647="",0,VLOOKUP(E647,'Points Allocation'!$B$22:$F$33,2+G647,0))</f>
        <v>100</v>
      </c>
      <c r="U647" s="8">
        <f>IF(H647="",0,VLOOKUP(E647,'Points Allocation'!$B$37:$F$50,2+H647,0))</f>
        <v>120</v>
      </c>
      <c r="V647" s="8">
        <f>IF(I647="",0,VLOOKUP(E647,'Points Allocation'!$B$52:$F$63,2+I647,0))</f>
        <v>0</v>
      </c>
      <c r="W647" s="8">
        <f>IF(J647="",0,VLOOKUP(E647,'Points Allocation'!$B$67:$F$78,2+J647,0))</f>
        <v>0</v>
      </c>
      <c r="X647" s="8">
        <f>IF(K647="",0,VLOOKUP(E647,'Points Allocation'!$B$82:$F$93,2+K647,0))</f>
        <v>0</v>
      </c>
      <c r="Y647" s="8">
        <f>IF(L647="",0,VLOOKUP(E647,'Points Allocation'!$B$97:$F$108,2+L647,0))</f>
        <v>0</v>
      </c>
      <c r="Z647" s="23">
        <f t="shared" si="408"/>
        <v>300</v>
      </c>
      <c r="AA647" s="8">
        <f>IF(M647="",0,VLOOKUP(E647,'Points Allocation'!$I$7:$M$18,2+M647,0))</f>
        <v>0</v>
      </c>
      <c r="AB647" s="8">
        <f>IF(N647="",0,VLOOKUP(E647,'Points Allocation'!$I$22:$M$33,2+N647,0))</f>
        <v>0</v>
      </c>
      <c r="AC647" s="8">
        <f>IF(O647="",0,VLOOKUP(E647,'Points Allocation'!$I$37:$M$48,2+O647,0))</f>
        <v>0</v>
      </c>
      <c r="AD647" s="8">
        <f>IF(P647="",0,VLOOKUP(E647,'Points Allocation'!$I$52:$M$63,2+P647,0))</f>
        <v>0</v>
      </c>
      <c r="AE647" s="8">
        <f>IF(Q647="",0,VLOOKUP(E647,'Points Allocation'!$I$67:$M$78,2+Q647,0))</f>
        <v>0</v>
      </c>
      <c r="AF647" s="8">
        <f>IF(R647="",0,VLOOKUP(E647,'Points Allocation'!$I$82:$M$93,2+R647,0))</f>
        <v>0</v>
      </c>
      <c r="AG647" s="23">
        <f t="shared" si="409"/>
        <v>0</v>
      </c>
      <c r="AH647" s="10">
        <f t="shared" si="410"/>
        <v>0</v>
      </c>
      <c r="AI647" s="13">
        <f t="shared" si="414"/>
        <v>1</v>
      </c>
      <c r="AJ647" s="30">
        <f t="shared" si="411"/>
        <v>300</v>
      </c>
      <c r="AK647" s="3" t="str">
        <f t="shared" si="412"/>
        <v>False</v>
      </c>
      <c r="AL647" s="3">
        <f t="shared" si="413"/>
        <v>0</v>
      </c>
    </row>
    <row r="648" spans="1:38" x14ac:dyDescent="0.2">
      <c r="A648" s="9" t="s">
        <v>192</v>
      </c>
      <c r="B648" s="9" t="s">
        <v>81</v>
      </c>
      <c r="C648" s="9" t="s">
        <v>62</v>
      </c>
      <c r="D648" s="3"/>
      <c r="E648" s="9">
        <v>8</v>
      </c>
      <c r="F648" s="9">
        <v>3</v>
      </c>
      <c r="G648" s="9">
        <v>2</v>
      </c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8">
        <f>IF(F648="",0,VLOOKUP(E648,'Points Allocation'!$B$7:$F$18,2+F648,0))</f>
        <v>80</v>
      </c>
      <c r="T648" s="8">
        <f>IF(G648="",0,VLOOKUP(E648,'Points Allocation'!$B$22:$F$33,2+G648,0))</f>
        <v>75</v>
      </c>
      <c r="U648" s="8">
        <f>IF(H648="",0,VLOOKUP(E648,'Points Allocation'!$B$37:$F$50,2+H648,0))</f>
        <v>0</v>
      </c>
      <c r="V648" s="8">
        <f>IF(I648="",0,VLOOKUP(E648,'Points Allocation'!$B$52:$F$63,2+I648,0))</f>
        <v>0</v>
      </c>
      <c r="W648" s="8">
        <f>IF(J648="",0,VLOOKUP(E648,'Points Allocation'!$B$67:$F$78,2+J648,0))</f>
        <v>0</v>
      </c>
      <c r="X648" s="8">
        <f>IF(K648="",0,VLOOKUP(E648,'Points Allocation'!$B$82:$F$93,2+K648,0))</f>
        <v>0</v>
      </c>
      <c r="Y648" s="8">
        <f>IF(L648="",0,VLOOKUP(E648,'Points Allocation'!$B$97:$F$108,2+L648,0))</f>
        <v>0</v>
      </c>
      <c r="Z648" s="23">
        <f t="shared" si="408"/>
        <v>155</v>
      </c>
      <c r="AA648" s="8">
        <f>IF(M648="",0,VLOOKUP(E648,'Points Allocation'!$I$7:$M$18,2+M648,0))</f>
        <v>0</v>
      </c>
      <c r="AB648" s="8">
        <f>IF(N648="",0,VLOOKUP(E648,'Points Allocation'!$I$22:$M$33,2+N648,0))</f>
        <v>0</v>
      </c>
      <c r="AC648" s="8">
        <f>IF(O648="",0,VLOOKUP(E648,'Points Allocation'!$I$37:$M$48,2+O648,0))</f>
        <v>0</v>
      </c>
      <c r="AD648" s="8">
        <f>IF(P648="",0,VLOOKUP(E648,'Points Allocation'!$I$52:$M$63,2+P648,0))</f>
        <v>0</v>
      </c>
      <c r="AE648" s="8">
        <f>IF(Q648="",0,VLOOKUP(E648,'Points Allocation'!$I$67:$M$78,2+Q648,0))</f>
        <v>0</v>
      </c>
      <c r="AF648" s="8">
        <f>IF(R648="",0,VLOOKUP(E648,'Points Allocation'!$I$82:$M$93,2+R648,0))</f>
        <v>0</v>
      </c>
      <c r="AG648" s="23">
        <f t="shared" si="409"/>
        <v>0</v>
      </c>
      <c r="AH648" s="10">
        <f t="shared" si="410"/>
        <v>0</v>
      </c>
      <c r="AI648" s="13">
        <f t="shared" si="414"/>
        <v>1</v>
      </c>
      <c r="AJ648" s="30">
        <f t="shared" si="411"/>
        <v>155</v>
      </c>
      <c r="AK648" s="3" t="str">
        <f t="shared" si="412"/>
        <v>False</v>
      </c>
      <c r="AL648" s="3">
        <f t="shared" si="413"/>
        <v>0</v>
      </c>
    </row>
    <row r="649" spans="1:38" x14ac:dyDescent="0.2">
      <c r="A649" s="9" t="s">
        <v>264</v>
      </c>
      <c r="B649" s="9" t="s">
        <v>81</v>
      </c>
      <c r="C649" s="9" t="s">
        <v>62</v>
      </c>
      <c r="D649" s="3"/>
      <c r="E649" s="9">
        <v>8</v>
      </c>
      <c r="F649" s="9">
        <v>3</v>
      </c>
      <c r="G649" s="9">
        <v>3</v>
      </c>
      <c r="H649" s="9">
        <v>1</v>
      </c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8">
        <f>IF(F649="",0,VLOOKUP(E649,'Points Allocation'!$B$7:$F$18,2+F649,0))</f>
        <v>80</v>
      </c>
      <c r="T649" s="8">
        <f>IF(G649="",0,VLOOKUP(E649,'Points Allocation'!$B$22:$F$33,2+G649,0))</f>
        <v>100</v>
      </c>
      <c r="U649" s="8">
        <f>IF(H649="",0,VLOOKUP(E649,'Points Allocation'!$B$37:$F$50,2+H649,0))</f>
        <v>60</v>
      </c>
      <c r="V649" s="8">
        <f>IF(I649="",0,VLOOKUP(E649,'Points Allocation'!$B$52:$F$63,2+I649,0))</f>
        <v>0</v>
      </c>
      <c r="W649" s="8">
        <f>IF(J649="",0,VLOOKUP(E649,'Points Allocation'!$B$67:$F$78,2+J649,0))</f>
        <v>0</v>
      </c>
      <c r="X649" s="8">
        <f>IF(K649="",0,VLOOKUP(E649,'Points Allocation'!$B$82:$F$93,2+K649,0))</f>
        <v>0</v>
      </c>
      <c r="Y649" s="8">
        <f>IF(L649="",0,VLOOKUP(E649,'Points Allocation'!$B$97:$F$108,2+L649,0))</f>
        <v>0</v>
      </c>
      <c r="Z649" s="23">
        <f t="shared" si="408"/>
        <v>240</v>
      </c>
      <c r="AA649" s="8">
        <f>IF(M649="",0,VLOOKUP(E649,'Points Allocation'!$I$7:$M$18,2+M649,0))</f>
        <v>0</v>
      </c>
      <c r="AB649" s="8">
        <f>IF(N649="",0,VLOOKUP(E649,'Points Allocation'!$I$22:$M$33,2+N649,0))</f>
        <v>0</v>
      </c>
      <c r="AC649" s="8">
        <f>IF(O649="",0,VLOOKUP(E649,'Points Allocation'!$I$37:$M$48,2+O649,0))</f>
        <v>0</v>
      </c>
      <c r="AD649" s="8">
        <f>IF(P649="",0,VLOOKUP(E649,'Points Allocation'!$I$52:$M$63,2+P649,0))</f>
        <v>0</v>
      </c>
      <c r="AE649" s="8">
        <f>IF(Q649="",0,VLOOKUP(E649,'Points Allocation'!$I$67:$M$78,2+Q649,0))</f>
        <v>0</v>
      </c>
      <c r="AF649" s="8">
        <f>IF(R649="",0,VLOOKUP(E649,'Points Allocation'!$I$82:$M$93,2+R649,0))</f>
        <v>0</v>
      </c>
      <c r="AG649" s="23">
        <f t="shared" si="409"/>
        <v>0</v>
      </c>
      <c r="AH649" s="10">
        <f t="shared" si="410"/>
        <v>0</v>
      </c>
      <c r="AI649" s="13">
        <f t="shared" si="414"/>
        <v>1</v>
      </c>
      <c r="AJ649" s="30">
        <f t="shared" si="411"/>
        <v>240</v>
      </c>
      <c r="AK649" s="3" t="str">
        <f t="shared" si="412"/>
        <v>False</v>
      </c>
      <c r="AL649" s="3">
        <f t="shared" si="413"/>
        <v>0</v>
      </c>
    </row>
    <row r="650" spans="1:38" x14ac:dyDescent="0.2">
      <c r="A650" s="9" t="s">
        <v>140</v>
      </c>
      <c r="B650" s="9" t="s">
        <v>81</v>
      </c>
      <c r="C650" s="9" t="s">
        <v>62</v>
      </c>
      <c r="D650" s="3"/>
      <c r="E650" s="9">
        <v>8</v>
      </c>
      <c r="F650" s="9">
        <v>3</v>
      </c>
      <c r="G650" s="9">
        <v>1</v>
      </c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8">
        <f>IF(F650="",0,VLOOKUP(E650,'Points Allocation'!$B$7:$F$18,2+F650,0))</f>
        <v>80</v>
      </c>
      <c r="T650" s="8">
        <f>IF(G650="",0,VLOOKUP(E650,'Points Allocation'!$B$22:$F$33,2+G650,0))</f>
        <v>50</v>
      </c>
      <c r="U650" s="8">
        <f>IF(H650="",0,VLOOKUP(E650,'Points Allocation'!$B$37:$F$50,2+H650,0))</f>
        <v>0</v>
      </c>
      <c r="V650" s="8">
        <f>IF(I650="",0,VLOOKUP(E650,'Points Allocation'!$B$52:$F$63,2+I650,0))</f>
        <v>0</v>
      </c>
      <c r="W650" s="8">
        <f>IF(J650="",0,VLOOKUP(E650,'Points Allocation'!$B$67:$F$78,2+J650,0))</f>
        <v>0</v>
      </c>
      <c r="X650" s="8">
        <f>IF(K650="",0,VLOOKUP(E650,'Points Allocation'!$B$82:$F$93,2+K650,0))</f>
        <v>0</v>
      </c>
      <c r="Y650" s="8">
        <f>IF(L650="",0,VLOOKUP(E650,'Points Allocation'!$B$97:$F$108,2+L650,0))</f>
        <v>0</v>
      </c>
      <c r="Z650" s="23">
        <f t="shared" si="408"/>
        <v>130</v>
      </c>
      <c r="AA650" s="8">
        <f>IF(M650="",0,VLOOKUP(E650,'Points Allocation'!$I$7:$M$18,2+M650,0))</f>
        <v>0</v>
      </c>
      <c r="AB650" s="8">
        <f>IF(N650="",0,VLOOKUP(E650,'Points Allocation'!$I$22:$M$33,2+N650,0))</f>
        <v>0</v>
      </c>
      <c r="AC650" s="8">
        <f>IF(O650="",0,VLOOKUP(E650,'Points Allocation'!$I$37:$M$48,2+O650,0))</f>
        <v>0</v>
      </c>
      <c r="AD650" s="8">
        <f>IF(P650="",0,VLOOKUP(E650,'Points Allocation'!$I$52:$M$63,2+P650,0))</f>
        <v>0</v>
      </c>
      <c r="AE650" s="8">
        <f>IF(Q650="",0,VLOOKUP(E650,'Points Allocation'!$I$67:$M$78,2+Q650,0))</f>
        <v>0</v>
      </c>
      <c r="AF650" s="8">
        <f>IF(R650="",0,VLOOKUP(E650,'Points Allocation'!$I$82:$M$93,2+R650,0))</f>
        <v>0</v>
      </c>
      <c r="AG650" s="23">
        <f t="shared" si="409"/>
        <v>0</v>
      </c>
      <c r="AH650" s="10">
        <f t="shared" si="410"/>
        <v>0</v>
      </c>
      <c r="AI650" s="13">
        <f t="shared" si="414"/>
        <v>1</v>
      </c>
      <c r="AJ650" s="30">
        <f t="shared" si="411"/>
        <v>130</v>
      </c>
      <c r="AK650" s="3" t="str">
        <f t="shared" si="412"/>
        <v>False</v>
      </c>
      <c r="AL650" s="3">
        <f t="shared" si="413"/>
        <v>0</v>
      </c>
    </row>
    <row r="651" spans="1:38" x14ac:dyDescent="0.2">
      <c r="A651" s="9" t="s">
        <v>149</v>
      </c>
      <c r="B651" s="9" t="s">
        <v>91</v>
      </c>
      <c r="C651" s="9" t="s">
        <v>62</v>
      </c>
      <c r="D651" s="3"/>
      <c r="E651" s="9">
        <v>8</v>
      </c>
      <c r="F651" s="9">
        <v>0</v>
      </c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8">
        <f>IF(F651="",0,VLOOKUP(E651,'Points Allocation'!$B$7:$F$18,2+F651,0))</f>
        <v>20</v>
      </c>
      <c r="T651" s="8">
        <f>IF(G651="",0,VLOOKUP(E651,'Points Allocation'!$B$22:$F$33,2+G651,0))</f>
        <v>0</v>
      </c>
      <c r="U651" s="8">
        <f>IF(H651="",0,VLOOKUP(E651,'Points Allocation'!$B$37:$F$50,2+H651,0))</f>
        <v>0</v>
      </c>
      <c r="V651" s="8">
        <f>IF(I651="",0,VLOOKUP(E651,'Points Allocation'!$B$52:$F$63,2+I651,0))</f>
        <v>0</v>
      </c>
      <c r="W651" s="8">
        <f>IF(J651="",0,VLOOKUP(E651,'Points Allocation'!$B$67:$F$78,2+J651,0))</f>
        <v>0</v>
      </c>
      <c r="X651" s="8">
        <f>IF(K651="",0,VLOOKUP(E651,'Points Allocation'!$B$82:$F$93,2+K651,0))</f>
        <v>0</v>
      </c>
      <c r="Y651" s="8">
        <f>IF(L651="",0,VLOOKUP(E651,'Points Allocation'!$B$97:$F$108,2+L651,0))</f>
        <v>0</v>
      </c>
      <c r="Z651" s="23">
        <f t="shared" si="408"/>
        <v>20</v>
      </c>
      <c r="AA651" s="8">
        <f>IF(M651="",0,VLOOKUP(E651,'Points Allocation'!$I$7:$M$18,2+M651,0))</f>
        <v>0</v>
      </c>
      <c r="AB651" s="8">
        <f>IF(N651="",0,VLOOKUP(E651,'Points Allocation'!$I$22:$M$33,2+N651,0))</f>
        <v>0</v>
      </c>
      <c r="AC651" s="8">
        <f>IF(O651="",0,VLOOKUP(E651,'Points Allocation'!$I$37:$M$48,2+O651,0))</f>
        <v>0</v>
      </c>
      <c r="AD651" s="8">
        <f>IF(P651="",0,VLOOKUP(E651,'Points Allocation'!$I$52:$M$63,2+P651,0))</f>
        <v>0</v>
      </c>
      <c r="AE651" s="8">
        <f>IF(Q651="",0,VLOOKUP(E651,'Points Allocation'!$I$67:$M$78,2+Q651,0))</f>
        <v>0</v>
      </c>
      <c r="AF651" s="8">
        <f>IF(R651="",0,VLOOKUP(E651,'Points Allocation'!$I$82:$M$93,2+R651,0))</f>
        <v>0</v>
      </c>
      <c r="AG651" s="23">
        <f t="shared" si="409"/>
        <v>0</v>
      </c>
      <c r="AH651" s="10">
        <f t="shared" si="410"/>
        <v>0</v>
      </c>
      <c r="AI651" s="13">
        <f t="shared" si="414"/>
        <v>1</v>
      </c>
      <c r="AJ651" s="30">
        <f t="shared" si="411"/>
        <v>20</v>
      </c>
      <c r="AK651" s="3" t="str">
        <f t="shared" si="412"/>
        <v>False</v>
      </c>
      <c r="AL651" s="3">
        <f t="shared" si="413"/>
        <v>0</v>
      </c>
    </row>
    <row r="652" spans="1:38" x14ac:dyDescent="0.2">
      <c r="A652" s="9" t="s">
        <v>146</v>
      </c>
      <c r="B652" s="9" t="s">
        <v>91</v>
      </c>
      <c r="C652" s="9" t="s">
        <v>62</v>
      </c>
      <c r="D652" s="3"/>
      <c r="E652" s="9">
        <v>8</v>
      </c>
      <c r="F652" s="9">
        <v>3</v>
      </c>
      <c r="G652" s="9">
        <v>2</v>
      </c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8">
        <f>IF(F652="",0,VLOOKUP(E652,'Points Allocation'!$B$7:$F$18,2+F652,0))</f>
        <v>80</v>
      </c>
      <c r="T652" s="8">
        <f>IF(G652="",0,VLOOKUP(E652,'Points Allocation'!$B$22:$F$33,2+G652,0))</f>
        <v>75</v>
      </c>
      <c r="U652" s="8">
        <f>IF(H652="",0,VLOOKUP(E652,'Points Allocation'!$B$37:$F$50,2+H652,0))</f>
        <v>0</v>
      </c>
      <c r="V652" s="8">
        <f>IF(I652="",0,VLOOKUP(E652,'Points Allocation'!$B$52:$F$63,2+I652,0))</f>
        <v>0</v>
      </c>
      <c r="W652" s="8">
        <f>IF(J652="",0,VLOOKUP(E652,'Points Allocation'!$B$67:$F$78,2+J652,0))</f>
        <v>0</v>
      </c>
      <c r="X652" s="8">
        <f>IF(K652="",0,VLOOKUP(E652,'Points Allocation'!$B$82:$F$93,2+K652,0))</f>
        <v>0</v>
      </c>
      <c r="Y652" s="8">
        <f>IF(L652="",0,VLOOKUP(E652,'Points Allocation'!$B$97:$F$108,2+L652,0))</f>
        <v>0</v>
      </c>
      <c r="Z652" s="23">
        <f t="shared" ref="Z652:Z665" si="415">SUM(S652:Y652)</f>
        <v>155</v>
      </c>
      <c r="AA652" s="8">
        <f>IF(M652="",0,VLOOKUP(E652,'Points Allocation'!$I$7:$M$18,2+M652,0))</f>
        <v>0</v>
      </c>
      <c r="AB652" s="8">
        <f>IF(N652="",0,VLOOKUP(E652,'Points Allocation'!$I$22:$M$33,2+N652,0))</f>
        <v>0</v>
      </c>
      <c r="AC652" s="8">
        <f>IF(O652="",0,VLOOKUP(E652,'Points Allocation'!$I$37:$M$48,2+O652,0))</f>
        <v>0</v>
      </c>
      <c r="AD652" s="8">
        <f>IF(P652="",0,VLOOKUP(E652,'Points Allocation'!$I$52:$M$63,2+P652,0))</f>
        <v>0</v>
      </c>
      <c r="AE652" s="8">
        <f>IF(Q652="",0,VLOOKUP(E652,'Points Allocation'!$I$67:$M$78,2+Q652,0))</f>
        <v>0</v>
      </c>
      <c r="AF652" s="8">
        <f>IF(R652="",0,VLOOKUP(E652,'Points Allocation'!$I$82:$M$93,2+R652,0))</f>
        <v>0</v>
      </c>
      <c r="AG652" s="23">
        <f t="shared" ref="AG652:AG665" si="416">SUM(AA652:AF652)</f>
        <v>0</v>
      </c>
      <c r="AH652" s="10">
        <f t="shared" ref="AH652:AH665" si="417">IF(AK652="False",0,-AL652)</f>
        <v>0</v>
      </c>
      <c r="AI652" s="13">
        <f t="shared" si="414"/>
        <v>1</v>
      </c>
      <c r="AJ652" s="30">
        <f t="shared" ref="AJ652:AJ665" si="418">(SUM(Z652,AG652,AH652))*AI652</f>
        <v>155</v>
      </c>
      <c r="AK652" s="3" t="str">
        <f t="shared" ref="AK652:AK655" si="419">IF(AND(COUNT(M652:R652)&gt;0,COUNT(S652:Y652)&gt;1),"True","False")</f>
        <v>False</v>
      </c>
      <c r="AL652" s="3">
        <f t="shared" ref="AL652:AL655" si="420">IF(AG652&gt;Z652,Z652,AG652)</f>
        <v>0</v>
      </c>
    </row>
    <row r="653" spans="1:38" x14ac:dyDescent="0.2">
      <c r="A653" s="9" t="s">
        <v>265</v>
      </c>
      <c r="B653" s="9" t="s">
        <v>91</v>
      </c>
      <c r="C653" s="9" t="s">
        <v>62</v>
      </c>
      <c r="D653" s="3"/>
      <c r="E653" s="9">
        <v>8</v>
      </c>
      <c r="F653" s="9">
        <v>0</v>
      </c>
      <c r="G653" s="26"/>
      <c r="H653" s="26"/>
      <c r="I653" s="26"/>
      <c r="J653" s="26"/>
      <c r="K653" s="26"/>
      <c r="L653" s="26"/>
      <c r="M653" s="9">
        <v>3</v>
      </c>
      <c r="N653" s="9">
        <v>0</v>
      </c>
      <c r="O653" s="26"/>
      <c r="P653" s="26"/>
      <c r="Q653" s="26"/>
      <c r="R653" s="26"/>
      <c r="S653" s="8">
        <f>IF(F653="",0,VLOOKUP(E653,'Points Allocation'!$B$7:$F$18,2+F653,0))</f>
        <v>20</v>
      </c>
      <c r="T653" s="8">
        <f>IF(G653="",0,VLOOKUP(E653,'Points Allocation'!$B$22:$F$33,2+G653,0))</f>
        <v>0</v>
      </c>
      <c r="U653" s="8">
        <f>IF(H653="",0,VLOOKUP(E653,'Points Allocation'!$B$37:$F$50,2+H653,0))</f>
        <v>0</v>
      </c>
      <c r="V653" s="8">
        <f>IF(I653="",0,VLOOKUP(E653,'Points Allocation'!$B$52:$F$63,2+I653,0))</f>
        <v>0</v>
      </c>
      <c r="W653" s="8">
        <f>IF(J653="",0,VLOOKUP(E653,'Points Allocation'!$B$67:$F$78,2+J653,0))</f>
        <v>0</v>
      </c>
      <c r="X653" s="8">
        <f>IF(K653="",0,VLOOKUP(E653,'Points Allocation'!$B$82:$F$93,2+K653,0))</f>
        <v>0</v>
      </c>
      <c r="Y653" s="8">
        <f>IF(L653="",0,VLOOKUP(E653,'Points Allocation'!$B$97:$F$108,2+L653,0))</f>
        <v>0</v>
      </c>
      <c r="Z653" s="23">
        <f t="shared" si="415"/>
        <v>20</v>
      </c>
      <c r="AA653" s="8">
        <f>IF(M653="",0,VLOOKUP(E653,'Points Allocation'!$I$7:$M$18,2+M653,0))</f>
        <v>30</v>
      </c>
      <c r="AB653" s="8">
        <f>IF(N653="",0,VLOOKUP(E653,'Points Allocation'!$I$22:$M$33,2+N653,0))</f>
        <v>20</v>
      </c>
      <c r="AC653" s="8">
        <f>IF(O653="",0,VLOOKUP(E653,'Points Allocation'!$I$37:$M$48,2+O653,0))</f>
        <v>0</v>
      </c>
      <c r="AD653" s="8">
        <f>IF(P653="",0,VLOOKUP(E653,'Points Allocation'!$I$52:$M$63,2+P653,0))</f>
        <v>0</v>
      </c>
      <c r="AE653" s="8">
        <f>IF(Q653="",0,VLOOKUP(E653,'Points Allocation'!$I$67:$M$78,2+Q653,0))</f>
        <v>0</v>
      </c>
      <c r="AF653" s="8">
        <f>IF(R653="",0,VLOOKUP(E653,'Points Allocation'!$I$82:$M$93,2+R653,0))</f>
        <v>0</v>
      </c>
      <c r="AG653" s="23">
        <f t="shared" si="416"/>
        <v>50</v>
      </c>
      <c r="AH653" s="10">
        <f t="shared" si="417"/>
        <v>-20</v>
      </c>
      <c r="AI653" s="13">
        <f t="shared" si="414"/>
        <v>1</v>
      </c>
      <c r="AJ653" s="30">
        <f t="shared" si="418"/>
        <v>50</v>
      </c>
      <c r="AK653" s="3" t="str">
        <f t="shared" si="419"/>
        <v>True</v>
      </c>
      <c r="AL653" s="3">
        <f t="shared" si="420"/>
        <v>20</v>
      </c>
    </row>
    <row r="654" spans="1:38" x14ac:dyDescent="0.2">
      <c r="A654" s="9" t="s">
        <v>142</v>
      </c>
      <c r="B654" s="9" t="s">
        <v>91</v>
      </c>
      <c r="C654" s="9" t="s">
        <v>62</v>
      </c>
      <c r="D654" s="3"/>
      <c r="E654" s="9">
        <v>8</v>
      </c>
      <c r="F654" s="9">
        <v>0</v>
      </c>
      <c r="G654" s="26"/>
      <c r="H654" s="26"/>
      <c r="I654" s="26"/>
      <c r="J654" s="26"/>
      <c r="K654" s="26"/>
      <c r="L654" s="26"/>
      <c r="M654" s="9">
        <v>3</v>
      </c>
      <c r="N654" s="9">
        <v>3</v>
      </c>
      <c r="O654" s="26"/>
      <c r="P654" s="26"/>
      <c r="Q654" s="26"/>
      <c r="R654" s="26"/>
      <c r="S654" s="8">
        <f>IF(F654="",0,VLOOKUP(E654,'Points Allocation'!$B$7:$F$18,2+F654,0))</f>
        <v>20</v>
      </c>
      <c r="T654" s="8">
        <f>IF(G654="",0,VLOOKUP(E654,'Points Allocation'!$B$22:$F$33,2+G654,0))</f>
        <v>0</v>
      </c>
      <c r="U654" s="8">
        <f>IF(H654="",0,VLOOKUP(E654,'Points Allocation'!$B$37:$F$50,2+H654,0))</f>
        <v>0</v>
      </c>
      <c r="V654" s="8">
        <f>IF(I654="",0,VLOOKUP(E654,'Points Allocation'!$B$52:$F$63,2+I654,0))</f>
        <v>0</v>
      </c>
      <c r="W654" s="8">
        <f>IF(J654="",0,VLOOKUP(E654,'Points Allocation'!$B$67:$F$78,2+J654,0))</f>
        <v>0</v>
      </c>
      <c r="X654" s="8">
        <f>IF(K654="",0,VLOOKUP(E654,'Points Allocation'!$B$82:$F$93,2+K654,0))</f>
        <v>0</v>
      </c>
      <c r="Y654" s="8">
        <f>IF(L654="",0,VLOOKUP(E654,'Points Allocation'!$B$97:$F$108,2+L654,0))</f>
        <v>0</v>
      </c>
      <c r="Z654" s="23">
        <f t="shared" si="415"/>
        <v>20</v>
      </c>
      <c r="AA654" s="8">
        <f>IF(M654="",0,VLOOKUP(E654,'Points Allocation'!$I$7:$M$18,2+M654,0))</f>
        <v>30</v>
      </c>
      <c r="AB654" s="8">
        <f>IF(N654="",0,VLOOKUP(E654,'Points Allocation'!$I$22:$M$33,2+N654,0))</f>
        <v>35</v>
      </c>
      <c r="AC654" s="8">
        <f>IF(O654="",0,VLOOKUP(E654,'Points Allocation'!$I$37:$M$48,2+O654,0))</f>
        <v>0</v>
      </c>
      <c r="AD654" s="8">
        <f>IF(P654="",0,VLOOKUP(E654,'Points Allocation'!$I$52:$M$63,2+P654,0))</f>
        <v>0</v>
      </c>
      <c r="AE654" s="8">
        <f>IF(Q654="",0,VLOOKUP(E654,'Points Allocation'!$I$67:$M$78,2+Q654,0))</f>
        <v>0</v>
      </c>
      <c r="AF654" s="8">
        <f>IF(R654="",0,VLOOKUP(E654,'Points Allocation'!$I$82:$M$93,2+R654,0))</f>
        <v>0</v>
      </c>
      <c r="AG654" s="23">
        <f t="shared" si="416"/>
        <v>65</v>
      </c>
      <c r="AH654" s="10">
        <f t="shared" si="417"/>
        <v>-20</v>
      </c>
      <c r="AI654" s="13">
        <f t="shared" si="414"/>
        <v>1</v>
      </c>
      <c r="AJ654" s="30">
        <f t="shared" si="418"/>
        <v>65</v>
      </c>
      <c r="AK654" s="3" t="str">
        <f t="shared" si="419"/>
        <v>True</v>
      </c>
      <c r="AL654" s="3">
        <f t="shared" si="420"/>
        <v>20</v>
      </c>
    </row>
    <row r="655" spans="1:38" x14ac:dyDescent="0.2">
      <c r="A655" s="9" t="s">
        <v>266</v>
      </c>
      <c r="B655" s="9" t="s">
        <v>91</v>
      </c>
      <c r="C655" s="9" t="s">
        <v>62</v>
      </c>
      <c r="D655" s="3"/>
      <c r="E655" s="9">
        <v>8</v>
      </c>
      <c r="F655" s="9">
        <v>3</v>
      </c>
      <c r="G655" s="9">
        <v>3</v>
      </c>
      <c r="H655" s="9">
        <v>3</v>
      </c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8">
        <f>IF(F655="",0,VLOOKUP(E655,'Points Allocation'!$B$7:$F$18,2+F655,0))</f>
        <v>80</v>
      </c>
      <c r="T655" s="8">
        <f>IF(G655="",0,VLOOKUP(E655,'Points Allocation'!$B$22:$F$33,2+G655,0))</f>
        <v>100</v>
      </c>
      <c r="U655" s="8">
        <f>IF(H655="",0,VLOOKUP(E655,'Points Allocation'!$B$37:$F$50,2+H655,0))</f>
        <v>120</v>
      </c>
      <c r="V655" s="8">
        <f>IF(I655="",0,VLOOKUP(E655,'Points Allocation'!$B$52:$F$63,2+I655,0))</f>
        <v>0</v>
      </c>
      <c r="W655" s="8">
        <f>IF(J655="",0,VLOOKUP(E655,'Points Allocation'!$B$67:$F$78,2+J655,0))</f>
        <v>0</v>
      </c>
      <c r="X655" s="8">
        <f>IF(K655="",0,VLOOKUP(E655,'Points Allocation'!$B$82:$F$93,2+K655,0))</f>
        <v>0</v>
      </c>
      <c r="Y655" s="8">
        <f>IF(L655="",0,VLOOKUP(E655,'Points Allocation'!$B$97:$F$108,2+L655,0))</f>
        <v>0</v>
      </c>
      <c r="Z655" s="23">
        <f t="shared" si="415"/>
        <v>300</v>
      </c>
      <c r="AA655" s="8">
        <f>IF(M655="",0,VLOOKUP(E655,'Points Allocation'!$I$7:$M$18,2+M655,0))</f>
        <v>0</v>
      </c>
      <c r="AB655" s="8">
        <f>IF(N655="",0,VLOOKUP(E655,'Points Allocation'!$I$22:$M$33,2+N655,0))</f>
        <v>0</v>
      </c>
      <c r="AC655" s="8">
        <f>IF(O655="",0,VLOOKUP(E655,'Points Allocation'!$I$37:$M$48,2+O655,0))</f>
        <v>0</v>
      </c>
      <c r="AD655" s="8">
        <f>IF(P655="",0,VLOOKUP(E655,'Points Allocation'!$I$52:$M$63,2+P655,0))</f>
        <v>0</v>
      </c>
      <c r="AE655" s="8">
        <f>IF(Q655="",0,VLOOKUP(E655,'Points Allocation'!$I$67:$M$78,2+Q655,0))</f>
        <v>0</v>
      </c>
      <c r="AF655" s="8">
        <f>IF(R655="",0,VLOOKUP(E655,'Points Allocation'!$I$82:$M$93,2+R655,0))</f>
        <v>0</v>
      </c>
      <c r="AG655" s="23">
        <f t="shared" si="416"/>
        <v>0</v>
      </c>
      <c r="AH655" s="10">
        <f t="shared" si="417"/>
        <v>0</v>
      </c>
      <c r="AI655" s="13">
        <f t="shared" si="414"/>
        <v>1</v>
      </c>
      <c r="AJ655" s="30">
        <f t="shared" si="418"/>
        <v>300</v>
      </c>
      <c r="AK655" s="3" t="str">
        <f t="shared" si="419"/>
        <v>False</v>
      </c>
      <c r="AL655" s="3">
        <f t="shared" si="420"/>
        <v>0</v>
      </c>
    </row>
    <row r="656" spans="1:38" x14ac:dyDescent="0.2">
      <c r="A656" s="9" t="s">
        <v>144</v>
      </c>
      <c r="B656" s="9" t="s">
        <v>91</v>
      </c>
      <c r="C656" s="9" t="s">
        <v>62</v>
      </c>
      <c r="D656" s="3"/>
      <c r="E656" s="9">
        <v>8</v>
      </c>
      <c r="F656" s="9">
        <v>3</v>
      </c>
      <c r="G656" s="9">
        <v>0</v>
      </c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8">
        <f>IF(F656="",0,VLOOKUP(E656,'Points Allocation'!$B$7:$F$18,2+F656,0))</f>
        <v>80</v>
      </c>
      <c r="T656" s="8">
        <f>IF(G656="",0,VLOOKUP(E656,'Points Allocation'!$B$22:$F$33,2+G656,0))</f>
        <v>25</v>
      </c>
      <c r="U656" s="8">
        <f>IF(H656="",0,VLOOKUP(E656,'Points Allocation'!$B$37:$F$50,2+H656,0))</f>
        <v>0</v>
      </c>
      <c r="V656" s="8">
        <f>IF(I656="",0,VLOOKUP(E656,'Points Allocation'!$B$52:$F$63,2+I656,0))</f>
        <v>0</v>
      </c>
      <c r="W656" s="8">
        <f>IF(J656="",0,VLOOKUP(E656,'Points Allocation'!$B$67:$F$78,2+J656,0))</f>
        <v>0</v>
      </c>
      <c r="X656" s="8">
        <f>IF(K656="",0,VLOOKUP(E656,'Points Allocation'!$B$82:$F$93,2+K656,0))</f>
        <v>0</v>
      </c>
      <c r="Y656" s="8">
        <f>IF(L656="",0,VLOOKUP(E656,'Points Allocation'!$B$97:$F$108,2+L656,0))</f>
        <v>0</v>
      </c>
      <c r="Z656" s="23">
        <f t="shared" si="415"/>
        <v>105</v>
      </c>
      <c r="AA656" s="8">
        <f>IF(M656="",0,VLOOKUP(E656,'Points Allocation'!$I$7:$M$18,2+M656,0))</f>
        <v>0</v>
      </c>
      <c r="AB656" s="8">
        <f>IF(N656="",0,VLOOKUP(E656,'Points Allocation'!$I$22:$M$33,2+N656,0))</f>
        <v>0</v>
      </c>
      <c r="AC656" s="8">
        <f>IF(O656="",0,VLOOKUP(E656,'Points Allocation'!$I$37:$M$48,2+O656,0))</f>
        <v>0</v>
      </c>
      <c r="AD656" s="8">
        <f>IF(P656="",0,VLOOKUP(E656,'Points Allocation'!$I$52:$M$63,2+P656,0))</f>
        <v>0</v>
      </c>
      <c r="AE656" s="8">
        <f>IF(Q656="",0,VLOOKUP(E656,'Points Allocation'!$I$67:$M$78,2+Q656,0))</f>
        <v>0</v>
      </c>
      <c r="AF656" s="8">
        <f>IF(R656="",0,VLOOKUP(E656,'Points Allocation'!$I$82:$M$93,2+R656,0))</f>
        <v>0</v>
      </c>
      <c r="AG656" s="23">
        <f t="shared" si="416"/>
        <v>0</v>
      </c>
      <c r="AH656" s="10">
        <f t="shared" si="417"/>
        <v>0</v>
      </c>
      <c r="AI656" s="13">
        <f t="shared" si="414"/>
        <v>1</v>
      </c>
      <c r="AJ656" s="30">
        <f t="shared" si="418"/>
        <v>105</v>
      </c>
      <c r="AK656" s="3" t="str">
        <f t="shared" ref="AK656:AK681" si="421">IF(AND(COUNT(M656:R656)&gt;0,COUNT(S656:Y656)&gt;1),"True","False")</f>
        <v>False</v>
      </c>
      <c r="AL656" s="3">
        <f t="shared" ref="AL656:AL681" si="422">IF(AG656&gt;Z656,Z656,AG656)</f>
        <v>0</v>
      </c>
    </row>
    <row r="657" spans="1:38" x14ac:dyDescent="0.2">
      <c r="A657" s="9" t="s">
        <v>214</v>
      </c>
      <c r="B657" s="9" t="s">
        <v>91</v>
      </c>
      <c r="C657" s="9" t="s">
        <v>62</v>
      </c>
      <c r="D657" s="3"/>
      <c r="E657" s="9">
        <v>8</v>
      </c>
      <c r="F657" s="9">
        <v>3</v>
      </c>
      <c r="G657" s="9">
        <v>3</v>
      </c>
      <c r="H657" s="9">
        <v>1</v>
      </c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8">
        <f>IF(F657="",0,VLOOKUP(E657,'Points Allocation'!$B$7:$F$18,2+F657,0))</f>
        <v>80</v>
      </c>
      <c r="T657" s="8">
        <f>IF(G657="",0,VLOOKUP(E657,'Points Allocation'!$B$22:$F$33,2+G657,0))</f>
        <v>100</v>
      </c>
      <c r="U657" s="8">
        <f>IF(H657="",0,VLOOKUP(E657,'Points Allocation'!$B$37:$F$50,2+H657,0))</f>
        <v>60</v>
      </c>
      <c r="V657" s="8">
        <f>IF(I657="",0,VLOOKUP(E657,'Points Allocation'!$B$52:$F$63,2+I657,0))</f>
        <v>0</v>
      </c>
      <c r="W657" s="8">
        <f>IF(J657="",0,VLOOKUP(E657,'Points Allocation'!$B$67:$F$78,2+J657,0))</f>
        <v>0</v>
      </c>
      <c r="X657" s="8">
        <f>IF(K657="",0,VLOOKUP(E657,'Points Allocation'!$B$82:$F$93,2+K657,0))</f>
        <v>0</v>
      </c>
      <c r="Y657" s="8">
        <f>IF(L657="",0,VLOOKUP(E657,'Points Allocation'!$B$97:$F$108,2+L657,0))</f>
        <v>0</v>
      </c>
      <c r="Z657" s="23">
        <f t="shared" si="415"/>
        <v>240</v>
      </c>
      <c r="AA657" s="8">
        <f>IF(M657="",0,VLOOKUP(E657,'Points Allocation'!$I$7:$M$18,2+M657,0))</f>
        <v>0</v>
      </c>
      <c r="AB657" s="8">
        <f>IF(N657="",0,VLOOKUP(E657,'Points Allocation'!$I$22:$M$33,2+N657,0))</f>
        <v>0</v>
      </c>
      <c r="AC657" s="8">
        <f>IF(O657="",0,VLOOKUP(E657,'Points Allocation'!$I$37:$M$48,2+O657,0))</f>
        <v>0</v>
      </c>
      <c r="AD657" s="8">
        <f>IF(P657="",0,VLOOKUP(E657,'Points Allocation'!$I$52:$M$63,2+P657,0))</f>
        <v>0</v>
      </c>
      <c r="AE657" s="8">
        <f>IF(Q657="",0,VLOOKUP(E657,'Points Allocation'!$I$67:$M$78,2+Q657,0))</f>
        <v>0</v>
      </c>
      <c r="AF657" s="8">
        <f>IF(R657="",0,VLOOKUP(E657,'Points Allocation'!$I$82:$M$93,2+R657,0))</f>
        <v>0</v>
      </c>
      <c r="AG657" s="23">
        <f t="shared" si="416"/>
        <v>0</v>
      </c>
      <c r="AH657" s="10">
        <f t="shared" si="417"/>
        <v>0</v>
      </c>
      <c r="AI657" s="13">
        <f t="shared" si="414"/>
        <v>1</v>
      </c>
      <c r="AJ657" s="30">
        <f t="shared" si="418"/>
        <v>240</v>
      </c>
      <c r="AK657" s="3" t="str">
        <f t="shared" si="421"/>
        <v>False</v>
      </c>
      <c r="AL657" s="3">
        <f t="shared" si="422"/>
        <v>0</v>
      </c>
    </row>
    <row r="658" spans="1:38" x14ac:dyDescent="0.2">
      <c r="A658" s="9" t="s">
        <v>267</v>
      </c>
      <c r="B658" s="9" t="s">
        <v>91</v>
      </c>
      <c r="C658" s="9" t="s">
        <v>62</v>
      </c>
      <c r="D658" s="3"/>
      <c r="E658" s="9">
        <v>8</v>
      </c>
      <c r="F658" s="9">
        <v>1</v>
      </c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8">
        <f>IF(F658="",0,VLOOKUP(E658,'Points Allocation'!$B$7:$F$18,2+F658,0))</f>
        <v>40</v>
      </c>
      <c r="T658" s="8">
        <f>IF(G658="",0,VLOOKUP(E658,'Points Allocation'!$B$22:$F$33,2+G658,0))</f>
        <v>0</v>
      </c>
      <c r="U658" s="8">
        <f>IF(H658="",0,VLOOKUP(E658,'Points Allocation'!$B$37:$F$50,2+H658,0))</f>
        <v>0</v>
      </c>
      <c r="V658" s="8">
        <f>IF(I658="",0,VLOOKUP(E658,'Points Allocation'!$B$52:$F$63,2+I658,0))</f>
        <v>0</v>
      </c>
      <c r="W658" s="8">
        <f>IF(J658="",0,VLOOKUP(E658,'Points Allocation'!$B$67:$F$78,2+J658,0))</f>
        <v>0</v>
      </c>
      <c r="X658" s="8">
        <f>IF(K658="",0,VLOOKUP(E658,'Points Allocation'!$B$82:$F$93,2+K658,0))</f>
        <v>0</v>
      </c>
      <c r="Y658" s="8">
        <f>IF(L658="",0,VLOOKUP(E658,'Points Allocation'!$B$97:$F$108,2+L658,0))</f>
        <v>0</v>
      </c>
      <c r="Z658" s="23">
        <f t="shared" si="415"/>
        <v>40</v>
      </c>
      <c r="AA658" s="8">
        <f>IF(M658="",0,VLOOKUP(E658,'Points Allocation'!$I$7:$M$18,2+M658,0))</f>
        <v>0</v>
      </c>
      <c r="AB658" s="8">
        <f>IF(N658="",0,VLOOKUP(E658,'Points Allocation'!$I$22:$M$33,2+N658,0))</f>
        <v>0</v>
      </c>
      <c r="AC658" s="8">
        <f>IF(O658="",0,VLOOKUP(E658,'Points Allocation'!$I$37:$M$48,2+O658,0))</f>
        <v>0</v>
      </c>
      <c r="AD658" s="8">
        <f>IF(P658="",0,VLOOKUP(E658,'Points Allocation'!$I$52:$M$63,2+P658,0))</f>
        <v>0</v>
      </c>
      <c r="AE658" s="8">
        <f>IF(Q658="",0,VLOOKUP(E658,'Points Allocation'!$I$67:$M$78,2+Q658,0))</f>
        <v>0</v>
      </c>
      <c r="AF658" s="8">
        <f>IF(R658="",0,VLOOKUP(E658,'Points Allocation'!$I$82:$M$93,2+R658,0))</f>
        <v>0</v>
      </c>
      <c r="AG658" s="23">
        <f t="shared" si="416"/>
        <v>0</v>
      </c>
      <c r="AH658" s="10">
        <f t="shared" si="417"/>
        <v>0</v>
      </c>
      <c r="AI658" s="13">
        <f t="shared" si="414"/>
        <v>1</v>
      </c>
      <c r="AJ658" s="30">
        <f t="shared" si="418"/>
        <v>40</v>
      </c>
      <c r="AK658" s="3" t="str">
        <f t="shared" si="421"/>
        <v>False</v>
      </c>
      <c r="AL658" s="3">
        <f t="shared" si="422"/>
        <v>0</v>
      </c>
    </row>
    <row r="659" spans="1:38" x14ac:dyDescent="0.2">
      <c r="A659" s="9" t="s">
        <v>154</v>
      </c>
      <c r="B659" s="9" t="s">
        <v>92</v>
      </c>
      <c r="C659" s="9" t="s">
        <v>62</v>
      </c>
      <c r="D659" s="3"/>
      <c r="E659" s="9">
        <v>8</v>
      </c>
      <c r="F659" s="9">
        <v>3</v>
      </c>
      <c r="G659" s="9">
        <v>0</v>
      </c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8">
        <f>IF(F659="",0,VLOOKUP(E659,'Points Allocation'!$B$7:$F$18,2+F659,0))</f>
        <v>80</v>
      </c>
      <c r="T659" s="8">
        <f>IF(G659="",0,VLOOKUP(E659,'Points Allocation'!$B$22:$F$33,2+G659,0))</f>
        <v>25</v>
      </c>
      <c r="U659" s="8">
        <f>IF(H659="",0,VLOOKUP(E659,'Points Allocation'!$B$37:$F$50,2+H659,0))</f>
        <v>0</v>
      </c>
      <c r="V659" s="8">
        <f>IF(I659="",0,VLOOKUP(E659,'Points Allocation'!$B$52:$F$63,2+I659,0))</f>
        <v>0</v>
      </c>
      <c r="W659" s="8">
        <f>IF(J659="",0,VLOOKUP(E659,'Points Allocation'!$B$67:$F$78,2+J659,0))</f>
        <v>0</v>
      </c>
      <c r="X659" s="8">
        <f>IF(K659="",0,VLOOKUP(E659,'Points Allocation'!$B$82:$F$93,2+K659,0))</f>
        <v>0</v>
      </c>
      <c r="Y659" s="8">
        <f>IF(L659="",0,VLOOKUP(E659,'Points Allocation'!$B$97:$F$108,2+L659,0))</f>
        <v>0</v>
      </c>
      <c r="Z659" s="23">
        <f t="shared" si="415"/>
        <v>105</v>
      </c>
      <c r="AA659" s="8">
        <f>IF(M659="",0,VLOOKUP(E659,'Points Allocation'!$I$7:$M$18,2+M659,0))</f>
        <v>0</v>
      </c>
      <c r="AB659" s="8">
        <f>IF(N659="",0,VLOOKUP(E659,'Points Allocation'!$I$22:$M$33,2+N659,0))</f>
        <v>0</v>
      </c>
      <c r="AC659" s="8">
        <f>IF(O659="",0,VLOOKUP(E659,'Points Allocation'!$I$37:$M$48,2+O659,0))</f>
        <v>0</v>
      </c>
      <c r="AD659" s="8">
        <f>IF(P659="",0,VLOOKUP(E659,'Points Allocation'!$I$52:$M$63,2+P659,0))</f>
        <v>0</v>
      </c>
      <c r="AE659" s="8">
        <f>IF(Q659="",0,VLOOKUP(E659,'Points Allocation'!$I$67:$M$78,2+Q659,0))</f>
        <v>0</v>
      </c>
      <c r="AF659" s="8">
        <f>IF(R659="",0,VLOOKUP(E659,'Points Allocation'!$I$82:$M$93,2+R659,0))</f>
        <v>0</v>
      </c>
      <c r="AG659" s="23">
        <f t="shared" si="416"/>
        <v>0</v>
      </c>
      <c r="AH659" s="10">
        <f t="shared" si="417"/>
        <v>0</v>
      </c>
      <c r="AI659" s="13">
        <f t="shared" si="414"/>
        <v>1</v>
      </c>
      <c r="AJ659" s="30">
        <f t="shared" si="418"/>
        <v>105</v>
      </c>
      <c r="AK659" s="3" t="str">
        <f t="shared" si="421"/>
        <v>False</v>
      </c>
      <c r="AL659" s="3">
        <f t="shared" si="422"/>
        <v>0</v>
      </c>
    </row>
    <row r="660" spans="1:38" x14ac:dyDescent="0.2">
      <c r="A660" s="9" t="s">
        <v>147</v>
      </c>
      <c r="B660" s="9" t="s">
        <v>92</v>
      </c>
      <c r="C660" s="9" t="s">
        <v>62</v>
      </c>
      <c r="D660" s="3"/>
      <c r="E660" s="9">
        <v>8</v>
      </c>
      <c r="F660" s="9">
        <v>3</v>
      </c>
      <c r="G660" s="9">
        <v>3</v>
      </c>
      <c r="H660" s="9">
        <v>2</v>
      </c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8">
        <f>IF(F660="",0,VLOOKUP(E660,'Points Allocation'!$B$7:$F$18,2+F660,0))</f>
        <v>80</v>
      </c>
      <c r="T660" s="8">
        <f>IF(G660="",0,VLOOKUP(E660,'Points Allocation'!$B$22:$F$33,2+G660,0))</f>
        <v>100</v>
      </c>
      <c r="U660" s="8">
        <f>IF(H660="",0,VLOOKUP(E660,'Points Allocation'!$B$37:$F$50,2+H660,0))</f>
        <v>90</v>
      </c>
      <c r="V660" s="8">
        <f>IF(I660="",0,VLOOKUP(E660,'Points Allocation'!$B$52:$F$63,2+I660,0))</f>
        <v>0</v>
      </c>
      <c r="W660" s="8">
        <f>IF(J660="",0,VLOOKUP(E660,'Points Allocation'!$B$67:$F$78,2+J660,0))</f>
        <v>0</v>
      </c>
      <c r="X660" s="8">
        <f>IF(K660="",0,VLOOKUP(E660,'Points Allocation'!$B$82:$F$93,2+K660,0))</f>
        <v>0</v>
      </c>
      <c r="Y660" s="8">
        <f>IF(L660="",0,VLOOKUP(E660,'Points Allocation'!$B$97:$F$108,2+L660,0))</f>
        <v>0</v>
      </c>
      <c r="Z660" s="23">
        <f t="shared" si="415"/>
        <v>270</v>
      </c>
      <c r="AA660" s="8">
        <f>IF(M660="",0,VLOOKUP(E660,'Points Allocation'!$I$7:$M$18,2+M660,0))</f>
        <v>0</v>
      </c>
      <c r="AB660" s="8">
        <f>IF(N660="",0,VLOOKUP(E660,'Points Allocation'!$I$22:$M$33,2+N660,0))</f>
        <v>0</v>
      </c>
      <c r="AC660" s="8">
        <f>IF(O660="",0,VLOOKUP(E660,'Points Allocation'!$I$37:$M$48,2+O660,0))</f>
        <v>0</v>
      </c>
      <c r="AD660" s="8">
        <f>IF(P660="",0,VLOOKUP(E660,'Points Allocation'!$I$52:$M$63,2+P660,0))</f>
        <v>0</v>
      </c>
      <c r="AE660" s="8">
        <f>IF(Q660="",0,VLOOKUP(E660,'Points Allocation'!$I$67:$M$78,2+Q660,0))</f>
        <v>0</v>
      </c>
      <c r="AF660" s="8">
        <f>IF(R660="",0,VLOOKUP(E660,'Points Allocation'!$I$82:$M$93,2+R660,0))</f>
        <v>0</v>
      </c>
      <c r="AG660" s="23">
        <f t="shared" si="416"/>
        <v>0</v>
      </c>
      <c r="AH660" s="10">
        <f t="shared" si="417"/>
        <v>0</v>
      </c>
      <c r="AI660" s="13">
        <f t="shared" si="414"/>
        <v>1</v>
      </c>
      <c r="AJ660" s="30">
        <f t="shared" si="418"/>
        <v>270</v>
      </c>
      <c r="AK660" s="3" t="str">
        <f t="shared" si="421"/>
        <v>False</v>
      </c>
      <c r="AL660" s="3">
        <f t="shared" si="422"/>
        <v>0</v>
      </c>
    </row>
    <row r="661" spans="1:38" x14ac:dyDescent="0.2">
      <c r="A661" s="9" t="s">
        <v>152</v>
      </c>
      <c r="B661" s="9" t="s">
        <v>92</v>
      </c>
      <c r="C661" s="9" t="s">
        <v>62</v>
      </c>
      <c r="D661" s="3"/>
      <c r="E661" s="9">
        <v>8</v>
      </c>
      <c r="F661" s="9">
        <v>0</v>
      </c>
      <c r="G661" s="26"/>
      <c r="H661" s="26"/>
      <c r="I661" s="26"/>
      <c r="J661" s="26"/>
      <c r="K661" s="26"/>
      <c r="L661" s="26"/>
      <c r="M661" s="9">
        <v>3</v>
      </c>
      <c r="N661" s="9">
        <v>3</v>
      </c>
      <c r="O661" s="26"/>
      <c r="P661" s="26"/>
      <c r="Q661" s="26"/>
      <c r="R661" s="26"/>
      <c r="S661" s="8">
        <f>IF(F661="",0,VLOOKUP(E661,'Points Allocation'!$B$7:$F$18,2+F661,0))</f>
        <v>20</v>
      </c>
      <c r="T661" s="8">
        <f>IF(G661="",0,VLOOKUP(E661,'Points Allocation'!$B$22:$F$33,2+G661,0))</f>
        <v>0</v>
      </c>
      <c r="U661" s="8">
        <f>IF(H661="",0,VLOOKUP(E661,'Points Allocation'!$B$37:$F$50,2+H661,0))</f>
        <v>0</v>
      </c>
      <c r="V661" s="8">
        <f>IF(I661="",0,VLOOKUP(E661,'Points Allocation'!$B$52:$F$63,2+I661,0))</f>
        <v>0</v>
      </c>
      <c r="W661" s="8">
        <f>IF(J661="",0,VLOOKUP(E661,'Points Allocation'!$B$67:$F$78,2+J661,0))</f>
        <v>0</v>
      </c>
      <c r="X661" s="8">
        <f>IF(K661="",0,VLOOKUP(E661,'Points Allocation'!$B$82:$F$93,2+K661,0))</f>
        <v>0</v>
      </c>
      <c r="Y661" s="8">
        <f>IF(L661="",0,VLOOKUP(E661,'Points Allocation'!$B$97:$F$108,2+L661,0))</f>
        <v>0</v>
      </c>
      <c r="Z661" s="23">
        <f t="shared" si="415"/>
        <v>20</v>
      </c>
      <c r="AA661" s="8">
        <f>IF(M661="",0,VLOOKUP(E661,'Points Allocation'!$I$7:$M$18,2+M661,0))</f>
        <v>30</v>
      </c>
      <c r="AB661" s="8">
        <f>IF(N661="",0,VLOOKUP(E661,'Points Allocation'!$I$22:$M$33,2+N661,0))</f>
        <v>35</v>
      </c>
      <c r="AC661" s="8">
        <f>IF(O661="",0,VLOOKUP(E661,'Points Allocation'!$I$37:$M$48,2+O661,0))</f>
        <v>0</v>
      </c>
      <c r="AD661" s="8">
        <f>IF(P661="",0,VLOOKUP(E661,'Points Allocation'!$I$52:$M$63,2+P661,0))</f>
        <v>0</v>
      </c>
      <c r="AE661" s="8">
        <f>IF(Q661="",0,VLOOKUP(E661,'Points Allocation'!$I$67:$M$78,2+Q661,0))</f>
        <v>0</v>
      </c>
      <c r="AF661" s="8">
        <f>IF(R661="",0,VLOOKUP(E661,'Points Allocation'!$I$82:$M$93,2+R661,0))</f>
        <v>0</v>
      </c>
      <c r="AG661" s="23">
        <f t="shared" si="416"/>
        <v>65</v>
      </c>
      <c r="AH661" s="10">
        <f t="shared" si="417"/>
        <v>-20</v>
      </c>
      <c r="AI661" s="13">
        <f t="shared" si="414"/>
        <v>1</v>
      </c>
      <c r="AJ661" s="30">
        <f t="shared" si="418"/>
        <v>65</v>
      </c>
      <c r="AK661" s="3" t="str">
        <f t="shared" si="421"/>
        <v>True</v>
      </c>
      <c r="AL661" s="3">
        <f t="shared" si="422"/>
        <v>20</v>
      </c>
    </row>
    <row r="662" spans="1:38" x14ac:dyDescent="0.2">
      <c r="A662" s="9" t="s">
        <v>268</v>
      </c>
      <c r="B662" s="9" t="s">
        <v>92</v>
      </c>
      <c r="C662" s="9" t="s">
        <v>62</v>
      </c>
      <c r="D662" s="3"/>
      <c r="E662" s="9">
        <v>8</v>
      </c>
      <c r="F662" s="9">
        <v>1</v>
      </c>
      <c r="G662" s="26"/>
      <c r="H662" s="26"/>
      <c r="I662" s="26"/>
      <c r="J662" s="26"/>
      <c r="K662" s="26"/>
      <c r="L662" s="26"/>
      <c r="M662" s="9">
        <v>1</v>
      </c>
      <c r="N662" s="26"/>
      <c r="O662" s="26"/>
      <c r="P662" s="26"/>
      <c r="Q662" s="26"/>
      <c r="R662" s="26"/>
      <c r="S662" s="8">
        <f>IF(F662="",0,VLOOKUP(E662,'Points Allocation'!$B$7:$F$18,2+F662,0))</f>
        <v>40</v>
      </c>
      <c r="T662" s="8">
        <f>IF(G662="",0,VLOOKUP(E662,'Points Allocation'!$B$22:$F$33,2+G662,0))</f>
        <v>0</v>
      </c>
      <c r="U662" s="8">
        <f>IF(H662="",0,VLOOKUP(E662,'Points Allocation'!$B$37:$F$50,2+H662,0))</f>
        <v>0</v>
      </c>
      <c r="V662" s="8">
        <f>IF(I662="",0,VLOOKUP(E662,'Points Allocation'!$B$52:$F$63,2+I662,0))</f>
        <v>0</v>
      </c>
      <c r="W662" s="8">
        <f>IF(J662="",0,VLOOKUP(E662,'Points Allocation'!$B$67:$F$78,2+J662,0))</f>
        <v>0</v>
      </c>
      <c r="X662" s="8">
        <f>IF(K662="",0,VLOOKUP(E662,'Points Allocation'!$B$82:$F$93,2+K662,0))</f>
        <v>0</v>
      </c>
      <c r="Y662" s="8">
        <f>IF(L662="",0,VLOOKUP(E662,'Points Allocation'!$B$97:$F$108,2+L662,0))</f>
        <v>0</v>
      </c>
      <c r="Z662" s="23">
        <f t="shared" si="415"/>
        <v>40</v>
      </c>
      <c r="AA662" s="8">
        <f>IF(M662="",0,VLOOKUP(E662,'Points Allocation'!$I$7:$M$18,2+M662,0))</f>
        <v>20</v>
      </c>
      <c r="AB662" s="8">
        <f>IF(N662="",0,VLOOKUP(E662,'Points Allocation'!$I$22:$M$33,2+N662,0))</f>
        <v>0</v>
      </c>
      <c r="AC662" s="8">
        <f>IF(O662="",0,VLOOKUP(E662,'Points Allocation'!$I$37:$M$48,2+O662,0))</f>
        <v>0</v>
      </c>
      <c r="AD662" s="8">
        <f>IF(P662="",0,VLOOKUP(E662,'Points Allocation'!$I$52:$M$63,2+P662,0))</f>
        <v>0</v>
      </c>
      <c r="AE662" s="8">
        <f>IF(Q662="",0,VLOOKUP(E662,'Points Allocation'!$I$67:$M$78,2+Q662,0))</f>
        <v>0</v>
      </c>
      <c r="AF662" s="8">
        <f>IF(R662="",0,VLOOKUP(E662,'Points Allocation'!$I$82:$M$93,2+R662,0))</f>
        <v>0</v>
      </c>
      <c r="AG662" s="23">
        <f t="shared" si="416"/>
        <v>20</v>
      </c>
      <c r="AH662" s="10">
        <f t="shared" si="417"/>
        <v>-20</v>
      </c>
      <c r="AI662" s="13">
        <f t="shared" si="414"/>
        <v>1</v>
      </c>
      <c r="AJ662" s="30">
        <f t="shared" si="418"/>
        <v>40</v>
      </c>
      <c r="AK662" s="3" t="str">
        <f t="shared" si="421"/>
        <v>True</v>
      </c>
      <c r="AL662" s="3">
        <f t="shared" si="422"/>
        <v>20</v>
      </c>
    </row>
    <row r="663" spans="1:38" x14ac:dyDescent="0.2">
      <c r="A663" s="9" t="s">
        <v>269</v>
      </c>
      <c r="B663" s="9" t="s">
        <v>92</v>
      </c>
      <c r="C663" s="9" t="s">
        <v>62</v>
      </c>
      <c r="D663" s="3"/>
      <c r="E663" s="9">
        <v>8</v>
      </c>
      <c r="F663" s="9">
        <v>0</v>
      </c>
      <c r="G663" s="26"/>
      <c r="H663" s="26"/>
      <c r="I663" s="26"/>
      <c r="J663" s="26"/>
      <c r="K663" s="26"/>
      <c r="L663" s="26"/>
      <c r="M663" s="9">
        <v>3</v>
      </c>
      <c r="N663" s="9">
        <v>0</v>
      </c>
      <c r="O663" s="26"/>
      <c r="P663" s="26"/>
      <c r="Q663" s="26"/>
      <c r="R663" s="26"/>
      <c r="S663" s="8">
        <f>IF(F663="",0,VLOOKUP(E663,'Points Allocation'!$B$7:$F$18,2+F663,0))</f>
        <v>20</v>
      </c>
      <c r="T663" s="8">
        <f>IF(G663="",0,VLOOKUP(E663,'Points Allocation'!$B$22:$F$33,2+G663,0))</f>
        <v>0</v>
      </c>
      <c r="U663" s="8">
        <f>IF(H663="",0,VLOOKUP(E663,'Points Allocation'!$B$37:$F$50,2+H663,0))</f>
        <v>0</v>
      </c>
      <c r="V663" s="8">
        <f>IF(I663="",0,VLOOKUP(E663,'Points Allocation'!$B$52:$F$63,2+I663,0))</f>
        <v>0</v>
      </c>
      <c r="W663" s="8">
        <f>IF(J663="",0,VLOOKUP(E663,'Points Allocation'!$B$67:$F$78,2+J663,0))</f>
        <v>0</v>
      </c>
      <c r="X663" s="8">
        <f>IF(K663="",0,VLOOKUP(E663,'Points Allocation'!$B$82:$F$93,2+K663,0))</f>
        <v>0</v>
      </c>
      <c r="Y663" s="8">
        <f>IF(L663="",0,VLOOKUP(E663,'Points Allocation'!$B$97:$F$108,2+L663,0))</f>
        <v>0</v>
      </c>
      <c r="Z663" s="23">
        <f t="shared" si="415"/>
        <v>20</v>
      </c>
      <c r="AA663" s="8">
        <f>IF(M663="",0,VLOOKUP(E663,'Points Allocation'!$I$7:$M$18,2+M663,0))</f>
        <v>30</v>
      </c>
      <c r="AB663" s="8">
        <f>IF(N663="",0,VLOOKUP(E663,'Points Allocation'!$I$22:$M$33,2+N663,0))</f>
        <v>20</v>
      </c>
      <c r="AC663" s="8">
        <f>IF(O663="",0,VLOOKUP(E663,'Points Allocation'!$I$37:$M$48,2+O663,0))</f>
        <v>0</v>
      </c>
      <c r="AD663" s="8">
        <f>IF(P663="",0,VLOOKUP(E663,'Points Allocation'!$I$52:$M$63,2+P663,0))</f>
        <v>0</v>
      </c>
      <c r="AE663" s="8">
        <f>IF(Q663="",0,VLOOKUP(E663,'Points Allocation'!$I$67:$M$78,2+Q663,0))</f>
        <v>0</v>
      </c>
      <c r="AF663" s="8">
        <f>IF(R663="",0,VLOOKUP(E663,'Points Allocation'!$I$82:$M$93,2+R663,0))</f>
        <v>0</v>
      </c>
      <c r="AG663" s="23">
        <f t="shared" si="416"/>
        <v>50</v>
      </c>
      <c r="AH663" s="10">
        <f t="shared" si="417"/>
        <v>-20</v>
      </c>
      <c r="AI663" s="13">
        <f t="shared" si="414"/>
        <v>1</v>
      </c>
      <c r="AJ663" s="30">
        <f t="shared" si="418"/>
        <v>50</v>
      </c>
      <c r="AK663" s="3" t="str">
        <f t="shared" si="421"/>
        <v>True</v>
      </c>
      <c r="AL663" s="3">
        <f t="shared" si="422"/>
        <v>20</v>
      </c>
    </row>
    <row r="664" spans="1:38" x14ac:dyDescent="0.2">
      <c r="A664" s="9" t="s">
        <v>151</v>
      </c>
      <c r="B664" s="9" t="s">
        <v>92</v>
      </c>
      <c r="C664" s="9" t="s">
        <v>62</v>
      </c>
      <c r="D664" s="3"/>
      <c r="E664" s="9">
        <v>8</v>
      </c>
      <c r="F664" s="9">
        <v>3</v>
      </c>
      <c r="G664" s="9">
        <v>3</v>
      </c>
      <c r="H664" s="9">
        <v>3</v>
      </c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8">
        <f>IF(F664="",0,VLOOKUP(E664,'Points Allocation'!$B$7:$F$18,2+F664,0))</f>
        <v>80</v>
      </c>
      <c r="T664" s="8">
        <f>IF(G664="",0,VLOOKUP(E664,'Points Allocation'!$B$22:$F$33,2+G664,0))</f>
        <v>100</v>
      </c>
      <c r="U664" s="8">
        <f>IF(H664="",0,VLOOKUP(E664,'Points Allocation'!$B$37:$F$50,2+H664,0))</f>
        <v>120</v>
      </c>
      <c r="V664" s="8">
        <f>IF(I664="",0,VLOOKUP(E664,'Points Allocation'!$B$52:$F$63,2+I664,0))</f>
        <v>0</v>
      </c>
      <c r="W664" s="8">
        <f>IF(J664="",0,VLOOKUP(E664,'Points Allocation'!$B$67:$F$78,2+J664,0))</f>
        <v>0</v>
      </c>
      <c r="X664" s="8">
        <f>IF(K664="",0,VLOOKUP(E664,'Points Allocation'!$B$82:$F$93,2+K664,0))</f>
        <v>0</v>
      </c>
      <c r="Y664" s="8">
        <f>IF(L664="",0,VLOOKUP(E664,'Points Allocation'!$B$97:$F$108,2+L664,0))</f>
        <v>0</v>
      </c>
      <c r="Z664" s="23">
        <f t="shared" si="415"/>
        <v>300</v>
      </c>
      <c r="AA664" s="8">
        <f>IF(M664="",0,VLOOKUP(E664,'Points Allocation'!$I$7:$M$18,2+M664,0))</f>
        <v>0</v>
      </c>
      <c r="AB664" s="8">
        <f>IF(N664="",0,VLOOKUP(E664,'Points Allocation'!$I$22:$M$33,2+N664,0))</f>
        <v>0</v>
      </c>
      <c r="AC664" s="8">
        <f>IF(O664="",0,VLOOKUP(E664,'Points Allocation'!$I$37:$M$48,2+O664,0))</f>
        <v>0</v>
      </c>
      <c r="AD664" s="8">
        <f>IF(P664="",0,VLOOKUP(E664,'Points Allocation'!$I$52:$M$63,2+P664,0))</f>
        <v>0</v>
      </c>
      <c r="AE664" s="8">
        <f>IF(Q664="",0,VLOOKUP(E664,'Points Allocation'!$I$67:$M$78,2+Q664,0))</f>
        <v>0</v>
      </c>
      <c r="AF664" s="8">
        <f>IF(R664="",0,VLOOKUP(E664,'Points Allocation'!$I$82:$M$93,2+R664,0))</f>
        <v>0</v>
      </c>
      <c r="AG664" s="23">
        <f t="shared" si="416"/>
        <v>0</v>
      </c>
      <c r="AH664" s="10">
        <f t="shared" si="417"/>
        <v>0</v>
      </c>
      <c r="AI664" s="13">
        <f t="shared" si="414"/>
        <v>1</v>
      </c>
      <c r="AJ664" s="30">
        <f t="shared" si="418"/>
        <v>300</v>
      </c>
      <c r="AK664" s="3" t="str">
        <f t="shared" si="421"/>
        <v>False</v>
      </c>
      <c r="AL664" s="3">
        <f t="shared" si="422"/>
        <v>0</v>
      </c>
    </row>
    <row r="665" spans="1:38" x14ac:dyDescent="0.2">
      <c r="A665" s="9" t="s">
        <v>224</v>
      </c>
      <c r="B665" s="9" t="s">
        <v>92</v>
      </c>
      <c r="C665" s="9" t="s">
        <v>62</v>
      </c>
      <c r="D665" s="3"/>
      <c r="E665" s="9">
        <v>8</v>
      </c>
      <c r="F665" s="9">
        <v>3</v>
      </c>
      <c r="G665" s="9">
        <v>0</v>
      </c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8">
        <f>IF(F665="",0,VLOOKUP(E665,'Points Allocation'!$B$7:$F$18,2+F665,0))</f>
        <v>80</v>
      </c>
      <c r="T665" s="8">
        <f>IF(G665="",0,VLOOKUP(E665,'Points Allocation'!$B$22:$F$33,2+G665,0))</f>
        <v>25</v>
      </c>
      <c r="U665" s="8">
        <f>IF(H665="",0,VLOOKUP(E665,'Points Allocation'!$B$37:$F$50,2+H665,0))</f>
        <v>0</v>
      </c>
      <c r="V665" s="8">
        <f>IF(I665="",0,VLOOKUP(E665,'Points Allocation'!$B$52:$F$63,2+I665,0))</f>
        <v>0</v>
      </c>
      <c r="W665" s="8">
        <f>IF(J665="",0,VLOOKUP(E665,'Points Allocation'!$B$67:$F$78,2+J665,0))</f>
        <v>0</v>
      </c>
      <c r="X665" s="8">
        <f>IF(K665="",0,VLOOKUP(E665,'Points Allocation'!$B$82:$F$93,2+K665,0))</f>
        <v>0</v>
      </c>
      <c r="Y665" s="8">
        <f>IF(L665="",0,VLOOKUP(E665,'Points Allocation'!$B$97:$F$108,2+L665,0))</f>
        <v>0</v>
      </c>
      <c r="Z665" s="23">
        <f t="shared" si="415"/>
        <v>105</v>
      </c>
      <c r="AA665" s="8">
        <f>IF(M665="",0,VLOOKUP(E665,'Points Allocation'!$I$7:$M$18,2+M665,0))</f>
        <v>0</v>
      </c>
      <c r="AB665" s="8">
        <f>IF(N665="",0,VLOOKUP(E665,'Points Allocation'!$I$22:$M$33,2+N665,0))</f>
        <v>0</v>
      </c>
      <c r="AC665" s="8">
        <f>IF(O665="",0,VLOOKUP(E665,'Points Allocation'!$I$37:$M$48,2+O665,0))</f>
        <v>0</v>
      </c>
      <c r="AD665" s="8">
        <f>IF(P665="",0,VLOOKUP(E665,'Points Allocation'!$I$52:$M$63,2+P665,0))</f>
        <v>0</v>
      </c>
      <c r="AE665" s="8">
        <f>IF(Q665="",0,VLOOKUP(E665,'Points Allocation'!$I$67:$M$78,2+Q665,0))</f>
        <v>0</v>
      </c>
      <c r="AF665" s="8">
        <f>IF(R665="",0,VLOOKUP(E665,'Points Allocation'!$I$82:$M$93,2+R665,0))</f>
        <v>0</v>
      </c>
      <c r="AG665" s="23">
        <f t="shared" si="416"/>
        <v>0</v>
      </c>
      <c r="AH665" s="10">
        <f t="shared" si="417"/>
        <v>0</v>
      </c>
      <c r="AI665" s="13">
        <f t="shared" si="414"/>
        <v>1</v>
      </c>
      <c r="AJ665" s="30">
        <f t="shared" si="418"/>
        <v>105</v>
      </c>
      <c r="AK665" s="3" t="str">
        <f t="shared" si="421"/>
        <v>False</v>
      </c>
      <c r="AL665" s="3">
        <f t="shared" si="422"/>
        <v>0</v>
      </c>
    </row>
    <row r="666" spans="1:38" x14ac:dyDescent="0.2">
      <c r="A666" s="9" t="s">
        <v>270</v>
      </c>
      <c r="B666" s="9" t="s">
        <v>93</v>
      </c>
      <c r="C666" s="9" t="s">
        <v>62</v>
      </c>
      <c r="D666" s="3"/>
      <c r="E666" s="9">
        <v>8</v>
      </c>
      <c r="F666" s="9">
        <v>0</v>
      </c>
      <c r="G666" s="26"/>
      <c r="H666" s="26"/>
      <c r="I666" s="26"/>
      <c r="J666" s="26"/>
      <c r="K666" s="26"/>
      <c r="L666" s="26"/>
      <c r="M666" s="9">
        <v>0</v>
      </c>
      <c r="N666" s="26"/>
      <c r="O666" s="26"/>
      <c r="P666" s="26"/>
      <c r="Q666" s="26"/>
      <c r="R666" s="26"/>
      <c r="S666" s="8">
        <f>IF(F666="",0,VLOOKUP(E666,'Points Allocation'!$B$7:$F$18,2+F666,0))</f>
        <v>20</v>
      </c>
      <c r="T666" s="8">
        <f>IF(G666="",0,VLOOKUP(E666,'Points Allocation'!$B$22:$F$33,2+G666,0))</f>
        <v>0</v>
      </c>
      <c r="U666" s="8">
        <f>IF(H666="",0,VLOOKUP(E666,'Points Allocation'!$B$37:$F$50,2+H666,0))</f>
        <v>0</v>
      </c>
      <c r="V666" s="8">
        <f>IF(I666="",0,VLOOKUP(E666,'Points Allocation'!$B$52:$F$63,2+I666,0))</f>
        <v>0</v>
      </c>
      <c r="W666" s="8">
        <f>IF(J666="",0,VLOOKUP(E666,'Points Allocation'!$B$67:$F$78,2+J666,0))</f>
        <v>0</v>
      </c>
      <c r="X666" s="8">
        <f>IF(K666="",0,VLOOKUP(E666,'Points Allocation'!$B$82:$F$93,2+K666,0))</f>
        <v>0</v>
      </c>
      <c r="Y666" s="8">
        <f>IF(L666="",0,VLOOKUP(E666,'Points Allocation'!$B$97:$F$108,2+L666,0))</f>
        <v>0</v>
      </c>
      <c r="Z666" s="23">
        <f t="shared" ref="Z666:Z729" si="423">SUM(S666:Y666)</f>
        <v>20</v>
      </c>
      <c r="AA666" s="8">
        <f>IF(M666="",0,VLOOKUP(E666,'Points Allocation'!$I$7:$M$18,2+M666,0))</f>
        <v>15</v>
      </c>
      <c r="AB666" s="8">
        <f>IF(N666="",0,VLOOKUP(E666,'Points Allocation'!$I$22:$M$33,2+N666,0))</f>
        <v>0</v>
      </c>
      <c r="AC666" s="8">
        <f>IF(O666="",0,VLOOKUP(E666,'Points Allocation'!$I$37:$M$48,2+O666,0))</f>
        <v>0</v>
      </c>
      <c r="AD666" s="8">
        <f>IF(P666="",0,VLOOKUP(E666,'Points Allocation'!$I$52:$M$63,2+P666,0))</f>
        <v>0</v>
      </c>
      <c r="AE666" s="8">
        <f>IF(Q666="",0,VLOOKUP(E666,'Points Allocation'!$I$67:$M$78,2+Q666,0))</f>
        <v>0</v>
      </c>
      <c r="AF666" s="8">
        <f>IF(R666="",0,VLOOKUP(E666,'Points Allocation'!$I$82:$M$93,2+R666,0))</f>
        <v>0</v>
      </c>
      <c r="AG666" s="23">
        <f t="shared" ref="AG666:AG729" si="424">SUM(AA666:AF666)</f>
        <v>15</v>
      </c>
      <c r="AH666" s="10">
        <f t="shared" ref="AH666:AH729" si="425">IF(AK666="False",0,-AL666)</f>
        <v>-15</v>
      </c>
      <c r="AI666" s="13">
        <f t="shared" si="414"/>
        <v>1</v>
      </c>
      <c r="AJ666" s="30">
        <f t="shared" ref="AJ666:AJ729" si="426">(SUM(Z666,AG666,AH666))*AI666</f>
        <v>20</v>
      </c>
      <c r="AK666" s="3" t="str">
        <f t="shared" si="421"/>
        <v>True</v>
      </c>
      <c r="AL666" s="3">
        <f t="shared" si="422"/>
        <v>15</v>
      </c>
    </row>
    <row r="667" spans="1:38" x14ac:dyDescent="0.2">
      <c r="A667" s="9" t="s">
        <v>196</v>
      </c>
      <c r="B667" s="9" t="s">
        <v>93</v>
      </c>
      <c r="C667" s="9" t="s">
        <v>62</v>
      </c>
      <c r="D667" s="3"/>
      <c r="E667" s="9">
        <v>8</v>
      </c>
      <c r="F667" s="9">
        <v>3</v>
      </c>
      <c r="G667" s="9">
        <v>3</v>
      </c>
      <c r="H667" s="9">
        <v>1</v>
      </c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8">
        <f>IF(F667="",0,VLOOKUP(E667,'Points Allocation'!$B$7:$F$18,2+F667,0))</f>
        <v>80</v>
      </c>
      <c r="T667" s="8">
        <f>IF(G667="",0,VLOOKUP(E667,'Points Allocation'!$B$22:$F$33,2+G667,0))</f>
        <v>100</v>
      </c>
      <c r="U667" s="8">
        <f>IF(H667="",0,VLOOKUP(E667,'Points Allocation'!$B$37:$F$50,2+H667,0))</f>
        <v>60</v>
      </c>
      <c r="V667" s="8">
        <f>IF(I667="",0,VLOOKUP(E667,'Points Allocation'!$B$52:$F$63,2+I667,0))</f>
        <v>0</v>
      </c>
      <c r="W667" s="8">
        <f>IF(J667="",0,VLOOKUP(E667,'Points Allocation'!$B$67:$F$78,2+J667,0))</f>
        <v>0</v>
      </c>
      <c r="X667" s="8">
        <f>IF(K667="",0,VLOOKUP(E667,'Points Allocation'!$B$82:$F$93,2+K667,0))</f>
        <v>0</v>
      </c>
      <c r="Y667" s="8">
        <f>IF(L667="",0,VLOOKUP(E667,'Points Allocation'!$B$97:$F$108,2+L667,0))</f>
        <v>0</v>
      </c>
      <c r="Z667" s="23">
        <f t="shared" si="423"/>
        <v>240</v>
      </c>
      <c r="AA667" s="8">
        <f>IF(M667="",0,VLOOKUP(E667,'Points Allocation'!$I$7:$M$18,2+M667,0))</f>
        <v>0</v>
      </c>
      <c r="AB667" s="8">
        <f>IF(N667="",0,VLOOKUP(E667,'Points Allocation'!$I$22:$M$33,2+N667,0))</f>
        <v>0</v>
      </c>
      <c r="AC667" s="8">
        <f>IF(O667="",0,VLOOKUP(E667,'Points Allocation'!$I$37:$M$48,2+O667,0))</f>
        <v>0</v>
      </c>
      <c r="AD667" s="8">
        <f>IF(P667="",0,VLOOKUP(E667,'Points Allocation'!$I$52:$M$63,2+P667,0))</f>
        <v>0</v>
      </c>
      <c r="AE667" s="8">
        <f>IF(Q667="",0,VLOOKUP(E667,'Points Allocation'!$I$67:$M$78,2+Q667,0))</f>
        <v>0</v>
      </c>
      <c r="AF667" s="8">
        <f>IF(R667="",0,VLOOKUP(E667,'Points Allocation'!$I$82:$M$93,2+R667,0))</f>
        <v>0</v>
      </c>
      <c r="AG667" s="23">
        <f t="shared" si="424"/>
        <v>0</v>
      </c>
      <c r="AH667" s="10">
        <f t="shared" si="425"/>
        <v>0</v>
      </c>
      <c r="AI667" s="13">
        <f t="shared" si="414"/>
        <v>1</v>
      </c>
      <c r="AJ667" s="30">
        <f t="shared" si="426"/>
        <v>240</v>
      </c>
      <c r="AK667" s="3" t="str">
        <f t="shared" si="421"/>
        <v>False</v>
      </c>
      <c r="AL667" s="3">
        <f t="shared" si="422"/>
        <v>0</v>
      </c>
    </row>
    <row r="668" spans="1:38" x14ac:dyDescent="0.2">
      <c r="A668" s="9" t="s">
        <v>248</v>
      </c>
      <c r="B668" s="9" t="s">
        <v>93</v>
      </c>
      <c r="C668" s="9" t="s">
        <v>62</v>
      </c>
      <c r="D668" s="3"/>
      <c r="E668" s="9">
        <v>8</v>
      </c>
      <c r="F668" s="9">
        <v>0</v>
      </c>
      <c r="G668" s="26"/>
      <c r="H668" s="26"/>
      <c r="I668" s="26"/>
      <c r="J668" s="26"/>
      <c r="K668" s="26"/>
      <c r="L668" s="26"/>
      <c r="M668" s="9">
        <v>3</v>
      </c>
      <c r="N668" s="9">
        <v>3</v>
      </c>
      <c r="O668" s="26"/>
      <c r="P668" s="26"/>
      <c r="Q668" s="26"/>
      <c r="R668" s="26"/>
      <c r="S668" s="8">
        <f>IF(F668="",0,VLOOKUP(E668,'Points Allocation'!$B$7:$F$18,2+F668,0))</f>
        <v>20</v>
      </c>
      <c r="T668" s="8">
        <f>IF(G668="",0,VLOOKUP(E668,'Points Allocation'!$B$22:$F$33,2+G668,0))</f>
        <v>0</v>
      </c>
      <c r="U668" s="8">
        <f>IF(H668="",0,VLOOKUP(E668,'Points Allocation'!$B$37:$F$50,2+H668,0))</f>
        <v>0</v>
      </c>
      <c r="V668" s="8">
        <f>IF(I668="",0,VLOOKUP(E668,'Points Allocation'!$B$52:$F$63,2+I668,0))</f>
        <v>0</v>
      </c>
      <c r="W668" s="8">
        <f>IF(J668="",0,VLOOKUP(E668,'Points Allocation'!$B$67:$F$78,2+J668,0))</f>
        <v>0</v>
      </c>
      <c r="X668" s="8">
        <f>IF(K668="",0,VLOOKUP(E668,'Points Allocation'!$B$82:$F$93,2+K668,0))</f>
        <v>0</v>
      </c>
      <c r="Y668" s="8">
        <f>IF(L668="",0,VLOOKUP(E668,'Points Allocation'!$B$97:$F$108,2+L668,0))</f>
        <v>0</v>
      </c>
      <c r="Z668" s="23">
        <f t="shared" si="423"/>
        <v>20</v>
      </c>
      <c r="AA668" s="8">
        <f>IF(M668="",0,VLOOKUP(E668,'Points Allocation'!$I$7:$M$18,2+M668,0))</f>
        <v>30</v>
      </c>
      <c r="AB668" s="8">
        <f>IF(N668="",0,VLOOKUP(E668,'Points Allocation'!$I$22:$M$33,2+N668,0))</f>
        <v>35</v>
      </c>
      <c r="AC668" s="8">
        <f>IF(O668="",0,VLOOKUP(E668,'Points Allocation'!$I$37:$M$48,2+O668,0))</f>
        <v>0</v>
      </c>
      <c r="AD668" s="8">
        <f>IF(P668="",0,VLOOKUP(E668,'Points Allocation'!$I$52:$M$63,2+P668,0))</f>
        <v>0</v>
      </c>
      <c r="AE668" s="8">
        <f>IF(Q668="",0,VLOOKUP(E668,'Points Allocation'!$I$67:$M$78,2+Q668,0))</f>
        <v>0</v>
      </c>
      <c r="AF668" s="8">
        <f>IF(R668="",0,VLOOKUP(E668,'Points Allocation'!$I$82:$M$93,2+R668,0))</f>
        <v>0</v>
      </c>
      <c r="AG668" s="23">
        <f t="shared" si="424"/>
        <v>65</v>
      </c>
      <c r="AH668" s="10">
        <f t="shared" si="425"/>
        <v>-20</v>
      </c>
      <c r="AI668" s="13">
        <f t="shared" si="414"/>
        <v>1</v>
      </c>
      <c r="AJ668" s="30">
        <f t="shared" si="426"/>
        <v>65</v>
      </c>
      <c r="AK668" s="3" t="str">
        <f t="shared" si="421"/>
        <v>True</v>
      </c>
      <c r="AL668" s="3">
        <f t="shared" si="422"/>
        <v>20</v>
      </c>
    </row>
    <row r="669" spans="1:38" x14ac:dyDescent="0.2">
      <c r="A669" s="9" t="s">
        <v>213</v>
      </c>
      <c r="B669" s="9" t="s">
        <v>93</v>
      </c>
      <c r="C669" s="9" t="s">
        <v>62</v>
      </c>
      <c r="D669" s="3"/>
      <c r="E669" s="9">
        <v>8</v>
      </c>
      <c r="F669" s="9">
        <v>3</v>
      </c>
      <c r="G669" s="9">
        <v>3</v>
      </c>
      <c r="H669" s="9">
        <v>3</v>
      </c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8">
        <f>IF(F669="",0,VLOOKUP(E669,'Points Allocation'!$B$7:$F$18,2+F669,0))</f>
        <v>80</v>
      </c>
      <c r="T669" s="8">
        <f>IF(G669="",0,VLOOKUP(E669,'Points Allocation'!$B$22:$F$33,2+G669,0))</f>
        <v>100</v>
      </c>
      <c r="U669" s="8">
        <f>IF(H669="",0,VLOOKUP(E669,'Points Allocation'!$B$37:$F$50,2+H669,0))</f>
        <v>120</v>
      </c>
      <c r="V669" s="8">
        <f>IF(I669="",0,VLOOKUP(E669,'Points Allocation'!$B$52:$F$63,2+I669,0))</f>
        <v>0</v>
      </c>
      <c r="W669" s="8">
        <f>IF(J669="",0,VLOOKUP(E669,'Points Allocation'!$B$67:$F$78,2+J669,0))</f>
        <v>0</v>
      </c>
      <c r="X669" s="8">
        <f>IF(K669="",0,VLOOKUP(E669,'Points Allocation'!$B$82:$F$93,2+K669,0))</f>
        <v>0</v>
      </c>
      <c r="Y669" s="8">
        <f>IF(L669="",0,VLOOKUP(E669,'Points Allocation'!$B$97:$F$108,2+L669,0))</f>
        <v>0</v>
      </c>
      <c r="Z669" s="23">
        <f t="shared" si="423"/>
        <v>300</v>
      </c>
      <c r="AA669" s="8">
        <f>IF(M669="",0,VLOOKUP(E669,'Points Allocation'!$I$7:$M$18,2+M669,0))</f>
        <v>0</v>
      </c>
      <c r="AB669" s="8">
        <f>IF(N669="",0,VLOOKUP(E669,'Points Allocation'!$I$22:$M$33,2+N669,0))</f>
        <v>0</v>
      </c>
      <c r="AC669" s="8">
        <f>IF(O669="",0,VLOOKUP(E669,'Points Allocation'!$I$37:$M$48,2+O669,0))</f>
        <v>0</v>
      </c>
      <c r="AD669" s="8">
        <f>IF(P669="",0,VLOOKUP(E669,'Points Allocation'!$I$52:$M$63,2+P669,0))</f>
        <v>0</v>
      </c>
      <c r="AE669" s="8">
        <f>IF(Q669="",0,VLOOKUP(E669,'Points Allocation'!$I$67:$M$78,2+Q669,0))</f>
        <v>0</v>
      </c>
      <c r="AF669" s="8">
        <f>IF(R669="",0,VLOOKUP(E669,'Points Allocation'!$I$82:$M$93,2+R669,0))</f>
        <v>0</v>
      </c>
      <c r="AG669" s="23">
        <f t="shared" si="424"/>
        <v>0</v>
      </c>
      <c r="AH669" s="10">
        <f t="shared" si="425"/>
        <v>0</v>
      </c>
      <c r="AI669" s="13">
        <f t="shared" si="414"/>
        <v>1</v>
      </c>
      <c r="AJ669" s="30">
        <f t="shared" si="426"/>
        <v>300</v>
      </c>
      <c r="AK669" s="3" t="str">
        <f t="shared" si="421"/>
        <v>False</v>
      </c>
      <c r="AL669" s="3">
        <f t="shared" si="422"/>
        <v>0</v>
      </c>
    </row>
    <row r="670" spans="1:38" x14ac:dyDescent="0.2">
      <c r="A670" s="9" t="s">
        <v>159</v>
      </c>
      <c r="B670" s="9" t="s">
        <v>93</v>
      </c>
      <c r="C670" s="9" t="s">
        <v>62</v>
      </c>
      <c r="D670" s="3"/>
      <c r="E670" s="9">
        <v>8</v>
      </c>
      <c r="F670" s="9">
        <v>3</v>
      </c>
      <c r="G670" s="9">
        <v>0</v>
      </c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8">
        <f>IF(F670="",0,VLOOKUP(E670,'Points Allocation'!$B$7:$F$18,2+F670,0))</f>
        <v>80</v>
      </c>
      <c r="T670" s="8">
        <f>IF(G670="",0,VLOOKUP(E670,'Points Allocation'!$B$22:$F$33,2+G670,0))</f>
        <v>25</v>
      </c>
      <c r="U670" s="8">
        <f>IF(H670="",0,VLOOKUP(E670,'Points Allocation'!$B$37:$F$50,2+H670,0))</f>
        <v>0</v>
      </c>
      <c r="V670" s="8">
        <f>IF(I670="",0,VLOOKUP(E670,'Points Allocation'!$B$52:$F$63,2+I670,0))</f>
        <v>0</v>
      </c>
      <c r="W670" s="8">
        <f>IF(J670="",0,VLOOKUP(E670,'Points Allocation'!$B$67:$F$78,2+J670,0))</f>
        <v>0</v>
      </c>
      <c r="X670" s="8">
        <f>IF(K670="",0,VLOOKUP(E670,'Points Allocation'!$B$82:$F$93,2+K670,0))</f>
        <v>0</v>
      </c>
      <c r="Y670" s="8">
        <f>IF(L670="",0,VLOOKUP(E670,'Points Allocation'!$B$97:$F$108,2+L670,0))</f>
        <v>0</v>
      </c>
      <c r="Z670" s="23">
        <f t="shared" si="423"/>
        <v>105</v>
      </c>
      <c r="AA670" s="8">
        <f>IF(M670="",0,VLOOKUP(E670,'Points Allocation'!$I$7:$M$18,2+M670,0))</f>
        <v>0</v>
      </c>
      <c r="AB670" s="8">
        <f>IF(N670="",0,VLOOKUP(E670,'Points Allocation'!$I$22:$M$33,2+N670,0))</f>
        <v>0</v>
      </c>
      <c r="AC670" s="8">
        <f>IF(O670="",0,VLOOKUP(E670,'Points Allocation'!$I$37:$M$48,2+O670,0))</f>
        <v>0</v>
      </c>
      <c r="AD670" s="8">
        <f>IF(P670="",0,VLOOKUP(E670,'Points Allocation'!$I$52:$M$63,2+P670,0))</f>
        <v>0</v>
      </c>
      <c r="AE670" s="8">
        <f>IF(Q670="",0,VLOOKUP(E670,'Points Allocation'!$I$67:$M$78,2+Q670,0))</f>
        <v>0</v>
      </c>
      <c r="AF670" s="8">
        <f>IF(R670="",0,VLOOKUP(E670,'Points Allocation'!$I$82:$M$93,2+R670,0))</f>
        <v>0</v>
      </c>
      <c r="AG670" s="23">
        <f t="shared" si="424"/>
        <v>0</v>
      </c>
      <c r="AH670" s="10">
        <f t="shared" si="425"/>
        <v>0</v>
      </c>
      <c r="AI670" s="13">
        <f t="shared" si="414"/>
        <v>1</v>
      </c>
      <c r="AJ670" s="30">
        <f t="shared" si="426"/>
        <v>105</v>
      </c>
      <c r="AK670" s="3" t="str">
        <f t="shared" si="421"/>
        <v>False</v>
      </c>
      <c r="AL670" s="3">
        <f t="shared" si="422"/>
        <v>0</v>
      </c>
    </row>
    <row r="671" spans="1:38" x14ac:dyDescent="0.2">
      <c r="A671" s="9" t="s">
        <v>163</v>
      </c>
      <c r="B671" s="9" t="s">
        <v>93</v>
      </c>
      <c r="C671" s="9" t="s">
        <v>62</v>
      </c>
      <c r="D671" s="3"/>
      <c r="E671" s="9">
        <v>8</v>
      </c>
      <c r="F671" s="9">
        <v>3</v>
      </c>
      <c r="G671" s="9">
        <v>1</v>
      </c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8">
        <f>IF(F671="",0,VLOOKUP(E671,'Points Allocation'!$B$7:$F$18,2+F671,0))</f>
        <v>80</v>
      </c>
      <c r="T671" s="8">
        <f>IF(G671="",0,VLOOKUP(E671,'Points Allocation'!$B$22:$F$33,2+G671,0))</f>
        <v>50</v>
      </c>
      <c r="U671" s="8">
        <f>IF(H671="",0,VLOOKUP(E671,'Points Allocation'!$B$37:$F$50,2+H671,0))</f>
        <v>0</v>
      </c>
      <c r="V671" s="8">
        <f>IF(I671="",0,VLOOKUP(E671,'Points Allocation'!$B$52:$F$63,2+I671,0))</f>
        <v>0</v>
      </c>
      <c r="W671" s="8">
        <f>IF(J671="",0,VLOOKUP(E671,'Points Allocation'!$B$67:$F$78,2+J671,0))</f>
        <v>0</v>
      </c>
      <c r="X671" s="8">
        <f>IF(K671="",0,VLOOKUP(E671,'Points Allocation'!$B$82:$F$93,2+K671,0))</f>
        <v>0</v>
      </c>
      <c r="Y671" s="8">
        <f>IF(L671="",0,VLOOKUP(E671,'Points Allocation'!$B$97:$F$108,2+L671,0))</f>
        <v>0</v>
      </c>
      <c r="Z671" s="23">
        <f t="shared" si="423"/>
        <v>130</v>
      </c>
      <c r="AA671" s="8">
        <f>IF(M671="",0,VLOOKUP(E671,'Points Allocation'!$I$7:$M$18,2+M671,0))</f>
        <v>0</v>
      </c>
      <c r="AB671" s="8">
        <f>IF(N671="",0,VLOOKUP(E671,'Points Allocation'!$I$22:$M$33,2+N671,0))</f>
        <v>0</v>
      </c>
      <c r="AC671" s="8">
        <f>IF(O671="",0,VLOOKUP(E671,'Points Allocation'!$I$37:$M$48,2+O671,0))</f>
        <v>0</v>
      </c>
      <c r="AD671" s="8">
        <f>IF(P671="",0,VLOOKUP(E671,'Points Allocation'!$I$52:$M$63,2+P671,0))</f>
        <v>0</v>
      </c>
      <c r="AE671" s="8">
        <f>IF(Q671="",0,VLOOKUP(E671,'Points Allocation'!$I$67:$M$78,2+Q671,0))</f>
        <v>0</v>
      </c>
      <c r="AF671" s="8">
        <f>IF(R671="",0,VLOOKUP(E671,'Points Allocation'!$I$82:$M$93,2+R671,0))</f>
        <v>0</v>
      </c>
      <c r="AG671" s="23">
        <f t="shared" si="424"/>
        <v>0</v>
      </c>
      <c r="AH671" s="10">
        <f t="shared" si="425"/>
        <v>0</v>
      </c>
      <c r="AI671" s="13">
        <f t="shared" si="414"/>
        <v>1</v>
      </c>
      <c r="AJ671" s="30">
        <f t="shared" si="426"/>
        <v>130</v>
      </c>
      <c r="AK671" s="3" t="str">
        <f t="shared" si="421"/>
        <v>False</v>
      </c>
      <c r="AL671" s="3">
        <f t="shared" si="422"/>
        <v>0</v>
      </c>
    </row>
    <row r="672" spans="1:38" x14ac:dyDescent="0.2">
      <c r="A672" s="9" t="s">
        <v>158</v>
      </c>
      <c r="B672" s="9" t="s">
        <v>93</v>
      </c>
      <c r="C672" s="9" t="s">
        <v>62</v>
      </c>
      <c r="D672" s="3"/>
      <c r="E672" s="9">
        <v>8</v>
      </c>
      <c r="F672" s="9">
        <v>2</v>
      </c>
      <c r="G672" s="26"/>
      <c r="H672" s="26"/>
      <c r="I672" s="26"/>
      <c r="J672" s="26"/>
      <c r="K672" s="26"/>
      <c r="L672" s="26"/>
      <c r="M672" s="9">
        <v>3</v>
      </c>
      <c r="N672" s="9">
        <v>1</v>
      </c>
      <c r="O672" s="26"/>
      <c r="P672" s="26"/>
      <c r="Q672" s="26"/>
      <c r="R672" s="26"/>
      <c r="S672" s="8">
        <f>IF(F672="",0,VLOOKUP(E672,'Points Allocation'!$B$7:$F$18,2+F672,0))</f>
        <v>60</v>
      </c>
      <c r="T672" s="8">
        <f>IF(G672="",0,VLOOKUP(E672,'Points Allocation'!$B$22:$F$33,2+G672,0))</f>
        <v>0</v>
      </c>
      <c r="U672" s="8">
        <f>IF(H672="",0,VLOOKUP(E672,'Points Allocation'!$B$37:$F$50,2+H672,0))</f>
        <v>0</v>
      </c>
      <c r="V672" s="8">
        <f>IF(I672="",0,VLOOKUP(E672,'Points Allocation'!$B$52:$F$63,2+I672,0))</f>
        <v>0</v>
      </c>
      <c r="W672" s="8">
        <f>IF(J672="",0,VLOOKUP(E672,'Points Allocation'!$B$67:$F$78,2+J672,0))</f>
        <v>0</v>
      </c>
      <c r="X672" s="8">
        <f>IF(K672="",0,VLOOKUP(E672,'Points Allocation'!$B$82:$F$93,2+K672,0))</f>
        <v>0</v>
      </c>
      <c r="Y672" s="8">
        <f>IF(L672="",0,VLOOKUP(E672,'Points Allocation'!$B$97:$F$108,2+L672,0))</f>
        <v>0</v>
      </c>
      <c r="Z672" s="23">
        <f t="shared" si="423"/>
        <v>60</v>
      </c>
      <c r="AA672" s="8">
        <f>IF(M672="",0,VLOOKUP(E672,'Points Allocation'!$I$7:$M$18,2+M672,0))</f>
        <v>30</v>
      </c>
      <c r="AB672" s="8">
        <f>IF(N672="",0,VLOOKUP(E672,'Points Allocation'!$I$22:$M$33,2+N672,0))</f>
        <v>25</v>
      </c>
      <c r="AC672" s="8">
        <f>IF(O672="",0,VLOOKUP(E672,'Points Allocation'!$I$37:$M$48,2+O672,0))</f>
        <v>0</v>
      </c>
      <c r="AD672" s="8">
        <f>IF(P672="",0,VLOOKUP(E672,'Points Allocation'!$I$52:$M$63,2+P672,0))</f>
        <v>0</v>
      </c>
      <c r="AE672" s="8">
        <f>IF(Q672="",0,VLOOKUP(E672,'Points Allocation'!$I$67:$M$78,2+Q672,0))</f>
        <v>0</v>
      </c>
      <c r="AF672" s="8">
        <f>IF(R672="",0,VLOOKUP(E672,'Points Allocation'!$I$82:$M$93,2+R672,0))</f>
        <v>0</v>
      </c>
      <c r="AG672" s="23">
        <f t="shared" si="424"/>
        <v>55</v>
      </c>
      <c r="AH672" s="10">
        <f t="shared" si="425"/>
        <v>-55</v>
      </c>
      <c r="AI672" s="13">
        <f t="shared" si="414"/>
        <v>1</v>
      </c>
      <c r="AJ672" s="30">
        <f t="shared" si="426"/>
        <v>60</v>
      </c>
      <c r="AK672" s="3" t="str">
        <f t="shared" si="421"/>
        <v>True</v>
      </c>
      <c r="AL672" s="3">
        <f t="shared" si="422"/>
        <v>55</v>
      </c>
    </row>
    <row r="673" spans="1:38" x14ac:dyDescent="0.2">
      <c r="A673" s="9" t="s">
        <v>200</v>
      </c>
      <c r="B673" s="9" t="s">
        <v>94</v>
      </c>
      <c r="C673" s="9" t="s">
        <v>62</v>
      </c>
      <c r="D673" s="3"/>
      <c r="E673" s="9">
        <v>16</v>
      </c>
      <c r="F673" s="9">
        <v>1</v>
      </c>
      <c r="G673" s="26"/>
      <c r="H673" s="26"/>
      <c r="I673" s="26"/>
      <c r="J673" s="26"/>
      <c r="K673" s="26"/>
      <c r="L673" s="26"/>
      <c r="M673" s="9">
        <v>1</v>
      </c>
      <c r="N673" s="26"/>
      <c r="O673" s="26"/>
      <c r="P673" s="26"/>
      <c r="Q673" s="26"/>
      <c r="R673" s="26"/>
      <c r="S673" s="8">
        <f>IF(F673="",0,VLOOKUP(E673,'Points Allocation'!$B$7:$F$18,2+F673,0))</f>
        <v>30</v>
      </c>
      <c r="T673" s="8">
        <f>IF(G673="",0,VLOOKUP(E673,'Points Allocation'!$B$22:$F$33,2+G673,0))</f>
        <v>0</v>
      </c>
      <c r="U673" s="8">
        <f>IF(H673="",0,VLOOKUP(E673,'Points Allocation'!$B$37:$F$50,2+H673,0))</f>
        <v>0</v>
      </c>
      <c r="V673" s="8">
        <f>IF(I673="",0,VLOOKUP(E673,'Points Allocation'!$B$52:$F$63,2+I673,0))</f>
        <v>0</v>
      </c>
      <c r="W673" s="8">
        <f>IF(J673="",0,VLOOKUP(E673,'Points Allocation'!$B$67:$F$78,2+J673,0))</f>
        <v>0</v>
      </c>
      <c r="X673" s="8">
        <f>IF(K673="",0,VLOOKUP(E673,'Points Allocation'!$B$82:$F$93,2+K673,0))</f>
        <v>0</v>
      </c>
      <c r="Y673" s="8">
        <f>IF(L673="",0,VLOOKUP(E673,'Points Allocation'!$B$97:$F$108,2+L673,0))</f>
        <v>0</v>
      </c>
      <c r="Z673" s="23">
        <f t="shared" si="423"/>
        <v>30</v>
      </c>
      <c r="AA673" s="8">
        <f>IF(M673="",0,VLOOKUP(E673,'Points Allocation'!$I$7:$M$18,2+M673,0))</f>
        <v>15</v>
      </c>
      <c r="AB673" s="8">
        <f>IF(N673="",0,VLOOKUP(E673,'Points Allocation'!$I$22:$M$33,2+N673,0))</f>
        <v>0</v>
      </c>
      <c r="AC673" s="8">
        <f>IF(O673="",0,VLOOKUP(E673,'Points Allocation'!$I$37:$M$48,2+O673,0))</f>
        <v>0</v>
      </c>
      <c r="AD673" s="8">
        <f>IF(P673="",0,VLOOKUP(E673,'Points Allocation'!$I$52:$M$63,2+P673,0))</f>
        <v>0</v>
      </c>
      <c r="AE673" s="8">
        <f>IF(Q673="",0,VLOOKUP(E673,'Points Allocation'!$I$67:$M$78,2+Q673,0))</f>
        <v>0</v>
      </c>
      <c r="AF673" s="8">
        <f>IF(R673="",0,VLOOKUP(E673,'Points Allocation'!$I$82:$M$93,2+R673,0))</f>
        <v>0</v>
      </c>
      <c r="AG673" s="23">
        <f t="shared" si="424"/>
        <v>15</v>
      </c>
      <c r="AH673" s="10">
        <f t="shared" si="425"/>
        <v>-15</v>
      </c>
      <c r="AI673" s="13">
        <f t="shared" si="414"/>
        <v>1</v>
      </c>
      <c r="AJ673" s="30">
        <f t="shared" si="426"/>
        <v>30</v>
      </c>
      <c r="AK673" s="3" t="str">
        <f t="shared" si="421"/>
        <v>True</v>
      </c>
      <c r="AL673" s="3">
        <f t="shared" si="422"/>
        <v>15</v>
      </c>
    </row>
    <row r="674" spans="1:38" x14ac:dyDescent="0.2">
      <c r="A674" s="9" t="s">
        <v>227</v>
      </c>
      <c r="B674" s="9" t="s">
        <v>94</v>
      </c>
      <c r="C674" s="9" t="s">
        <v>62</v>
      </c>
      <c r="D674" s="3"/>
      <c r="E674" s="9">
        <v>16</v>
      </c>
      <c r="F674" s="9">
        <v>3</v>
      </c>
      <c r="G674" s="9">
        <v>3</v>
      </c>
      <c r="H674" s="9">
        <v>0</v>
      </c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8">
        <f>IF(F674="",0,VLOOKUP(E674,'Points Allocation'!$B$7:$F$18,2+F674,0))</f>
        <v>60</v>
      </c>
      <c r="T674" s="8">
        <f>IF(G674="",0,VLOOKUP(E674,'Points Allocation'!$B$22:$F$33,2+G674,0))</f>
        <v>80</v>
      </c>
      <c r="U674" s="8">
        <f>IF(H674="",0,VLOOKUP(E674,'Points Allocation'!$B$37:$F$50,2+H674,0))</f>
        <v>25</v>
      </c>
      <c r="V674" s="8">
        <f>IF(I674="",0,VLOOKUP(E674,'Points Allocation'!$B$52:$F$63,2+I674,0))</f>
        <v>0</v>
      </c>
      <c r="W674" s="8">
        <f>IF(J674="",0,VLOOKUP(E674,'Points Allocation'!$B$67:$F$78,2+J674,0))</f>
        <v>0</v>
      </c>
      <c r="X674" s="8">
        <f>IF(K674="",0,VLOOKUP(E674,'Points Allocation'!$B$82:$F$93,2+K674,0))</f>
        <v>0</v>
      </c>
      <c r="Y674" s="8">
        <f>IF(L674="",0,VLOOKUP(E674,'Points Allocation'!$B$97:$F$108,2+L674,0))</f>
        <v>0</v>
      </c>
      <c r="Z674" s="23">
        <f t="shared" si="423"/>
        <v>165</v>
      </c>
      <c r="AA674" s="8">
        <f>IF(M674="",0,VLOOKUP(E674,'Points Allocation'!$I$7:$M$18,2+M674,0))</f>
        <v>0</v>
      </c>
      <c r="AB674" s="8">
        <f>IF(N674="",0,VLOOKUP(E674,'Points Allocation'!$I$22:$M$33,2+N674,0))</f>
        <v>0</v>
      </c>
      <c r="AC674" s="8">
        <f>IF(O674="",0,VLOOKUP(E674,'Points Allocation'!$I$37:$M$48,2+O674,0))</f>
        <v>0</v>
      </c>
      <c r="AD674" s="8">
        <f>IF(P674="",0,VLOOKUP(E674,'Points Allocation'!$I$52:$M$63,2+P674,0))</f>
        <v>0</v>
      </c>
      <c r="AE674" s="8">
        <f>IF(Q674="",0,VLOOKUP(E674,'Points Allocation'!$I$67:$M$78,2+Q674,0))</f>
        <v>0</v>
      </c>
      <c r="AF674" s="8">
        <f>IF(R674="",0,VLOOKUP(E674,'Points Allocation'!$I$82:$M$93,2+R674,0))</f>
        <v>0</v>
      </c>
      <c r="AG674" s="23">
        <f t="shared" si="424"/>
        <v>0</v>
      </c>
      <c r="AH674" s="10">
        <f t="shared" si="425"/>
        <v>0</v>
      </c>
      <c r="AI674" s="13">
        <f t="shared" si="414"/>
        <v>1</v>
      </c>
      <c r="AJ674" s="30">
        <f t="shared" si="426"/>
        <v>165</v>
      </c>
      <c r="AK674" s="3" t="str">
        <f t="shared" si="421"/>
        <v>False</v>
      </c>
      <c r="AL674" s="3">
        <f t="shared" si="422"/>
        <v>0</v>
      </c>
    </row>
    <row r="675" spans="1:38" x14ac:dyDescent="0.2">
      <c r="A675" s="9" t="s">
        <v>249</v>
      </c>
      <c r="B675" s="9" t="s">
        <v>94</v>
      </c>
      <c r="C675" s="9" t="s">
        <v>62</v>
      </c>
      <c r="D675" s="3"/>
      <c r="E675" s="9">
        <v>16</v>
      </c>
      <c r="F675" s="9">
        <v>3</v>
      </c>
      <c r="G675" s="9">
        <v>1</v>
      </c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8">
        <f>IF(F675="",0,VLOOKUP(E675,'Points Allocation'!$B$7:$F$18,2+F675,0))</f>
        <v>60</v>
      </c>
      <c r="T675" s="8">
        <f>IF(G675="",0,VLOOKUP(E675,'Points Allocation'!$B$22:$F$33,2+G675,0))</f>
        <v>40</v>
      </c>
      <c r="U675" s="8">
        <f>IF(H675="",0,VLOOKUP(E675,'Points Allocation'!$B$37:$F$50,2+H675,0))</f>
        <v>0</v>
      </c>
      <c r="V675" s="8">
        <f>IF(I675="",0,VLOOKUP(E675,'Points Allocation'!$B$52:$F$63,2+I675,0))</f>
        <v>0</v>
      </c>
      <c r="W675" s="8">
        <f>IF(J675="",0,VLOOKUP(E675,'Points Allocation'!$B$67:$F$78,2+J675,0))</f>
        <v>0</v>
      </c>
      <c r="X675" s="8">
        <f>IF(K675="",0,VLOOKUP(E675,'Points Allocation'!$B$82:$F$93,2+K675,0))</f>
        <v>0</v>
      </c>
      <c r="Y675" s="8">
        <f>IF(L675="",0,VLOOKUP(E675,'Points Allocation'!$B$97:$F$108,2+L675,0))</f>
        <v>0</v>
      </c>
      <c r="Z675" s="23">
        <f t="shared" si="423"/>
        <v>100</v>
      </c>
      <c r="AA675" s="8">
        <f>IF(M675="",0,VLOOKUP(E675,'Points Allocation'!$I$7:$M$18,2+M675,0))</f>
        <v>0</v>
      </c>
      <c r="AB675" s="8">
        <f>IF(N675="",0,VLOOKUP(E675,'Points Allocation'!$I$22:$M$33,2+N675,0))</f>
        <v>0</v>
      </c>
      <c r="AC675" s="8">
        <f>IF(O675="",0,VLOOKUP(E675,'Points Allocation'!$I$37:$M$48,2+O675,0))</f>
        <v>0</v>
      </c>
      <c r="AD675" s="8">
        <f>IF(P675="",0,VLOOKUP(E675,'Points Allocation'!$I$52:$M$63,2+P675,0))</f>
        <v>0</v>
      </c>
      <c r="AE675" s="8">
        <f>IF(Q675="",0,VLOOKUP(E675,'Points Allocation'!$I$67:$M$78,2+Q675,0))</f>
        <v>0</v>
      </c>
      <c r="AF675" s="8">
        <f>IF(R675="",0,VLOOKUP(E675,'Points Allocation'!$I$82:$M$93,2+R675,0))</f>
        <v>0</v>
      </c>
      <c r="AG675" s="23">
        <f t="shared" si="424"/>
        <v>0</v>
      </c>
      <c r="AH675" s="10">
        <f t="shared" si="425"/>
        <v>0</v>
      </c>
      <c r="AI675" s="13">
        <f t="shared" si="414"/>
        <v>1</v>
      </c>
      <c r="AJ675" s="30">
        <f t="shared" si="426"/>
        <v>100</v>
      </c>
      <c r="AK675" s="3" t="str">
        <f t="shared" si="421"/>
        <v>False</v>
      </c>
      <c r="AL675" s="3">
        <f t="shared" si="422"/>
        <v>0</v>
      </c>
    </row>
    <row r="676" spans="1:38" x14ac:dyDescent="0.2">
      <c r="A676" s="9" t="s">
        <v>271</v>
      </c>
      <c r="B676" s="9" t="s">
        <v>94</v>
      </c>
      <c r="C676" s="9" t="s">
        <v>62</v>
      </c>
      <c r="D676" s="3"/>
      <c r="E676" s="9">
        <v>16</v>
      </c>
      <c r="F676" s="9">
        <v>3</v>
      </c>
      <c r="G676" s="9">
        <v>3</v>
      </c>
      <c r="H676" s="9">
        <v>0</v>
      </c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8">
        <f>IF(F676="",0,VLOOKUP(E676,'Points Allocation'!$B$7:$F$18,2+F676,0))</f>
        <v>60</v>
      </c>
      <c r="T676" s="8">
        <f>IF(G676="",0,VLOOKUP(E676,'Points Allocation'!$B$22:$F$33,2+G676,0))</f>
        <v>80</v>
      </c>
      <c r="U676" s="8">
        <f>IF(H676="",0,VLOOKUP(E676,'Points Allocation'!$B$37:$F$50,2+H676,0))</f>
        <v>25</v>
      </c>
      <c r="V676" s="8">
        <f>IF(I676="",0,VLOOKUP(E676,'Points Allocation'!$B$52:$F$63,2+I676,0))</f>
        <v>0</v>
      </c>
      <c r="W676" s="8">
        <f>IF(J676="",0,VLOOKUP(E676,'Points Allocation'!$B$67:$F$78,2+J676,0))</f>
        <v>0</v>
      </c>
      <c r="X676" s="8">
        <f>IF(K676="",0,VLOOKUP(E676,'Points Allocation'!$B$82:$F$93,2+K676,0))</f>
        <v>0</v>
      </c>
      <c r="Y676" s="8">
        <f>IF(L676="",0,VLOOKUP(E676,'Points Allocation'!$B$97:$F$108,2+L676,0))</f>
        <v>0</v>
      </c>
      <c r="Z676" s="23">
        <f t="shared" si="423"/>
        <v>165</v>
      </c>
      <c r="AA676" s="8">
        <f>IF(M676="",0,VLOOKUP(E676,'Points Allocation'!$I$7:$M$18,2+M676,0))</f>
        <v>0</v>
      </c>
      <c r="AB676" s="8">
        <f>IF(N676="",0,VLOOKUP(E676,'Points Allocation'!$I$22:$M$33,2+N676,0))</f>
        <v>0</v>
      </c>
      <c r="AC676" s="8">
        <f>IF(O676="",0,VLOOKUP(E676,'Points Allocation'!$I$37:$M$48,2+O676,0))</f>
        <v>0</v>
      </c>
      <c r="AD676" s="8">
        <f>IF(P676="",0,VLOOKUP(E676,'Points Allocation'!$I$52:$M$63,2+P676,0))</f>
        <v>0</v>
      </c>
      <c r="AE676" s="8">
        <f>IF(Q676="",0,VLOOKUP(E676,'Points Allocation'!$I$67:$M$78,2+Q676,0))</f>
        <v>0</v>
      </c>
      <c r="AF676" s="8">
        <f>IF(R676="",0,VLOOKUP(E676,'Points Allocation'!$I$82:$M$93,2+R676,0))</f>
        <v>0</v>
      </c>
      <c r="AG676" s="23">
        <f t="shared" si="424"/>
        <v>0</v>
      </c>
      <c r="AH676" s="10">
        <f t="shared" si="425"/>
        <v>0</v>
      </c>
      <c r="AI676" s="13">
        <f t="shared" si="414"/>
        <v>1</v>
      </c>
      <c r="AJ676" s="30">
        <f t="shared" si="426"/>
        <v>165</v>
      </c>
      <c r="AK676" s="3" t="str">
        <f t="shared" si="421"/>
        <v>False</v>
      </c>
      <c r="AL676" s="3">
        <f t="shared" si="422"/>
        <v>0</v>
      </c>
    </row>
    <row r="677" spans="1:38" x14ac:dyDescent="0.2">
      <c r="A677" s="9" t="s">
        <v>272</v>
      </c>
      <c r="B677" s="9" t="s">
        <v>94</v>
      </c>
      <c r="C677" s="9" t="s">
        <v>62</v>
      </c>
      <c r="D677" s="3"/>
      <c r="E677" s="9">
        <v>16</v>
      </c>
      <c r="F677" s="9">
        <v>3</v>
      </c>
      <c r="G677" s="9">
        <v>3</v>
      </c>
      <c r="H677" s="9">
        <v>3</v>
      </c>
      <c r="I677" s="9">
        <v>2</v>
      </c>
      <c r="J677" s="26"/>
      <c r="K677" s="26"/>
      <c r="L677" s="26"/>
      <c r="M677" s="26"/>
      <c r="N677" s="26"/>
      <c r="O677" s="26"/>
      <c r="P677" s="26"/>
      <c r="Q677" s="26"/>
      <c r="R677" s="26"/>
      <c r="S677" s="8">
        <f>IF(F677="",0,VLOOKUP(E677,'Points Allocation'!$B$7:$F$18,2+F677,0))</f>
        <v>60</v>
      </c>
      <c r="T677" s="8">
        <f>IF(G677="",0,VLOOKUP(E677,'Points Allocation'!$B$22:$F$33,2+G677,0))</f>
        <v>80</v>
      </c>
      <c r="U677" s="8">
        <f>IF(H677="",0,VLOOKUP(E677,'Points Allocation'!$B$37:$F$50,2+H677,0))</f>
        <v>100</v>
      </c>
      <c r="V677" s="8">
        <f>IF(I677="",0,VLOOKUP(E677,'Points Allocation'!$B$52:$F$63,2+I677,0))</f>
        <v>90</v>
      </c>
      <c r="W677" s="8">
        <f>IF(J677="",0,VLOOKUP(E677,'Points Allocation'!$B$67:$F$78,2+J677,0))</f>
        <v>0</v>
      </c>
      <c r="X677" s="8">
        <f>IF(K677="",0,VLOOKUP(E677,'Points Allocation'!$B$82:$F$93,2+K677,0))</f>
        <v>0</v>
      </c>
      <c r="Y677" s="8">
        <f>IF(L677="",0,VLOOKUP(E677,'Points Allocation'!$B$97:$F$108,2+L677,0))</f>
        <v>0</v>
      </c>
      <c r="Z677" s="23">
        <f t="shared" si="423"/>
        <v>330</v>
      </c>
      <c r="AA677" s="8">
        <f>IF(M677="",0,VLOOKUP(E677,'Points Allocation'!$I$7:$M$18,2+M677,0))</f>
        <v>0</v>
      </c>
      <c r="AB677" s="8">
        <f>IF(N677="",0,VLOOKUP(E677,'Points Allocation'!$I$22:$M$33,2+N677,0))</f>
        <v>0</v>
      </c>
      <c r="AC677" s="8">
        <f>IF(O677="",0,VLOOKUP(E677,'Points Allocation'!$I$37:$M$48,2+O677,0))</f>
        <v>0</v>
      </c>
      <c r="AD677" s="8">
        <f>IF(P677="",0,VLOOKUP(E677,'Points Allocation'!$I$52:$M$63,2+P677,0))</f>
        <v>0</v>
      </c>
      <c r="AE677" s="8">
        <f>IF(Q677="",0,VLOOKUP(E677,'Points Allocation'!$I$67:$M$78,2+Q677,0))</f>
        <v>0</v>
      </c>
      <c r="AF677" s="8">
        <f>IF(R677="",0,VLOOKUP(E677,'Points Allocation'!$I$82:$M$93,2+R677,0))</f>
        <v>0</v>
      </c>
      <c r="AG677" s="23">
        <f t="shared" si="424"/>
        <v>0</v>
      </c>
      <c r="AH677" s="10">
        <f t="shared" si="425"/>
        <v>0</v>
      </c>
      <c r="AI677" s="13">
        <f t="shared" si="414"/>
        <v>1</v>
      </c>
      <c r="AJ677" s="30">
        <f t="shared" si="426"/>
        <v>330</v>
      </c>
      <c r="AK677" s="3" t="str">
        <f t="shared" si="421"/>
        <v>False</v>
      </c>
      <c r="AL677" s="3">
        <f t="shared" si="422"/>
        <v>0</v>
      </c>
    </row>
    <row r="678" spans="1:38" x14ac:dyDescent="0.2">
      <c r="A678" s="9" t="s">
        <v>250</v>
      </c>
      <c r="B678" s="9" t="s">
        <v>94</v>
      </c>
      <c r="C678" s="9" t="s">
        <v>62</v>
      </c>
      <c r="D678" s="3"/>
      <c r="E678" s="9">
        <v>16</v>
      </c>
      <c r="F678" s="9">
        <v>3</v>
      </c>
      <c r="G678" s="9">
        <v>0</v>
      </c>
      <c r="H678" s="26"/>
      <c r="I678" s="26"/>
      <c r="J678" s="26"/>
      <c r="K678" s="26"/>
      <c r="L678" s="26"/>
      <c r="M678" s="9">
        <v>3</v>
      </c>
      <c r="N678" s="9">
        <v>3</v>
      </c>
      <c r="O678" s="9">
        <v>2</v>
      </c>
      <c r="P678" s="26"/>
      <c r="Q678" s="26"/>
      <c r="R678" s="26"/>
      <c r="S678" s="8">
        <f>IF(F678="",0,VLOOKUP(E678,'Points Allocation'!$B$7:$F$18,2+F678,0))</f>
        <v>60</v>
      </c>
      <c r="T678" s="8">
        <f>IF(G678="",0,VLOOKUP(E678,'Points Allocation'!$B$22:$F$33,2+G678,0))</f>
        <v>20</v>
      </c>
      <c r="U678" s="8">
        <f>IF(H678="",0,VLOOKUP(E678,'Points Allocation'!$B$37:$F$50,2+H678,0))</f>
        <v>0</v>
      </c>
      <c r="V678" s="8">
        <f>IF(I678="",0,VLOOKUP(E678,'Points Allocation'!$B$52:$F$63,2+I678,0))</f>
        <v>0</v>
      </c>
      <c r="W678" s="8">
        <f>IF(J678="",0,VLOOKUP(E678,'Points Allocation'!$B$67:$F$78,2+J678,0))</f>
        <v>0</v>
      </c>
      <c r="X678" s="8">
        <f>IF(K678="",0,VLOOKUP(E678,'Points Allocation'!$B$82:$F$93,2+K678,0))</f>
        <v>0</v>
      </c>
      <c r="Y678" s="8">
        <f>IF(L678="",0,VLOOKUP(E678,'Points Allocation'!$B$97:$F$108,2+L678,0))</f>
        <v>0</v>
      </c>
      <c r="Z678" s="23">
        <f t="shared" si="423"/>
        <v>80</v>
      </c>
      <c r="AA678" s="8">
        <f>IF(M678="",0,VLOOKUP(E678,'Points Allocation'!$I$7:$M$18,2+M678,0))</f>
        <v>25</v>
      </c>
      <c r="AB678" s="8">
        <f>IF(N678="",0,VLOOKUP(E678,'Points Allocation'!$I$22:$M$33,2+N678,0))</f>
        <v>30</v>
      </c>
      <c r="AC678" s="8">
        <f>IF(O678="",0,VLOOKUP(E678,'Points Allocation'!$I$37:$M$48,2+O678,0))</f>
        <v>30</v>
      </c>
      <c r="AD678" s="8">
        <f>IF(P678="",0,VLOOKUP(E678,'Points Allocation'!$I$52:$M$63,2+P678,0))</f>
        <v>0</v>
      </c>
      <c r="AE678" s="8">
        <f>IF(Q678="",0,VLOOKUP(E678,'Points Allocation'!$I$67:$M$78,2+Q678,0))</f>
        <v>0</v>
      </c>
      <c r="AF678" s="8">
        <f>IF(R678="",0,VLOOKUP(E678,'Points Allocation'!$I$82:$M$93,2+R678,0))</f>
        <v>0</v>
      </c>
      <c r="AG678" s="23">
        <f t="shared" si="424"/>
        <v>85</v>
      </c>
      <c r="AH678" s="10">
        <f t="shared" si="425"/>
        <v>-80</v>
      </c>
      <c r="AI678" s="13">
        <f t="shared" si="414"/>
        <v>1</v>
      </c>
      <c r="AJ678" s="30">
        <f t="shared" si="426"/>
        <v>85</v>
      </c>
      <c r="AK678" s="3" t="str">
        <f t="shared" si="421"/>
        <v>True</v>
      </c>
      <c r="AL678" s="3">
        <f t="shared" si="422"/>
        <v>80</v>
      </c>
    </row>
    <row r="679" spans="1:38" x14ac:dyDescent="0.2">
      <c r="A679" s="9" t="s">
        <v>161</v>
      </c>
      <c r="B679" s="9" t="s">
        <v>94</v>
      </c>
      <c r="C679" s="9" t="s">
        <v>62</v>
      </c>
      <c r="D679" s="3"/>
      <c r="E679" s="9">
        <v>16</v>
      </c>
      <c r="F679" s="9">
        <v>3</v>
      </c>
      <c r="G679" s="9">
        <v>1</v>
      </c>
      <c r="H679" s="26"/>
      <c r="I679" s="26"/>
      <c r="J679" s="26"/>
      <c r="K679" s="26"/>
      <c r="L679" s="26"/>
      <c r="M679" s="9">
        <v>3</v>
      </c>
      <c r="N679" s="9">
        <v>3</v>
      </c>
      <c r="O679" s="9">
        <v>3</v>
      </c>
      <c r="P679" s="26"/>
      <c r="Q679" s="26"/>
      <c r="R679" s="26"/>
      <c r="S679" s="8">
        <f>IF(F679="",0,VLOOKUP(E679,'Points Allocation'!$B$7:$F$18,2+F679,0))</f>
        <v>60</v>
      </c>
      <c r="T679" s="8">
        <f>IF(G679="",0,VLOOKUP(E679,'Points Allocation'!$B$22:$F$33,2+G679,0))</f>
        <v>40</v>
      </c>
      <c r="U679" s="8">
        <f>IF(H679="",0,VLOOKUP(E679,'Points Allocation'!$B$37:$F$50,2+H679,0))</f>
        <v>0</v>
      </c>
      <c r="V679" s="8">
        <f>IF(I679="",0,VLOOKUP(E679,'Points Allocation'!$B$52:$F$63,2+I679,0))</f>
        <v>0</v>
      </c>
      <c r="W679" s="8">
        <f>IF(J679="",0,VLOOKUP(E679,'Points Allocation'!$B$67:$F$78,2+J679,0))</f>
        <v>0</v>
      </c>
      <c r="X679" s="8">
        <f>IF(K679="",0,VLOOKUP(E679,'Points Allocation'!$B$82:$F$93,2+K679,0))</f>
        <v>0</v>
      </c>
      <c r="Y679" s="8">
        <f>IF(L679="",0,VLOOKUP(E679,'Points Allocation'!$B$97:$F$108,2+L679,0))</f>
        <v>0</v>
      </c>
      <c r="Z679" s="23">
        <f t="shared" si="423"/>
        <v>100</v>
      </c>
      <c r="AA679" s="8">
        <f>IF(M679="",0,VLOOKUP(E679,'Points Allocation'!$I$7:$M$18,2+M679,0))</f>
        <v>25</v>
      </c>
      <c r="AB679" s="8">
        <f>IF(N679="",0,VLOOKUP(E679,'Points Allocation'!$I$22:$M$33,2+N679,0))</f>
        <v>30</v>
      </c>
      <c r="AC679" s="8">
        <f>IF(O679="",0,VLOOKUP(E679,'Points Allocation'!$I$37:$M$48,2+O679,0))</f>
        <v>35</v>
      </c>
      <c r="AD679" s="8">
        <f>IF(P679="",0,VLOOKUP(E679,'Points Allocation'!$I$52:$M$63,2+P679,0))</f>
        <v>0</v>
      </c>
      <c r="AE679" s="8">
        <f>IF(Q679="",0,VLOOKUP(E679,'Points Allocation'!$I$67:$M$78,2+Q679,0))</f>
        <v>0</v>
      </c>
      <c r="AF679" s="8">
        <f>IF(R679="",0,VLOOKUP(E679,'Points Allocation'!$I$82:$M$93,2+R679,0))</f>
        <v>0</v>
      </c>
      <c r="AG679" s="23">
        <f t="shared" si="424"/>
        <v>90</v>
      </c>
      <c r="AH679" s="10">
        <f t="shared" si="425"/>
        <v>-90</v>
      </c>
      <c r="AI679" s="13">
        <f t="shared" si="414"/>
        <v>1</v>
      </c>
      <c r="AJ679" s="30">
        <f t="shared" si="426"/>
        <v>100</v>
      </c>
      <c r="AK679" s="3" t="str">
        <f t="shared" si="421"/>
        <v>True</v>
      </c>
      <c r="AL679" s="3">
        <f t="shared" si="422"/>
        <v>90</v>
      </c>
    </row>
    <row r="680" spans="1:38" x14ac:dyDescent="0.2">
      <c r="A680" s="9" t="s">
        <v>160</v>
      </c>
      <c r="B680" s="9" t="s">
        <v>94</v>
      </c>
      <c r="C680" s="9" t="s">
        <v>62</v>
      </c>
      <c r="D680" s="3"/>
      <c r="E680" s="9">
        <v>16</v>
      </c>
      <c r="F680" s="9">
        <v>3</v>
      </c>
      <c r="G680" s="9">
        <v>3</v>
      </c>
      <c r="H680" s="9">
        <v>3</v>
      </c>
      <c r="I680" s="9">
        <v>3</v>
      </c>
      <c r="J680" s="26"/>
      <c r="K680" s="26"/>
      <c r="L680" s="26"/>
      <c r="M680" s="26"/>
      <c r="N680" s="26"/>
      <c r="O680" s="26"/>
      <c r="P680" s="26"/>
      <c r="Q680" s="26"/>
      <c r="R680" s="26"/>
      <c r="S680" s="8">
        <f>IF(F680="",0,VLOOKUP(E680,'Points Allocation'!$B$7:$F$18,2+F680,0))</f>
        <v>60</v>
      </c>
      <c r="T680" s="8">
        <f>IF(G680="",0,VLOOKUP(E680,'Points Allocation'!$B$22:$F$33,2+G680,0))</f>
        <v>80</v>
      </c>
      <c r="U680" s="8">
        <f>IF(H680="",0,VLOOKUP(E680,'Points Allocation'!$B$37:$F$50,2+H680,0))</f>
        <v>100</v>
      </c>
      <c r="V680" s="8">
        <f>IF(I680="",0,VLOOKUP(E680,'Points Allocation'!$B$52:$F$63,2+I680,0))</f>
        <v>120</v>
      </c>
      <c r="W680" s="8">
        <f>IF(J680="",0,VLOOKUP(E680,'Points Allocation'!$B$67:$F$78,2+J680,0))</f>
        <v>0</v>
      </c>
      <c r="X680" s="8">
        <f>IF(K680="",0,VLOOKUP(E680,'Points Allocation'!$B$82:$F$93,2+K680,0))</f>
        <v>0</v>
      </c>
      <c r="Y680" s="8">
        <f>IF(L680="",0,VLOOKUP(E680,'Points Allocation'!$B$97:$F$108,2+L680,0))</f>
        <v>0</v>
      </c>
      <c r="Z680" s="23">
        <f t="shared" si="423"/>
        <v>360</v>
      </c>
      <c r="AA680" s="8">
        <f>IF(M680="",0,VLOOKUP(E680,'Points Allocation'!$I$7:$M$18,2+M680,0))</f>
        <v>0</v>
      </c>
      <c r="AB680" s="8">
        <f>IF(N680="",0,VLOOKUP(E680,'Points Allocation'!$I$22:$M$33,2+N680,0))</f>
        <v>0</v>
      </c>
      <c r="AC680" s="8">
        <f>IF(O680="",0,VLOOKUP(E680,'Points Allocation'!$I$37:$M$48,2+O680,0))</f>
        <v>0</v>
      </c>
      <c r="AD680" s="8">
        <f>IF(P680="",0,VLOOKUP(E680,'Points Allocation'!$I$52:$M$63,2+P680,0))</f>
        <v>0</v>
      </c>
      <c r="AE680" s="8">
        <f>IF(Q680="",0,VLOOKUP(E680,'Points Allocation'!$I$67:$M$78,2+Q680,0))</f>
        <v>0</v>
      </c>
      <c r="AF680" s="8">
        <f>IF(R680="",0,VLOOKUP(E680,'Points Allocation'!$I$82:$M$93,2+R680,0))</f>
        <v>0</v>
      </c>
      <c r="AG680" s="23">
        <f t="shared" si="424"/>
        <v>0</v>
      </c>
      <c r="AH680" s="10">
        <f t="shared" si="425"/>
        <v>0</v>
      </c>
      <c r="AI680" s="13">
        <f t="shared" si="414"/>
        <v>1</v>
      </c>
      <c r="AJ680" s="30">
        <f t="shared" si="426"/>
        <v>360</v>
      </c>
      <c r="AK680" s="3" t="str">
        <f t="shared" si="421"/>
        <v>False</v>
      </c>
      <c r="AL680" s="3">
        <f t="shared" si="422"/>
        <v>0</v>
      </c>
    </row>
    <row r="681" spans="1:38" x14ac:dyDescent="0.2">
      <c r="A681" s="9" t="s">
        <v>157</v>
      </c>
      <c r="B681" s="9" t="s">
        <v>94</v>
      </c>
      <c r="C681" s="9" t="s">
        <v>62</v>
      </c>
      <c r="D681" s="3"/>
      <c r="E681" s="9">
        <v>16</v>
      </c>
      <c r="F681" s="9">
        <v>0</v>
      </c>
      <c r="G681" s="26"/>
      <c r="H681" s="26"/>
      <c r="I681" s="26"/>
      <c r="J681" s="26"/>
      <c r="K681" s="26"/>
      <c r="L681" s="26"/>
      <c r="M681" s="9">
        <v>0</v>
      </c>
      <c r="N681" s="26"/>
      <c r="O681" s="26"/>
      <c r="P681" s="26"/>
      <c r="Q681" s="26"/>
      <c r="R681" s="26"/>
      <c r="S681" s="8">
        <f>IF(F681="",0,VLOOKUP(E681,'Points Allocation'!$B$7:$F$18,2+F681,0))</f>
        <v>15</v>
      </c>
      <c r="T681" s="8">
        <f>IF(G681="",0,VLOOKUP(E681,'Points Allocation'!$B$22:$F$33,2+G681,0))</f>
        <v>0</v>
      </c>
      <c r="U681" s="8">
        <f>IF(H681="",0,VLOOKUP(E681,'Points Allocation'!$B$37:$F$50,2+H681,0))</f>
        <v>0</v>
      </c>
      <c r="V681" s="8">
        <f>IF(I681="",0,VLOOKUP(E681,'Points Allocation'!$B$52:$F$63,2+I681,0))</f>
        <v>0</v>
      </c>
      <c r="W681" s="8">
        <f>IF(J681="",0,VLOOKUP(E681,'Points Allocation'!$B$67:$F$78,2+J681,0))</f>
        <v>0</v>
      </c>
      <c r="X681" s="8">
        <f>IF(K681="",0,VLOOKUP(E681,'Points Allocation'!$B$82:$F$93,2+K681,0))</f>
        <v>0</v>
      </c>
      <c r="Y681" s="8">
        <f>IF(L681="",0,VLOOKUP(E681,'Points Allocation'!$B$97:$F$108,2+L681,0))</f>
        <v>0</v>
      </c>
      <c r="Z681" s="23">
        <f t="shared" si="423"/>
        <v>15</v>
      </c>
      <c r="AA681" s="8">
        <f>IF(M681="",0,VLOOKUP(E681,'Points Allocation'!$I$7:$M$18,2+M681,0))</f>
        <v>10</v>
      </c>
      <c r="AB681" s="8">
        <f>IF(N681="",0,VLOOKUP(E681,'Points Allocation'!$I$22:$M$33,2+N681,0))</f>
        <v>0</v>
      </c>
      <c r="AC681" s="8">
        <f>IF(O681="",0,VLOOKUP(E681,'Points Allocation'!$I$37:$M$48,2+O681,0))</f>
        <v>0</v>
      </c>
      <c r="AD681" s="8">
        <f>IF(P681="",0,VLOOKUP(E681,'Points Allocation'!$I$52:$M$63,2+P681,0))</f>
        <v>0</v>
      </c>
      <c r="AE681" s="8">
        <f>IF(Q681="",0,VLOOKUP(E681,'Points Allocation'!$I$67:$M$78,2+Q681,0))</f>
        <v>0</v>
      </c>
      <c r="AF681" s="8">
        <f>IF(R681="",0,VLOOKUP(E681,'Points Allocation'!$I$82:$M$93,2+R681,0))</f>
        <v>0</v>
      </c>
      <c r="AG681" s="23">
        <f t="shared" si="424"/>
        <v>10</v>
      </c>
      <c r="AH681" s="10">
        <f t="shared" si="425"/>
        <v>-10</v>
      </c>
      <c r="AI681" s="13">
        <f t="shared" si="414"/>
        <v>1</v>
      </c>
      <c r="AJ681" s="30">
        <f t="shared" si="426"/>
        <v>15</v>
      </c>
      <c r="AK681" s="3" t="str">
        <f t="shared" si="421"/>
        <v>True</v>
      </c>
      <c r="AL681" s="3">
        <f t="shared" si="422"/>
        <v>10</v>
      </c>
    </row>
    <row r="682" spans="1:38" x14ac:dyDescent="0.2">
      <c r="A682" s="9" t="s">
        <v>168</v>
      </c>
      <c r="B682" s="9" t="s">
        <v>95</v>
      </c>
      <c r="C682" s="9" t="s">
        <v>62</v>
      </c>
      <c r="D682" s="3"/>
      <c r="E682" s="9">
        <v>8</v>
      </c>
      <c r="F682" s="9">
        <v>3</v>
      </c>
      <c r="G682" s="9">
        <v>0</v>
      </c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8">
        <f>IF(F682="",0,VLOOKUP(E682,'Points Allocation'!$B$7:$F$18,2+F682,0))</f>
        <v>80</v>
      </c>
      <c r="T682" s="8">
        <f>IF(G682="",0,VLOOKUP(E682,'Points Allocation'!$B$22:$F$33,2+G682,0))</f>
        <v>25</v>
      </c>
      <c r="U682" s="8">
        <f>IF(H682="",0,VLOOKUP(E682,'Points Allocation'!$B$37:$F$50,2+H682,0))</f>
        <v>0</v>
      </c>
      <c r="V682" s="8">
        <f>IF(I682="",0,VLOOKUP(E682,'Points Allocation'!$B$52:$F$63,2+I682,0))</f>
        <v>0</v>
      </c>
      <c r="W682" s="8">
        <f>IF(J682="",0,VLOOKUP(E682,'Points Allocation'!$B$67:$F$78,2+J682,0))</f>
        <v>0</v>
      </c>
      <c r="X682" s="8">
        <f>IF(K682="",0,VLOOKUP(E682,'Points Allocation'!$B$82:$F$93,2+K682,0))</f>
        <v>0</v>
      </c>
      <c r="Y682" s="8">
        <f>IF(L682="",0,VLOOKUP(E682,'Points Allocation'!$B$97:$F$108,2+L682,0))</f>
        <v>0</v>
      </c>
      <c r="Z682" s="23">
        <f t="shared" ref="Z682:Z727" si="427">SUM(S682:Y682)</f>
        <v>105</v>
      </c>
      <c r="AA682" s="8">
        <f>IF(M682="",0,VLOOKUP(E682,'Points Allocation'!$I$7:$M$18,2+M682,0))</f>
        <v>0</v>
      </c>
      <c r="AB682" s="8">
        <f>IF(N682="",0,VLOOKUP(E682,'Points Allocation'!$I$22:$M$33,2+N682,0))</f>
        <v>0</v>
      </c>
      <c r="AC682" s="8">
        <f>IF(O682="",0,VLOOKUP(E682,'Points Allocation'!$I$37:$M$48,2+O682,0))</f>
        <v>0</v>
      </c>
      <c r="AD682" s="8">
        <f>IF(P682="",0,VLOOKUP(E682,'Points Allocation'!$I$52:$M$63,2+P682,0))</f>
        <v>0</v>
      </c>
      <c r="AE682" s="8">
        <f>IF(Q682="",0,VLOOKUP(E682,'Points Allocation'!$I$67:$M$78,2+Q682,0))</f>
        <v>0</v>
      </c>
      <c r="AF682" s="8">
        <f>IF(R682="",0,VLOOKUP(E682,'Points Allocation'!$I$82:$M$93,2+R682,0))</f>
        <v>0</v>
      </c>
      <c r="AG682" s="23">
        <f t="shared" ref="AG682:AG727" si="428">SUM(AA682:AF682)</f>
        <v>0</v>
      </c>
      <c r="AH682" s="10">
        <f t="shared" ref="AH682:AH727" si="429">IF(AK682="False",0,-AL682)</f>
        <v>0</v>
      </c>
      <c r="AI682" s="13">
        <f t="shared" si="414"/>
        <v>1</v>
      </c>
      <c r="AJ682" s="30">
        <f t="shared" ref="AJ682:AJ727" si="430">(SUM(Z682,AG682,AH682))*AI682</f>
        <v>105</v>
      </c>
      <c r="AK682" s="3" t="str">
        <f t="shared" ref="AK682:AK727" si="431">IF(AND(COUNT(M682:R682)&gt;0,COUNT(S682:Y682)&gt;1),"True","False")</f>
        <v>False</v>
      </c>
      <c r="AL682" s="3">
        <f t="shared" ref="AL682:AL727" si="432">IF(AG682&gt;Z682,Z682,AG682)</f>
        <v>0</v>
      </c>
    </row>
    <row r="683" spans="1:38" x14ac:dyDescent="0.2">
      <c r="A683" s="9" t="s">
        <v>279</v>
      </c>
      <c r="B683" s="9" t="s">
        <v>95</v>
      </c>
      <c r="C683" s="9" t="s">
        <v>62</v>
      </c>
      <c r="D683" s="3"/>
      <c r="E683" s="9">
        <v>8</v>
      </c>
      <c r="F683" s="9">
        <v>3</v>
      </c>
      <c r="G683" s="9">
        <v>3</v>
      </c>
      <c r="H683" s="9">
        <v>3</v>
      </c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8">
        <f>IF(F683="",0,VLOOKUP(E683,'Points Allocation'!$B$7:$F$18,2+F683,0))</f>
        <v>80</v>
      </c>
      <c r="T683" s="8">
        <f>IF(G683="",0,VLOOKUP(E683,'Points Allocation'!$B$22:$F$33,2+G683,0))</f>
        <v>100</v>
      </c>
      <c r="U683" s="8">
        <f>IF(H683="",0,VLOOKUP(E683,'Points Allocation'!$B$37:$F$50,2+H683,0))</f>
        <v>120</v>
      </c>
      <c r="V683" s="8">
        <f>IF(I683="",0,VLOOKUP(E683,'Points Allocation'!$B$52:$F$63,2+I683,0))</f>
        <v>0</v>
      </c>
      <c r="W683" s="8">
        <f>IF(J683="",0,VLOOKUP(E683,'Points Allocation'!$B$67:$F$78,2+J683,0))</f>
        <v>0</v>
      </c>
      <c r="X683" s="8">
        <f>IF(K683="",0,VLOOKUP(E683,'Points Allocation'!$B$82:$F$93,2+K683,0))</f>
        <v>0</v>
      </c>
      <c r="Y683" s="8">
        <f>IF(L683="",0,VLOOKUP(E683,'Points Allocation'!$B$97:$F$108,2+L683,0))</f>
        <v>0</v>
      </c>
      <c r="Z683" s="23">
        <f t="shared" si="427"/>
        <v>300</v>
      </c>
      <c r="AA683" s="8">
        <f>IF(M683="",0,VLOOKUP(E683,'Points Allocation'!$I$7:$M$18,2+M683,0))</f>
        <v>0</v>
      </c>
      <c r="AB683" s="8">
        <f>IF(N683="",0,VLOOKUP(E683,'Points Allocation'!$I$22:$M$33,2+N683,0))</f>
        <v>0</v>
      </c>
      <c r="AC683" s="8">
        <f>IF(O683="",0,VLOOKUP(E683,'Points Allocation'!$I$37:$M$48,2+O683,0))</f>
        <v>0</v>
      </c>
      <c r="AD683" s="8">
        <f>IF(P683="",0,VLOOKUP(E683,'Points Allocation'!$I$52:$M$63,2+P683,0))</f>
        <v>0</v>
      </c>
      <c r="AE683" s="8">
        <f>IF(Q683="",0,VLOOKUP(E683,'Points Allocation'!$I$67:$M$78,2+Q683,0))</f>
        <v>0</v>
      </c>
      <c r="AF683" s="8">
        <f>IF(R683="",0,VLOOKUP(E683,'Points Allocation'!$I$82:$M$93,2+R683,0))</f>
        <v>0</v>
      </c>
      <c r="AG683" s="23">
        <f t="shared" si="428"/>
        <v>0</v>
      </c>
      <c r="AH683" s="10">
        <f t="shared" si="429"/>
        <v>0</v>
      </c>
      <c r="AI683" s="13">
        <f t="shared" si="414"/>
        <v>1</v>
      </c>
      <c r="AJ683" s="30">
        <f t="shared" si="430"/>
        <v>300</v>
      </c>
      <c r="AK683" s="3" t="str">
        <f t="shared" si="431"/>
        <v>False</v>
      </c>
      <c r="AL683" s="3">
        <f t="shared" si="432"/>
        <v>0</v>
      </c>
    </row>
    <row r="684" spans="1:38" x14ac:dyDescent="0.2">
      <c r="A684" s="9" t="s">
        <v>273</v>
      </c>
      <c r="B684" s="9" t="s">
        <v>95</v>
      </c>
      <c r="C684" s="9" t="s">
        <v>62</v>
      </c>
      <c r="D684" s="3"/>
      <c r="E684" s="9">
        <v>8</v>
      </c>
      <c r="F684" s="9">
        <v>0</v>
      </c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8">
        <f>IF(F684="",0,VLOOKUP(E684,'Points Allocation'!$B$7:$F$18,2+F684,0))</f>
        <v>20</v>
      </c>
      <c r="T684" s="8">
        <f>IF(G684="",0,VLOOKUP(E684,'Points Allocation'!$B$22:$F$33,2+G684,0))</f>
        <v>0</v>
      </c>
      <c r="U684" s="8">
        <f>IF(H684="",0,VLOOKUP(E684,'Points Allocation'!$B$37:$F$50,2+H684,0))</f>
        <v>0</v>
      </c>
      <c r="V684" s="8">
        <f>IF(I684="",0,VLOOKUP(E684,'Points Allocation'!$B$52:$F$63,2+I684,0))</f>
        <v>0</v>
      </c>
      <c r="W684" s="8">
        <f>IF(J684="",0,VLOOKUP(E684,'Points Allocation'!$B$67:$F$78,2+J684,0))</f>
        <v>0</v>
      </c>
      <c r="X684" s="8">
        <f>IF(K684="",0,VLOOKUP(E684,'Points Allocation'!$B$82:$F$93,2+K684,0))</f>
        <v>0</v>
      </c>
      <c r="Y684" s="8">
        <f>IF(L684="",0,VLOOKUP(E684,'Points Allocation'!$B$97:$F$108,2+L684,0))</f>
        <v>0</v>
      </c>
      <c r="Z684" s="23">
        <f t="shared" si="427"/>
        <v>20</v>
      </c>
      <c r="AA684" s="8">
        <f>IF(M684="",0,VLOOKUP(E684,'Points Allocation'!$I$7:$M$18,2+M684,0))</f>
        <v>0</v>
      </c>
      <c r="AB684" s="8">
        <f>IF(N684="",0,VLOOKUP(E684,'Points Allocation'!$I$22:$M$33,2+N684,0))</f>
        <v>0</v>
      </c>
      <c r="AC684" s="8">
        <f>IF(O684="",0,VLOOKUP(E684,'Points Allocation'!$I$37:$M$48,2+O684,0))</f>
        <v>0</v>
      </c>
      <c r="AD684" s="8">
        <f>IF(P684="",0,VLOOKUP(E684,'Points Allocation'!$I$52:$M$63,2+P684,0))</f>
        <v>0</v>
      </c>
      <c r="AE684" s="8">
        <f>IF(Q684="",0,VLOOKUP(E684,'Points Allocation'!$I$67:$M$78,2+Q684,0))</f>
        <v>0</v>
      </c>
      <c r="AF684" s="8">
        <f>IF(R684="",0,VLOOKUP(E684,'Points Allocation'!$I$82:$M$93,2+R684,0))</f>
        <v>0</v>
      </c>
      <c r="AG684" s="23">
        <f t="shared" si="428"/>
        <v>0</v>
      </c>
      <c r="AH684" s="10">
        <f t="shared" si="429"/>
        <v>0</v>
      </c>
      <c r="AI684" s="13">
        <f t="shared" si="414"/>
        <v>1</v>
      </c>
      <c r="AJ684" s="30">
        <f t="shared" si="430"/>
        <v>20</v>
      </c>
      <c r="AK684" s="3" t="str">
        <f t="shared" si="431"/>
        <v>False</v>
      </c>
      <c r="AL684" s="3">
        <f t="shared" si="432"/>
        <v>0</v>
      </c>
    </row>
    <row r="685" spans="1:38" x14ac:dyDescent="0.2">
      <c r="A685" s="9" t="s">
        <v>227</v>
      </c>
      <c r="B685" s="9" t="s">
        <v>95</v>
      </c>
      <c r="C685" s="9" t="s">
        <v>62</v>
      </c>
      <c r="D685" s="3"/>
      <c r="E685" s="9">
        <v>8</v>
      </c>
      <c r="F685" s="9">
        <v>3</v>
      </c>
      <c r="G685" s="9">
        <v>0</v>
      </c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8">
        <f>IF(F685="",0,VLOOKUP(E685,'Points Allocation'!$B$7:$F$18,2+F685,0))</f>
        <v>80</v>
      </c>
      <c r="T685" s="8">
        <f>IF(G685="",0,VLOOKUP(E685,'Points Allocation'!$B$22:$F$33,2+G685,0))</f>
        <v>25</v>
      </c>
      <c r="U685" s="8">
        <f>IF(H685="",0,VLOOKUP(E685,'Points Allocation'!$B$37:$F$50,2+H685,0))</f>
        <v>0</v>
      </c>
      <c r="V685" s="8">
        <f>IF(I685="",0,VLOOKUP(E685,'Points Allocation'!$B$52:$F$63,2+I685,0))</f>
        <v>0</v>
      </c>
      <c r="W685" s="8">
        <f>IF(J685="",0,VLOOKUP(E685,'Points Allocation'!$B$67:$F$78,2+J685,0))</f>
        <v>0</v>
      </c>
      <c r="X685" s="8">
        <f>IF(K685="",0,VLOOKUP(E685,'Points Allocation'!$B$82:$F$93,2+K685,0))</f>
        <v>0</v>
      </c>
      <c r="Y685" s="8">
        <f>IF(L685="",0,VLOOKUP(E685,'Points Allocation'!$B$97:$F$108,2+L685,0))</f>
        <v>0</v>
      </c>
      <c r="Z685" s="23">
        <f t="shared" si="427"/>
        <v>105</v>
      </c>
      <c r="AA685" s="8">
        <f>IF(M685="",0,VLOOKUP(E685,'Points Allocation'!$I$7:$M$18,2+M685,0))</f>
        <v>0</v>
      </c>
      <c r="AB685" s="8">
        <f>IF(N685="",0,VLOOKUP(E685,'Points Allocation'!$I$22:$M$33,2+N685,0))</f>
        <v>0</v>
      </c>
      <c r="AC685" s="8">
        <f>IF(O685="",0,VLOOKUP(E685,'Points Allocation'!$I$37:$M$48,2+O685,0))</f>
        <v>0</v>
      </c>
      <c r="AD685" s="8">
        <f>IF(P685="",0,VLOOKUP(E685,'Points Allocation'!$I$52:$M$63,2+P685,0))</f>
        <v>0</v>
      </c>
      <c r="AE685" s="8">
        <f>IF(Q685="",0,VLOOKUP(E685,'Points Allocation'!$I$67:$M$78,2+Q685,0))</f>
        <v>0</v>
      </c>
      <c r="AF685" s="8">
        <f>IF(R685="",0,VLOOKUP(E685,'Points Allocation'!$I$82:$M$93,2+R685,0))</f>
        <v>0</v>
      </c>
      <c r="AG685" s="23">
        <f t="shared" si="428"/>
        <v>0</v>
      </c>
      <c r="AH685" s="10">
        <f t="shared" si="429"/>
        <v>0</v>
      </c>
      <c r="AI685" s="13">
        <f t="shared" si="414"/>
        <v>1</v>
      </c>
      <c r="AJ685" s="30">
        <f t="shared" si="430"/>
        <v>105</v>
      </c>
      <c r="AK685" s="3" t="str">
        <f t="shared" si="431"/>
        <v>False</v>
      </c>
      <c r="AL685" s="3">
        <f t="shared" si="432"/>
        <v>0</v>
      </c>
    </row>
    <row r="686" spans="1:38" x14ac:dyDescent="0.2">
      <c r="A686" s="9" t="s">
        <v>169</v>
      </c>
      <c r="B686" s="9" t="s">
        <v>95</v>
      </c>
      <c r="C686" s="9" t="s">
        <v>62</v>
      </c>
      <c r="D686" s="3"/>
      <c r="E686" s="9">
        <v>8</v>
      </c>
      <c r="F686" s="9">
        <v>2</v>
      </c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8">
        <f>IF(F686="",0,VLOOKUP(E686,'Points Allocation'!$B$7:$F$18,2+F686,0))</f>
        <v>60</v>
      </c>
      <c r="T686" s="8">
        <f>IF(G686="",0,VLOOKUP(E686,'Points Allocation'!$B$22:$F$33,2+G686,0))</f>
        <v>0</v>
      </c>
      <c r="U686" s="8">
        <f>IF(H686="",0,VLOOKUP(E686,'Points Allocation'!$B$37:$F$50,2+H686,0))</f>
        <v>0</v>
      </c>
      <c r="V686" s="8">
        <f>IF(I686="",0,VLOOKUP(E686,'Points Allocation'!$B$52:$F$63,2+I686,0))</f>
        <v>0</v>
      </c>
      <c r="W686" s="8">
        <f>IF(J686="",0,VLOOKUP(E686,'Points Allocation'!$B$67:$F$78,2+J686,0))</f>
        <v>0</v>
      </c>
      <c r="X686" s="8">
        <f>IF(K686="",0,VLOOKUP(E686,'Points Allocation'!$B$82:$F$93,2+K686,0))</f>
        <v>0</v>
      </c>
      <c r="Y686" s="8">
        <f>IF(L686="",0,VLOOKUP(E686,'Points Allocation'!$B$97:$F$108,2+L686,0))</f>
        <v>0</v>
      </c>
      <c r="Z686" s="23">
        <f t="shared" si="427"/>
        <v>60</v>
      </c>
      <c r="AA686" s="8">
        <f>IF(M686="",0,VLOOKUP(E686,'Points Allocation'!$I$7:$M$18,2+M686,0))</f>
        <v>0</v>
      </c>
      <c r="AB686" s="8">
        <f>IF(N686="",0,VLOOKUP(E686,'Points Allocation'!$I$22:$M$33,2+N686,0))</f>
        <v>0</v>
      </c>
      <c r="AC686" s="8">
        <f>IF(O686="",0,VLOOKUP(E686,'Points Allocation'!$I$37:$M$48,2+O686,0))</f>
        <v>0</v>
      </c>
      <c r="AD686" s="8">
        <f>IF(P686="",0,VLOOKUP(E686,'Points Allocation'!$I$52:$M$63,2+P686,0))</f>
        <v>0</v>
      </c>
      <c r="AE686" s="8">
        <f>IF(Q686="",0,VLOOKUP(E686,'Points Allocation'!$I$67:$M$78,2+Q686,0))</f>
        <v>0</v>
      </c>
      <c r="AF686" s="8">
        <f>IF(R686="",0,VLOOKUP(E686,'Points Allocation'!$I$82:$M$93,2+R686,0))</f>
        <v>0</v>
      </c>
      <c r="AG686" s="23">
        <f t="shared" si="428"/>
        <v>0</v>
      </c>
      <c r="AH686" s="10">
        <f t="shared" si="429"/>
        <v>0</v>
      </c>
      <c r="AI686" s="13">
        <f t="shared" si="414"/>
        <v>1</v>
      </c>
      <c r="AJ686" s="30">
        <f t="shared" si="430"/>
        <v>60</v>
      </c>
      <c r="AK686" s="3" t="str">
        <f t="shared" si="431"/>
        <v>False</v>
      </c>
      <c r="AL686" s="3">
        <f t="shared" si="432"/>
        <v>0</v>
      </c>
    </row>
    <row r="687" spans="1:38" x14ac:dyDescent="0.2">
      <c r="A687" s="9" t="s">
        <v>166</v>
      </c>
      <c r="B687" s="9" t="s">
        <v>95</v>
      </c>
      <c r="C687" s="9" t="s">
        <v>62</v>
      </c>
      <c r="D687" s="3"/>
      <c r="E687" s="9">
        <v>8</v>
      </c>
      <c r="F687" s="9">
        <v>3</v>
      </c>
      <c r="G687" s="9">
        <v>3</v>
      </c>
      <c r="H687" s="9">
        <v>1</v>
      </c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8">
        <f>IF(F687="",0,VLOOKUP(E687,'Points Allocation'!$B$7:$F$18,2+F687,0))</f>
        <v>80</v>
      </c>
      <c r="T687" s="8">
        <f>IF(G687="",0,VLOOKUP(E687,'Points Allocation'!$B$22:$F$33,2+G687,0))</f>
        <v>100</v>
      </c>
      <c r="U687" s="8">
        <f>IF(H687="",0,VLOOKUP(E687,'Points Allocation'!$B$37:$F$50,2+H687,0))</f>
        <v>60</v>
      </c>
      <c r="V687" s="8">
        <f>IF(I687="",0,VLOOKUP(E687,'Points Allocation'!$B$52:$F$63,2+I687,0))</f>
        <v>0</v>
      </c>
      <c r="W687" s="8">
        <f>IF(J687="",0,VLOOKUP(E687,'Points Allocation'!$B$67:$F$78,2+J687,0))</f>
        <v>0</v>
      </c>
      <c r="X687" s="8">
        <f>IF(K687="",0,VLOOKUP(E687,'Points Allocation'!$B$82:$F$93,2+K687,0))</f>
        <v>0</v>
      </c>
      <c r="Y687" s="8">
        <f>IF(L687="",0,VLOOKUP(E687,'Points Allocation'!$B$97:$F$108,2+L687,0))</f>
        <v>0</v>
      </c>
      <c r="Z687" s="23">
        <f t="shared" si="427"/>
        <v>240</v>
      </c>
      <c r="AA687" s="8">
        <f>IF(M687="",0,VLOOKUP(E687,'Points Allocation'!$I$7:$M$18,2+M687,0))</f>
        <v>0</v>
      </c>
      <c r="AB687" s="8">
        <f>IF(N687="",0,VLOOKUP(E687,'Points Allocation'!$I$22:$M$33,2+N687,0))</f>
        <v>0</v>
      </c>
      <c r="AC687" s="8">
        <f>IF(O687="",0,VLOOKUP(E687,'Points Allocation'!$I$37:$M$48,2+O687,0))</f>
        <v>0</v>
      </c>
      <c r="AD687" s="8">
        <f>IF(P687="",0,VLOOKUP(E687,'Points Allocation'!$I$52:$M$63,2+P687,0))</f>
        <v>0</v>
      </c>
      <c r="AE687" s="8">
        <f>IF(Q687="",0,VLOOKUP(E687,'Points Allocation'!$I$67:$M$78,2+Q687,0))</f>
        <v>0</v>
      </c>
      <c r="AF687" s="8">
        <f>IF(R687="",0,VLOOKUP(E687,'Points Allocation'!$I$82:$M$93,2+R687,0))</f>
        <v>0</v>
      </c>
      <c r="AG687" s="23">
        <f t="shared" si="428"/>
        <v>0</v>
      </c>
      <c r="AH687" s="10">
        <f t="shared" si="429"/>
        <v>0</v>
      </c>
      <c r="AI687" s="13">
        <f t="shared" si="414"/>
        <v>1</v>
      </c>
      <c r="AJ687" s="30">
        <f t="shared" si="430"/>
        <v>240</v>
      </c>
      <c r="AK687" s="3" t="str">
        <f t="shared" si="431"/>
        <v>False</v>
      </c>
      <c r="AL687" s="3">
        <f t="shared" si="432"/>
        <v>0</v>
      </c>
    </row>
    <row r="688" spans="1:38" x14ac:dyDescent="0.2">
      <c r="A688" s="9" t="s">
        <v>274</v>
      </c>
      <c r="B688" s="9" t="s">
        <v>95</v>
      </c>
      <c r="C688" s="9" t="s">
        <v>62</v>
      </c>
      <c r="D688" s="3"/>
      <c r="E688" s="9">
        <v>8</v>
      </c>
      <c r="F688" s="9">
        <v>0</v>
      </c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8">
        <f>IF(F688="",0,VLOOKUP(E688,'Points Allocation'!$B$7:$F$18,2+F688,0))</f>
        <v>20</v>
      </c>
      <c r="T688" s="8">
        <f>IF(G688="",0,VLOOKUP(E688,'Points Allocation'!$B$22:$F$33,2+G688,0))</f>
        <v>0</v>
      </c>
      <c r="U688" s="8">
        <f>IF(H688="",0,VLOOKUP(E688,'Points Allocation'!$B$37:$F$50,2+H688,0))</f>
        <v>0</v>
      </c>
      <c r="V688" s="8">
        <f>IF(I688="",0,VLOOKUP(E688,'Points Allocation'!$B$52:$F$63,2+I688,0))</f>
        <v>0</v>
      </c>
      <c r="W688" s="8">
        <f>IF(J688="",0,VLOOKUP(E688,'Points Allocation'!$B$67:$F$78,2+J688,0))</f>
        <v>0</v>
      </c>
      <c r="X688" s="8">
        <f>IF(K688="",0,VLOOKUP(E688,'Points Allocation'!$B$82:$F$93,2+K688,0))</f>
        <v>0</v>
      </c>
      <c r="Y688" s="8">
        <f>IF(L688="",0,VLOOKUP(E688,'Points Allocation'!$B$97:$F$108,2+L688,0))</f>
        <v>0</v>
      </c>
      <c r="Z688" s="23">
        <f t="shared" si="427"/>
        <v>20</v>
      </c>
      <c r="AA688" s="8">
        <f>IF(M688="",0,VLOOKUP(E688,'Points Allocation'!$I$7:$M$18,2+M688,0))</f>
        <v>0</v>
      </c>
      <c r="AB688" s="8">
        <f>IF(N688="",0,VLOOKUP(E688,'Points Allocation'!$I$22:$M$33,2+N688,0))</f>
        <v>0</v>
      </c>
      <c r="AC688" s="8">
        <f>IF(O688="",0,VLOOKUP(E688,'Points Allocation'!$I$37:$M$48,2+O688,0))</f>
        <v>0</v>
      </c>
      <c r="AD688" s="8">
        <f>IF(P688="",0,VLOOKUP(E688,'Points Allocation'!$I$52:$M$63,2+P688,0))</f>
        <v>0</v>
      </c>
      <c r="AE688" s="8">
        <f>IF(Q688="",0,VLOOKUP(E688,'Points Allocation'!$I$67:$M$78,2+Q688,0))</f>
        <v>0</v>
      </c>
      <c r="AF688" s="8">
        <f>IF(R688="",0,VLOOKUP(E688,'Points Allocation'!$I$82:$M$93,2+R688,0))</f>
        <v>0</v>
      </c>
      <c r="AG688" s="23">
        <f t="shared" si="428"/>
        <v>0</v>
      </c>
      <c r="AH688" s="10">
        <f t="shared" si="429"/>
        <v>0</v>
      </c>
      <c r="AI688" s="13">
        <f t="shared" si="414"/>
        <v>1</v>
      </c>
      <c r="AJ688" s="30">
        <f t="shared" si="430"/>
        <v>20</v>
      </c>
      <c r="AK688" s="3" t="str">
        <f t="shared" si="431"/>
        <v>False</v>
      </c>
      <c r="AL688" s="3">
        <f t="shared" si="432"/>
        <v>0</v>
      </c>
    </row>
    <row r="689" spans="1:38" x14ac:dyDescent="0.2">
      <c r="A689" s="9" t="s">
        <v>170</v>
      </c>
      <c r="B689" s="9" t="s">
        <v>95</v>
      </c>
      <c r="C689" s="9" t="s">
        <v>62</v>
      </c>
      <c r="D689" s="3"/>
      <c r="E689" s="9">
        <v>8</v>
      </c>
      <c r="F689" s="9">
        <v>1</v>
      </c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8">
        <f>IF(F689="",0,VLOOKUP(E689,'Points Allocation'!$B$7:$F$18,2+F689,0))</f>
        <v>40</v>
      </c>
      <c r="T689" s="8">
        <f>IF(G689="",0,VLOOKUP(E689,'Points Allocation'!$B$22:$F$33,2+G689,0))</f>
        <v>0</v>
      </c>
      <c r="U689" s="8">
        <f>IF(H689="",0,VLOOKUP(E689,'Points Allocation'!$B$37:$F$50,2+H689,0))</f>
        <v>0</v>
      </c>
      <c r="V689" s="8">
        <f>IF(I689="",0,VLOOKUP(E689,'Points Allocation'!$B$52:$F$63,2+I689,0))</f>
        <v>0</v>
      </c>
      <c r="W689" s="8">
        <f>IF(J689="",0,VLOOKUP(E689,'Points Allocation'!$B$67:$F$78,2+J689,0))</f>
        <v>0</v>
      </c>
      <c r="X689" s="8">
        <f>IF(K689="",0,VLOOKUP(E689,'Points Allocation'!$B$82:$F$93,2+K689,0))</f>
        <v>0</v>
      </c>
      <c r="Y689" s="8">
        <f>IF(L689="",0,VLOOKUP(E689,'Points Allocation'!$B$97:$F$108,2+L689,0))</f>
        <v>0</v>
      </c>
      <c r="Z689" s="23">
        <f t="shared" si="427"/>
        <v>40</v>
      </c>
      <c r="AA689" s="8">
        <f>IF(M689="",0,VLOOKUP(E689,'Points Allocation'!$I$7:$M$18,2+M689,0))</f>
        <v>0</v>
      </c>
      <c r="AB689" s="8">
        <f>IF(N689="",0,VLOOKUP(E689,'Points Allocation'!$I$22:$M$33,2+N689,0))</f>
        <v>0</v>
      </c>
      <c r="AC689" s="8">
        <f>IF(O689="",0,VLOOKUP(E689,'Points Allocation'!$I$37:$M$48,2+O689,0))</f>
        <v>0</v>
      </c>
      <c r="AD689" s="8">
        <f>IF(P689="",0,VLOOKUP(E689,'Points Allocation'!$I$52:$M$63,2+P689,0))</f>
        <v>0</v>
      </c>
      <c r="AE689" s="8">
        <f>IF(Q689="",0,VLOOKUP(E689,'Points Allocation'!$I$67:$M$78,2+Q689,0))</f>
        <v>0</v>
      </c>
      <c r="AF689" s="8">
        <f>IF(R689="",0,VLOOKUP(E689,'Points Allocation'!$I$82:$M$93,2+R689,0))</f>
        <v>0</v>
      </c>
      <c r="AG689" s="23">
        <f t="shared" si="428"/>
        <v>0</v>
      </c>
      <c r="AH689" s="10">
        <f t="shared" si="429"/>
        <v>0</v>
      </c>
      <c r="AI689" s="13">
        <f t="shared" si="414"/>
        <v>1</v>
      </c>
      <c r="AJ689" s="30">
        <f t="shared" si="430"/>
        <v>40</v>
      </c>
      <c r="AK689" s="3" t="str">
        <f t="shared" si="431"/>
        <v>False</v>
      </c>
      <c r="AL689" s="3">
        <f t="shared" si="432"/>
        <v>0</v>
      </c>
    </row>
    <row r="690" spans="1:38" x14ac:dyDescent="0.2">
      <c r="A690" s="9" t="s">
        <v>215</v>
      </c>
      <c r="B690" s="9" t="s">
        <v>96</v>
      </c>
      <c r="C690" s="9" t="s">
        <v>62</v>
      </c>
      <c r="D690" s="3"/>
      <c r="E690" s="9">
        <v>16</v>
      </c>
      <c r="F690" s="9">
        <v>3</v>
      </c>
      <c r="G690" s="9">
        <v>3</v>
      </c>
      <c r="H690" s="9">
        <v>0</v>
      </c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8">
        <f>IF(F690="",0,VLOOKUP(E690,'Points Allocation'!$B$7:$F$18,2+F690,0))</f>
        <v>60</v>
      </c>
      <c r="T690" s="8">
        <f>IF(G690="",0,VLOOKUP(E690,'Points Allocation'!$B$22:$F$33,2+G690,0))</f>
        <v>80</v>
      </c>
      <c r="U690" s="8">
        <f>IF(H690="",0,VLOOKUP(E690,'Points Allocation'!$B$37:$F$50,2+H690,0))</f>
        <v>25</v>
      </c>
      <c r="V690" s="8">
        <f>IF(I690="",0,VLOOKUP(E690,'Points Allocation'!$B$52:$F$63,2+I690,0))</f>
        <v>0</v>
      </c>
      <c r="W690" s="8">
        <f>IF(J690="",0,VLOOKUP(E690,'Points Allocation'!$B$67:$F$78,2+J690,0))</f>
        <v>0</v>
      </c>
      <c r="X690" s="8">
        <f>IF(K690="",0,VLOOKUP(E690,'Points Allocation'!$B$82:$F$93,2+K690,0))</f>
        <v>0</v>
      </c>
      <c r="Y690" s="8">
        <f>IF(L690="",0,VLOOKUP(E690,'Points Allocation'!$B$97:$F$108,2+L690,0))</f>
        <v>0</v>
      </c>
      <c r="Z690" s="23">
        <f t="shared" ref="Z690:Z694" si="433">SUM(S690:Y690)</f>
        <v>165</v>
      </c>
      <c r="AA690" s="8">
        <f>IF(M690="",0,VLOOKUP(E690,'Points Allocation'!$I$7:$M$18,2+M690,0))</f>
        <v>0</v>
      </c>
      <c r="AB690" s="8">
        <f>IF(N690="",0,VLOOKUP(E690,'Points Allocation'!$I$22:$M$33,2+N690,0))</f>
        <v>0</v>
      </c>
      <c r="AC690" s="8">
        <f>IF(O690="",0,VLOOKUP(E690,'Points Allocation'!$I$37:$M$48,2+O690,0))</f>
        <v>0</v>
      </c>
      <c r="AD690" s="8">
        <f>IF(P690="",0,VLOOKUP(E690,'Points Allocation'!$I$52:$M$63,2+P690,0))</f>
        <v>0</v>
      </c>
      <c r="AE690" s="8">
        <f>IF(Q690="",0,VLOOKUP(E690,'Points Allocation'!$I$67:$M$78,2+Q690,0))</f>
        <v>0</v>
      </c>
      <c r="AF690" s="8">
        <f>IF(R690="",0,VLOOKUP(E690,'Points Allocation'!$I$82:$M$93,2+R690,0))</f>
        <v>0</v>
      </c>
      <c r="AG690" s="23">
        <f t="shared" ref="AG690:AG694" si="434">SUM(AA690:AF690)</f>
        <v>0</v>
      </c>
      <c r="AH690" s="10">
        <f t="shared" ref="AH690:AH694" si="435">IF(AK690="False",0,-AL690)</f>
        <v>0</v>
      </c>
      <c r="AI690" s="13">
        <f t="shared" si="414"/>
        <v>1</v>
      </c>
      <c r="AJ690" s="30">
        <f t="shared" ref="AJ690:AJ694" si="436">(SUM(Z690,AG690,AH690))*AI690</f>
        <v>165</v>
      </c>
      <c r="AK690" s="3" t="str">
        <f t="shared" ref="AK690:AK694" si="437">IF(AND(COUNT(M690:R690)&gt;0,COUNT(S690:Y690)&gt;1),"True","False")</f>
        <v>False</v>
      </c>
      <c r="AL690" s="3">
        <f t="shared" ref="AL690:AL694" si="438">IF(AG690&gt;Z690,Z690,AG690)</f>
        <v>0</v>
      </c>
    </row>
    <row r="691" spans="1:38" x14ac:dyDescent="0.2">
      <c r="A691" s="9" t="s">
        <v>204</v>
      </c>
      <c r="B691" s="9" t="s">
        <v>96</v>
      </c>
      <c r="C691" s="9" t="s">
        <v>62</v>
      </c>
      <c r="D691" s="3"/>
      <c r="E691" s="9">
        <v>16</v>
      </c>
      <c r="F691" s="9">
        <v>3</v>
      </c>
      <c r="G691" s="9">
        <v>0</v>
      </c>
      <c r="H691" s="26"/>
      <c r="I691" s="26"/>
      <c r="J691" s="26"/>
      <c r="K691" s="26"/>
      <c r="L691" s="26"/>
      <c r="M691" s="9">
        <v>3</v>
      </c>
      <c r="N691" s="9">
        <v>3</v>
      </c>
      <c r="O691" s="9">
        <v>0</v>
      </c>
      <c r="P691" s="26"/>
      <c r="Q691" s="26"/>
      <c r="R691" s="26"/>
      <c r="S691" s="8">
        <f>IF(F691="",0,VLOOKUP(E691,'Points Allocation'!$B$7:$F$18,2+F691,0))</f>
        <v>60</v>
      </c>
      <c r="T691" s="8">
        <f>IF(G691="",0,VLOOKUP(E691,'Points Allocation'!$B$22:$F$33,2+G691,0))</f>
        <v>20</v>
      </c>
      <c r="U691" s="8">
        <f>IF(H691="",0,VLOOKUP(E691,'Points Allocation'!$B$37:$F$50,2+H691,0))</f>
        <v>0</v>
      </c>
      <c r="V691" s="8">
        <f>IF(I691="",0,VLOOKUP(E691,'Points Allocation'!$B$52:$F$63,2+I691,0))</f>
        <v>0</v>
      </c>
      <c r="W691" s="8">
        <f>IF(J691="",0,VLOOKUP(E691,'Points Allocation'!$B$67:$F$78,2+J691,0))</f>
        <v>0</v>
      </c>
      <c r="X691" s="8">
        <f>IF(K691="",0,VLOOKUP(E691,'Points Allocation'!$B$82:$F$93,2+K691,0))</f>
        <v>0</v>
      </c>
      <c r="Y691" s="8">
        <f>IF(L691="",0,VLOOKUP(E691,'Points Allocation'!$B$97:$F$108,2+L691,0))</f>
        <v>0</v>
      </c>
      <c r="Z691" s="23">
        <f t="shared" si="433"/>
        <v>80</v>
      </c>
      <c r="AA691" s="8">
        <f>IF(M691="",0,VLOOKUP(E691,'Points Allocation'!$I$7:$M$18,2+M691,0))</f>
        <v>25</v>
      </c>
      <c r="AB691" s="8">
        <f>IF(N691="",0,VLOOKUP(E691,'Points Allocation'!$I$22:$M$33,2+N691,0))</f>
        <v>30</v>
      </c>
      <c r="AC691" s="8">
        <f>IF(O691="",0,VLOOKUP(E691,'Points Allocation'!$I$37:$M$48,2+O691,0))</f>
        <v>20</v>
      </c>
      <c r="AD691" s="8">
        <f>IF(P691="",0,VLOOKUP(E691,'Points Allocation'!$I$52:$M$63,2+P691,0))</f>
        <v>0</v>
      </c>
      <c r="AE691" s="8">
        <f>IF(Q691="",0,VLOOKUP(E691,'Points Allocation'!$I$67:$M$78,2+Q691,0))</f>
        <v>0</v>
      </c>
      <c r="AF691" s="8">
        <f>IF(R691="",0,VLOOKUP(E691,'Points Allocation'!$I$82:$M$93,2+R691,0))</f>
        <v>0</v>
      </c>
      <c r="AG691" s="23">
        <f t="shared" si="434"/>
        <v>75</v>
      </c>
      <c r="AH691" s="10">
        <f t="shared" si="435"/>
        <v>-75</v>
      </c>
      <c r="AI691" s="13">
        <f t="shared" si="414"/>
        <v>1</v>
      </c>
      <c r="AJ691" s="30">
        <f t="shared" si="436"/>
        <v>80</v>
      </c>
      <c r="AK691" s="3" t="str">
        <f t="shared" si="437"/>
        <v>True</v>
      </c>
      <c r="AL691" s="3">
        <f t="shared" si="438"/>
        <v>75</v>
      </c>
    </row>
    <row r="692" spans="1:38" x14ac:dyDescent="0.2">
      <c r="A692" s="9" t="s">
        <v>172</v>
      </c>
      <c r="B692" s="9" t="s">
        <v>96</v>
      </c>
      <c r="C692" s="9" t="s">
        <v>62</v>
      </c>
      <c r="D692" s="3"/>
      <c r="E692" s="9">
        <v>16</v>
      </c>
      <c r="F692" s="9">
        <v>3</v>
      </c>
      <c r="G692" s="9">
        <v>2</v>
      </c>
      <c r="H692" s="26"/>
      <c r="I692" s="26"/>
      <c r="J692" s="26"/>
      <c r="K692" s="26"/>
      <c r="L692" s="26"/>
      <c r="M692" s="9">
        <v>3</v>
      </c>
      <c r="N692" s="9">
        <v>3</v>
      </c>
      <c r="O692" s="9">
        <v>3</v>
      </c>
      <c r="P692" s="26"/>
      <c r="Q692" s="26"/>
      <c r="R692" s="26"/>
      <c r="S692" s="8">
        <f>IF(F692="",0,VLOOKUP(E692,'Points Allocation'!$B$7:$F$18,2+F692,0))</f>
        <v>60</v>
      </c>
      <c r="T692" s="8">
        <f>IF(G692="",0,VLOOKUP(E692,'Points Allocation'!$B$22:$F$33,2+G692,0))</f>
        <v>60</v>
      </c>
      <c r="U692" s="8">
        <f>IF(H692="",0,VLOOKUP(E692,'Points Allocation'!$B$37:$F$50,2+H692,0))</f>
        <v>0</v>
      </c>
      <c r="V692" s="8">
        <f>IF(I692="",0,VLOOKUP(E692,'Points Allocation'!$B$52:$F$63,2+I692,0))</f>
        <v>0</v>
      </c>
      <c r="W692" s="8">
        <f>IF(J692="",0,VLOOKUP(E692,'Points Allocation'!$B$67:$F$78,2+J692,0))</f>
        <v>0</v>
      </c>
      <c r="X692" s="8">
        <f>IF(K692="",0,VLOOKUP(E692,'Points Allocation'!$B$82:$F$93,2+K692,0))</f>
        <v>0</v>
      </c>
      <c r="Y692" s="8">
        <f>IF(L692="",0,VLOOKUP(E692,'Points Allocation'!$B$97:$F$108,2+L692,0))</f>
        <v>0</v>
      </c>
      <c r="Z692" s="23">
        <f t="shared" si="433"/>
        <v>120</v>
      </c>
      <c r="AA692" s="8">
        <f>IF(M692="",0,VLOOKUP(E692,'Points Allocation'!$I$7:$M$18,2+M692,0))</f>
        <v>25</v>
      </c>
      <c r="AB692" s="8">
        <f>IF(N692="",0,VLOOKUP(E692,'Points Allocation'!$I$22:$M$33,2+N692,0))</f>
        <v>30</v>
      </c>
      <c r="AC692" s="8">
        <f>IF(O692="",0,VLOOKUP(E692,'Points Allocation'!$I$37:$M$48,2+O692,0))</f>
        <v>35</v>
      </c>
      <c r="AD692" s="8">
        <f>IF(P692="",0,VLOOKUP(E692,'Points Allocation'!$I$52:$M$63,2+P692,0))</f>
        <v>0</v>
      </c>
      <c r="AE692" s="8">
        <f>IF(Q692="",0,VLOOKUP(E692,'Points Allocation'!$I$67:$M$78,2+Q692,0))</f>
        <v>0</v>
      </c>
      <c r="AF692" s="8">
        <f>IF(R692="",0,VLOOKUP(E692,'Points Allocation'!$I$82:$M$93,2+R692,0))</f>
        <v>0</v>
      </c>
      <c r="AG692" s="23">
        <f t="shared" si="434"/>
        <v>90</v>
      </c>
      <c r="AH692" s="10">
        <f t="shared" si="435"/>
        <v>-90</v>
      </c>
      <c r="AI692" s="13">
        <f t="shared" si="414"/>
        <v>1</v>
      </c>
      <c r="AJ692" s="30">
        <f t="shared" si="436"/>
        <v>120</v>
      </c>
      <c r="AK692" s="3" t="str">
        <f t="shared" si="437"/>
        <v>True</v>
      </c>
      <c r="AL692" s="3">
        <f t="shared" si="438"/>
        <v>90</v>
      </c>
    </row>
    <row r="693" spans="1:38" x14ac:dyDescent="0.2">
      <c r="A693" s="9" t="s">
        <v>234</v>
      </c>
      <c r="B693" s="9" t="s">
        <v>96</v>
      </c>
      <c r="C693" s="9" t="s">
        <v>62</v>
      </c>
      <c r="D693" s="3"/>
      <c r="E693" s="9">
        <v>16</v>
      </c>
      <c r="F693" s="9">
        <v>2</v>
      </c>
      <c r="G693" s="26"/>
      <c r="H693" s="26"/>
      <c r="I693" s="26"/>
      <c r="J693" s="26"/>
      <c r="K693" s="26"/>
      <c r="L693" s="26"/>
      <c r="M693" s="9">
        <v>0</v>
      </c>
      <c r="N693" s="26"/>
      <c r="O693" s="26"/>
      <c r="P693" s="26"/>
      <c r="Q693" s="26"/>
      <c r="R693" s="26"/>
      <c r="S693" s="8">
        <f>IF(F693="",0,VLOOKUP(E693,'Points Allocation'!$B$7:$F$18,2+F693,0))</f>
        <v>45</v>
      </c>
      <c r="T693" s="8">
        <f>IF(G693="",0,VLOOKUP(E693,'Points Allocation'!$B$22:$F$33,2+G693,0))</f>
        <v>0</v>
      </c>
      <c r="U693" s="8">
        <f>IF(H693="",0,VLOOKUP(E693,'Points Allocation'!$B$37:$F$50,2+H693,0))</f>
        <v>0</v>
      </c>
      <c r="V693" s="8">
        <f>IF(I693="",0,VLOOKUP(E693,'Points Allocation'!$B$52:$F$63,2+I693,0))</f>
        <v>0</v>
      </c>
      <c r="W693" s="8">
        <f>IF(J693="",0,VLOOKUP(E693,'Points Allocation'!$B$67:$F$78,2+J693,0))</f>
        <v>0</v>
      </c>
      <c r="X693" s="8">
        <f>IF(K693="",0,VLOOKUP(E693,'Points Allocation'!$B$82:$F$93,2+K693,0))</f>
        <v>0</v>
      </c>
      <c r="Y693" s="8">
        <f>IF(L693="",0,VLOOKUP(E693,'Points Allocation'!$B$97:$F$108,2+L693,0))</f>
        <v>0</v>
      </c>
      <c r="Z693" s="23">
        <f t="shared" si="433"/>
        <v>45</v>
      </c>
      <c r="AA693" s="8">
        <f>IF(M693="",0,VLOOKUP(E693,'Points Allocation'!$I$7:$M$18,2+M693,0))</f>
        <v>10</v>
      </c>
      <c r="AB693" s="8">
        <f>IF(N693="",0,VLOOKUP(E693,'Points Allocation'!$I$22:$M$33,2+N693,0))</f>
        <v>0</v>
      </c>
      <c r="AC693" s="8">
        <f>IF(O693="",0,VLOOKUP(E693,'Points Allocation'!$I$37:$M$48,2+O693,0))</f>
        <v>0</v>
      </c>
      <c r="AD693" s="8">
        <f>IF(P693="",0,VLOOKUP(E693,'Points Allocation'!$I$52:$M$63,2+P693,0))</f>
        <v>0</v>
      </c>
      <c r="AE693" s="8">
        <f>IF(Q693="",0,VLOOKUP(E693,'Points Allocation'!$I$67:$M$78,2+Q693,0))</f>
        <v>0</v>
      </c>
      <c r="AF693" s="8">
        <f>IF(R693="",0,VLOOKUP(E693,'Points Allocation'!$I$82:$M$93,2+R693,0))</f>
        <v>0</v>
      </c>
      <c r="AG693" s="23">
        <f t="shared" si="434"/>
        <v>10</v>
      </c>
      <c r="AH693" s="10">
        <f t="shared" si="435"/>
        <v>-10</v>
      </c>
      <c r="AI693" s="13">
        <f t="shared" si="414"/>
        <v>1</v>
      </c>
      <c r="AJ693" s="30">
        <f t="shared" si="436"/>
        <v>45</v>
      </c>
      <c r="AK693" s="3" t="str">
        <f t="shared" si="437"/>
        <v>True</v>
      </c>
      <c r="AL693" s="3">
        <f t="shared" si="438"/>
        <v>10</v>
      </c>
    </row>
    <row r="694" spans="1:38" x14ac:dyDescent="0.2">
      <c r="A694" s="9" t="s">
        <v>108</v>
      </c>
      <c r="B694" s="9" t="s">
        <v>96</v>
      </c>
      <c r="C694" s="9" t="s">
        <v>62</v>
      </c>
      <c r="D694" s="3"/>
      <c r="E694" s="9">
        <v>16</v>
      </c>
      <c r="F694" s="9">
        <v>3</v>
      </c>
      <c r="G694" s="9">
        <v>3</v>
      </c>
      <c r="H694" s="9">
        <v>1</v>
      </c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8">
        <f>IF(F694="",0,VLOOKUP(E694,'Points Allocation'!$B$7:$F$18,2+F694,0))</f>
        <v>60</v>
      </c>
      <c r="T694" s="8">
        <f>IF(G694="",0,VLOOKUP(E694,'Points Allocation'!$B$22:$F$33,2+G694,0))</f>
        <v>80</v>
      </c>
      <c r="U694" s="8">
        <f>IF(H694="",0,VLOOKUP(E694,'Points Allocation'!$B$37:$F$50,2+H694,0))</f>
        <v>50</v>
      </c>
      <c r="V694" s="8">
        <f>IF(I694="",0,VLOOKUP(E694,'Points Allocation'!$B$52:$F$63,2+I694,0))</f>
        <v>0</v>
      </c>
      <c r="W694" s="8">
        <f>IF(J694="",0,VLOOKUP(E694,'Points Allocation'!$B$67:$F$78,2+J694,0))</f>
        <v>0</v>
      </c>
      <c r="X694" s="8">
        <f>IF(K694="",0,VLOOKUP(E694,'Points Allocation'!$B$82:$F$93,2+K694,0))</f>
        <v>0</v>
      </c>
      <c r="Y694" s="8">
        <f>IF(L694="",0,VLOOKUP(E694,'Points Allocation'!$B$97:$F$108,2+L694,0))</f>
        <v>0</v>
      </c>
      <c r="Z694" s="23">
        <f t="shared" si="433"/>
        <v>190</v>
      </c>
      <c r="AA694" s="8">
        <f>IF(M694="",0,VLOOKUP(E694,'Points Allocation'!$I$7:$M$18,2+M694,0))</f>
        <v>0</v>
      </c>
      <c r="AB694" s="8">
        <f>IF(N694="",0,VLOOKUP(E694,'Points Allocation'!$I$22:$M$33,2+N694,0))</f>
        <v>0</v>
      </c>
      <c r="AC694" s="8">
        <f>IF(O694="",0,VLOOKUP(E694,'Points Allocation'!$I$37:$M$48,2+O694,0))</f>
        <v>0</v>
      </c>
      <c r="AD694" s="8">
        <f>IF(P694="",0,VLOOKUP(E694,'Points Allocation'!$I$52:$M$63,2+P694,0))</f>
        <v>0</v>
      </c>
      <c r="AE694" s="8">
        <f>IF(Q694="",0,VLOOKUP(E694,'Points Allocation'!$I$67:$M$78,2+Q694,0))</f>
        <v>0</v>
      </c>
      <c r="AF694" s="8">
        <f>IF(R694="",0,VLOOKUP(E694,'Points Allocation'!$I$82:$M$93,2+R694,0))</f>
        <v>0</v>
      </c>
      <c r="AG694" s="23">
        <f t="shared" si="434"/>
        <v>0</v>
      </c>
      <c r="AH694" s="10">
        <f t="shared" si="435"/>
        <v>0</v>
      </c>
      <c r="AI694" s="13">
        <f t="shared" si="414"/>
        <v>1</v>
      </c>
      <c r="AJ694" s="30">
        <f t="shared" si="436"/>
        <v>190</v>
      </c>
      <c r="AK694" s="3" t="str">
        <f t="shared" si="437"/>
        <v>False</v>
      </c>
      <c r="AL694" s="3">
        <f t="shared" si="438"/>
        <v>0</v>
      </c>
    </row>
    <row r="695" spans="1:38" x14ac:dyDescent="0.2">
      <c r="A695" s="9" t="s">
        <v>185</v>
      </c>
      <c r="B695" s="9" t="s">
        <v>96</v>
      </c>
      <c r="C695" s="9" t="s">
        <v>62</v>
      </c>
      <c r="D695" s="3"/>
      <c r="E695" s="9">
        <v>16</v>
      </c>
      <c r="F695" s="9">
        <v>3</v>
      </c>
      <c r="G695" s="9">
        <v>0</v>
      </c>
      <c r="H695" s="26"/>
      <c r="I695" s="26"/>
      <c r="J695" s="26"/>
      <c r="K695" s="26"/>
      <c r="L695" s="26"/>
      <c r="M695" s="9">
        <v>3</v>
      </c>
      <c r="N695" s="9">
        <v>2</v>
      </c>
      <c r="O695" s="26"/>
      <c r="P695" s="26"/>
      <c r="Q695" s="26"/>
      <c r="R695" s="26"/>
      <c r="S695" s="8">
        <f>IF(F695="",0,VLOOKUP(E695,'Points Allocation'!$B$7:$F$18,2+F695,0))</f>
        <v>60</v>
      </c>
      <c r="T695" s="8">
        <f>IF(G695="",0,VLOOKUP(E695,'Points Allocation'!$B$22:$F$33,2+G695,0))</f>
        <v>20</v>
      </c>
      <c r="U695" s="8">
        <f>IF(H695="",0,VLOOKUP(E695,'Points Allocation'!$B$37:$F$50,2+H695,0))</f>
        <v>0</v>
      </c>
      <c r="V695" s="8">
        <f>IF(I695="",0,VLOOKUP(E695,'Points Allocation'!$B$52:$F$63,2+I695,0))</f>
        <v>0</v>
      </c>
      <c r="W695" s="8">
        <f>IF(J695="",0,VLOOKUP(E695,'Points Allocation'!$B$67:$F$78,2+J695,0))</f>
        <v>0</v>
      </c>
      <c r="X695" s="8">
        <f>IF(K695="",0,VLOOKUP(E695,'Points Allocation'!$B$82:$F$93,2+K695,0))</f>
        <v>0</v>
      </c>
      <c r="Y695" s="8">
        <f>IF(L695="",0,VLOOKUP(E695,'Points Allocation'!$B$97:$F$108,2+L695,0))</f>
        <v>0</v>
      </c>
      <c r="Z695" s="23">
        <f t="shared" ref="Z695:Z713" si="439">SUM(S695:Y695)</f>
        <v>80</v>
      </c>
      <c r="AA695" s="8">
        <f>IF(M695="",0,VLOOKUP(E695,'Points Allocation'!$I$7:$M$18,2+M695,0))</f>
        <v>25</v>
      </c>
      <c r="AB695" s="8">
        <f>IF(N695="",0,VLOOKUP(E695,'Points Allocation'!$I$22:$M$33,2+N695,0))</f>
        <v>25</v>
      </c>
      <c r="AC695" s="8">
        <f>IF(O695="",0,VLOOKUP(E695,'Points Allocation'!$I$37:$M$48,2+O695,0))</f>
        <v>0</v>
      </c>
      <c r="AD695" s="8">
        <f>IF(P695="",0,VLOOKUP(E695,'Points Allocation'!$I$52:$M$63,2+P695,0))</f>
        <v>0</v>
      </c>
      <c r="AE695" s="8">
        <f>IF(Q695="",0,VLOOKUP(E695,'Points Allocation'!$I$67:$M$78,2+Q695,0))</f>
        <v>0</v>
      </c>
      <c r="AF695" s="8">
        <f>IF(R695="",0,VLOOKUP(E695,'Points Allocation'!$I$82:$M$93,2+R695,0))</f>
        <v>0</v>
      </c>
      <c r="AG695" s="23">
        <f t="shared" ref="AG695:AG713" si="440">SUM(AA695:AF695)</f>
        <v>50</v>
      </c>
      <c r="AH695" s="10">
        <f t="shared" ref="AH695:AH713" si="441">IF(AK695="False",0,-AL695)</f>
        <v>-50</v>
      </c>
      <c r="AI695" s="13">
        <f t="shared" si="414"/>
        <v>1</v>
      </c>
      <c r="AJ695" s="30">
        <f t="shared" ref="AJ695:AJ713" si="442">(SUM(Z695,AG695,AH695))*AI695</f>
        <v>80</v>
      </c>
      <c r="AK695" s="3" t="str">
        <f t="shared" ref="AK695:AK713" si="443">IF(AND(COUNT(M695:R695)&gt;0,COUNT(S695:Y695)&gt;1),"True","False")</f>
        <v>True</v>
      </c>
      <c r="AL695" s="3">
        <f t="shared" ref="AL695:AL713" si="444">IF(AG695&gt;Z695,Z695,AG695)</f>
        <v>50</v>
      </c>
    </row>
    <row r="696" spans="1:38" x14ac:dyDescent="0.2">
      <c r="A696" s="9" t="s">
        <v>174</v>
      </c>
      <c r="B696" s="9" t="s">
        <v>96</v>
      </c>
      <c r="C696" s="9" t="s">
        <v>62</v>
      </c>
      <c r="D696" s="3"/>
      <c r="E696" s="9">
        <v>16</v>
      </c>
      <c r="F696" s="9">
        <v>3</v>
      </c>
      <c r="G696" s="9">
        <v>3</v>
      </c>
      <c r="H696" s="9">
        <v>3</v>
      </c>
      <c r="I696" s="9">
        <v>2</v>
      </c>
      <c r="J696" s="26"/>
      <c r="K696" s="26"/>
      <c r="L696" s="26"/>
      <c r="M696" s="26"/>
      <c r="N696" s="26"/>
      <c r="O696" s="26"/>
      <c r="P696" s="26"/>
      <c r="Q696" s="26"/>
      <c r="R696" s="26"/>
      <c r="S696" s="8">
        <f>IF(F696="",0,VLOOKUP(E696,'Points Allocation'!$B$7:$F$18,2+F696,0))</f>
        <v>60</v>
      </c>
      <c r="T696" s="8">
        <f>IF(G696="",0,VLOOKUP(E696,'Points Allocation'!$B$22:$F$33,2+G696,0))</f>
        <v>80</v>
      </c>
      <c r="U696" s="8">
        <f>IF(H696="",0,VLOOKUP(E696,'Points Allocation'!$B$37:$F$50,2+H696,0))</f>
        <v>100</v>
      </c>
      <c r="V696" s="8">
        <f>IF(I696="",0,VLOOKUP(E696,'Points Allocation'!$B$52:$F$63,2+I696,0))</f>
        <v>90</v>
      </c>
      <c r="W696" s="8">
        <f>IF(J696="",0,VLOOKUP(E696,'Points Allocation'!$B$67:$F$78,2+J696,0))</f>
        <v>0</v>
      </c>
      <c r="X696" s="8">
        <f>IF(K696="",0,VLOOKUP(E696,'Points Allocation'!$B$82:$F$93,2+K696,0))</f>
        <v>0</v>
      </c>
      <c r="Y696" s="8">
        <f>IF(L696="",0,VLOOKUP(E696,'Points Allocation'!$B$97:$F$108,2+L696,0))</f>
        <v>0</v>
      </c>
      <c r="Z696" s="23">
        <f t="shared" si="439"/>
        <v>330</v>
      </c>
      <c r="AA696" s="8">
        <f>IF(M696="",0,VLOOKUP(E696,'Points Allocation'!$I$7:$M$18,2+M696,0))</f>
        <v>0</v>
      </c>
      <c r="AB696" s="8">
        <f>IF(N696="",0,VLOOKUP(E696,'Points Allocation'!$I$22:$M$33,2+N696,0))</f>
        <v>0</v>
      </c>
      <c r="AC696" s="8">
        <f>IF(O696="",0,VLOOKUP(E696,'Points Allocation'!$I$37:$M$48,2+O696,0))</f>
        <v>0</v>
      </c>
      <c r="AD696" s="8">
        <f>IF(P696="",0,VLOOKUP(E696,'Points Allocation'!$I$52:$M$63,2+P696,0))</f>
        <v>0</v>
      </c>
      <c r="AE696" s="8">
        <f>IF(Q696="",0,VLOOKUP(E696,'Points Allocation'!$I$67:$M$78,2+Q696,0))</f>
        <v>0</v>
      </c>
      <c r="AF696" s="8">
        <f>IF(R696="",0,VLOOKUP(E696,'Points Allocation'!$I$82:$M$93,2+R696,0))</f>
        <v>0</v>
      </c>
      <c r="AG696" s="23">
        <f t="shared" si="440"/>
        <v>0</v>
      </c>
      <c r="AH696" s="10">
        <f t="shared" si="441"/>
        <v>0</v>
      </c>
      <c r="AI696" s="13">
        <f t="shared" si="414"/>
        <v>1</v>
      </c>
      <c r="AJ696" s="30">
        <f t="shared" si="442"/>
        <v>330</v>
      </c>
      <c r="AK696" s="3" t="str">
        <f t="shared" si="443"/>
        <v>False</v>
      </c>
      <c r="AL696" s="3">
        <f t="shared" si="444"/>
        <v>0</v>
      </c>
    </row>
    <row r="697" spans="1:38" x14ac:dyDescent="0.2">
      <c r="A697" s="9" t="s">
        <v>178</v>
      </c>
      <c r="B697" s="9" t="s">
        <v>96</v>
      </c>
      <c r="C697" s="9" t="s">
        <v>62</v>
      </c>
      <c r="D697" s="3"/>
      <c r="E697" s="9">
        <v>16</v>
      </c>
      <c r="F697" s="9">
        <v>3</v>
      </c>
      <c r="G697" s="9">
        <v>0</v>
      </c>
      <c r="H697" s="26"/>
      <c r="I697" s="26"/>
      <c r="J697" s="26"/>
      <c r="K697" s="26"/>
      <c r="L697" s="26"/>
      <c r="M697" s="9">
        <v>3</v>
      </c>
      <c r="N697" s="9">
        <v>1</v>
      </c>
      <c r="O697" s="26"/>
      <c r="P697" s="26"/>
      <c r="Q697" s="26"/>
      <c r="R697" s="26"/>
      <c r="S697" s="8">
        <f>IF(F697="",0,VLOOKUP(E697,'Points Allocation'!$B$7:$F$18,2+F697,0))</f>
        <v>60</v>
      </c>
      <c r="T697" s="8">
        <f>IF(G697="",0,VLOOKUP(E697,'Points Allocation'!$B$22:$F$33,2+G697,0))</f>
        <v>20</v>
      </c>
      <c r="U697" s="8">
        <f>IF(H697="",0,VLOOKUP(E697,'Points Allocation'!$B$37:$F$50,2+H697,0))</f>
        <v>0</v>
      </c>
      <c r="V697" s="8">
        <f>IF(I697="",0,VLOOKUP(E697,'Points Allocation'!$B$52:$F$63,2+I697,0))</f>
        <v>0</v>
      </c>
      <c r="W697" s="8">
        <f>IF(J697="",0,VLOOKUP(E697,'Points Allocation'!$B$67:$F$78,2+J697,0))</f>
        <v>0</v>
      </c>
      <c r="X697" s="8">
        <f>IF(K697="",0,VLOOKUP(E697,'Points Allocation'!$B$82:$F$93,2+K697,0))</f>
        <v>0</v>
      </c>
      <c r="Y697" s="8">
        <f>IF(L697="",0,VLOOKUP(E697,'Points Allocation'!$B$97:$F$108,2+L697,0))</f>
        <v>0</v>
      </c>
      <c r="Z697" s="23">
        <f t="shared" si="439"/>
        <v>80</v>
      </c>
      <c r="AA697" s="8">
        <f>IF(M697="",0,VLOOKUP(E697,'Points Allocation'!$I$7:$M$18,2+M697,0))</f>
        <v>25</v>
      </c>
      <c r="AB697" s="8">
        <f>IF(N697="",0,VLOOKUP(E697,'Points Allocation'!$I$22:$M$33,2+N697,0))</f>
        <v>20</v>
      </c>
      <c r="AC697" s="8">
        <f>IF(O697="",0,VLOOKUP(E697,'Points Allocation'!$I$37:$M$48,2+O697,0))</f>
        <v>0</v>
      </c>
      <c r="AD697" s="8">
        <f>IF(P697="",0,VLOOKUP(E697,'Points Allocation'!$I$52:$M$63,2+P697,0))</f>
        <v>0</v>
      </c>
      <c r="AE697" s="8">
        <f>IF(Q697="",0,VLOOKUP(E697,'Points Allocation'!$I$67:$M$78,2+Q697,0))</f>
        <v>0</v>
      </c>
      <c r="AF697" s="8">
        <f>IF(R697="",0,VLOOKUP(E697,'Points Allocation'!$I$82:$M$93,2+R697,0))</f>
        <v>0</v>
      </c>
      <c r="AG697" s="23">
        <f t="shared" si="440"/>
        <v>45</v>
      </c>
      <c r="AH697" s="10">
        <f t="shared" si="441"/>
        <v>-45</v>
      </c>
      <c r="AI697" s="13">
        <f t="shared" si="414"/>
        <v>1</v>
      </c>
      <c r="AJ697" s="30">
        <f t="shared" si="442"/>
        <v>80</v>
      </c>
      <c r="AK697" s="3" t="str">
        <f t="shared" si="443"/>
        <v>True</v>
      </c>
      <c r="AL697" s="3">
        <f t="shared" si="444"/>
        <v>45</v>
      </c>
    </row>
    <row r="698" spans="1:38" x14ac:dyDescent="0.2">
      <c r="A698" s="9" t="s">
        <v>233</v>
      </c>
      <c r="B698" s="9" t="s">
        <v>96</v>
      </c>
      <c r="C698" s="9" t="s">
        <v>62</v>
      </c>
      <c r="D698" s="3"/>
      <c r="E698" s="9">
        <v>16</v>
      </c>
      <c r="F698" s="9">
        <v>3</v>
      </c>
      <c r="G698" s="9">
        <v>3</v>
      </c>
      <c r="H698" s="9">
        <v>3</v>
      </c>
      <c r="I698" s="9">
        <v>3</v>
      </c>
      <c r="J698" s="26"/>
      <c r="K698" s="26"/>
      <c r="L698" s="26"/>
      <c r="M698" s="26"/>
      <c r="N698" s="26"/>
      <c r="O698" s="26"/>
      <c r="P698" s="26"/>
      <c r="Q698" s="26"/>
      <c r="R698" s="26"/>
      <c r="S698" s="8">
        <f>IF(F698="",0,VLOOKUP(E698,'Points Allocation'!$B$7:$F$18,2+F698,0))</f>
        <v>60</v>
      </c>
      <c r="T698" s="8">
        <f>IF(G698="",0,VLOOKUP(E698,'Points Allocation'!$B$22:$F$33,2+G698,0))</f>
        <v>80</v>
      </c>
      <c r="U698" s="8">
        <f>IF(H698="",0,VLOOKUP(E698,'Points Allocation'!$B$37:$F$50,2+H698,0))</f>
        <v>100</v>
      </c>
      <c r="V698" s="8">
        <f>IF(I698="",0,VLOOKUP(E698,'Points Allocation'!$B$52:$F$63,2+I698,0))</f>
        <v>120</v>
      </c>
      <c r="W698" s="8">
        <f>IF(J698="",0,VLOOKUP(E698,'Points Allocation'!$B$67:$F$78,2+J698,0))</f>
        <v>0</v>
      </c>
      <c r="X698" s="8">
        <f>IF(K698="",0,VLOOKUP(E698,'Points Allocation'!$B$82:$F$93,2+K698,0))</f>
        <v>0</v>
      </c>
      <c r="Y698" s="8">
        <f>IF(L698="",0,VLOOKUP(E698,'Points Allocation'!$B$97:$F$108,2+L698,0))</f>
        <v>0</v>
      </c>
      <c r="Z698" s="23">
        <f t="shared" si="439"/>
        <v>360</v>
      </c>
      <c r="AA698" s="8">
        <f>IF(M698="",0,VLOOKUP(E698,'Points Allocation'!$I$7:$M$18,2+M698,0))</f>
        <v>0</v>
      </c>
      <c r="AB698" s="8">
        <f>IF(N698="",0,VLOOKUP(E698,'Points Allocation'!$I$22:$M$33,2+N698,0))</f>
        <v>0</v>
      </c>
      <c r="AC698" s="8">
        <f>IF(O698="",0,VLOOKUP(E698,'Points Allocation'!$I$37:$M$48,2+O698,0))</f>
        <v>0</v>
      </c>
      <c r="AD698" s="8">
        <f>IF(P698="",0,VLOOKUP(E698,'Points Allocation'!$I$52:$M$63,2+P698,0))</f>
        <v>0</v>
      </c>
      <c r="AE698" s="8">
        <f>IF(Q698="",0,VLOOKUP(E698,'Points Allocation'!$I$67:$M$78,2+Q698,0))</f>
        <v>0</v>
      </c>
      <c r="AF698" s="8">
        <f>IF(R698="",0,VLOOKUP(E698,'Points Allocation'!$I$82:$M$93,2+R698,0))</f>
        <v>0</v>
      </c>
      <c r="AG698" s="23">
        <f t="shared" si="440"/>
        <v>0</v>
      </c>
      <c r="AH698" s="10">
        <f t="shared" si="441"/>
        <v>0</v>
      </c>
      <c r="AI698" s="13">
        <f t="shared" si="414"/>
        <v>1</v>
      </c>
      <c r="AJ698" s="30">
        <f t="shared" si="442"/>
        <v>360</v>
      </c>
      <c r="AK698" s="3" t="str">
        <f t="shared" si="443"/>
        <v>False</v>
      </c>
      <c r="AL698" s="3">
        <f t="shared" si="444"/>
        <v>0</v>
      </c>
    </row>
    <row r="699" spans="1:38" x14ac:dyDescent="0.2">
      <c r="A699" s="9" t="s">
        <v>180</v>
      </c>
      <c r="B699" s="9" t="s">
        <v>97</v>
      </c>
      <c r="C699" s="9" t="s">
        <v>62</v>
      </c>
      <c r="D699" s="3"/>
      <c r="E699" s="9" t="s">
        <v>121</v>
      </c>
      <c r="F699" s="9">
        <v>3</v>
      </c>
      <c r="G699" s="9">
        <v>3</v>
      </c>
      <c r="H699" s="9">
        <v>2</v>
      </c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8">
        <f>IF(F699="",0,VLOOKUP(E699,'Points Allocation'!$B$7:$F$18,2+F699,0))</f>
        <v>70</v>
      </c>
      <c r="T699" s="8">
        <f>IF(G699="",0,VLOOKUP(E699,'Points Allocation'!$B$22:$F$33,2+G699,0))</f>
        <v>70</v>
      </c>
      <c r="U699" s="8">
        <f>IF(H699="",0,VLOOKUP(E699,'Points Allocation'!$B$37:$F$50,2+H699,0))</f>
        <v>75</v>
      </c>
      <c r="V699" s="8">
        <f>IF(I699="",0,VLOOKUP(E699,'Points Allocation'!$B$52:$F$63,2+I699,0))</f>
        <v>0</v>
      </c>
      <c r="W699" s="8">
        <f>IF(J699="",0,VLOOKUP(E699,'Points Allocation'!$B$67:$F$78,2+J699,0))</f>
        <v>0</v>
      </c>
      <c r="X699" s="8">
        <f>IF(K699="",0,VLOOKUP(E699,'Points Allocation'!$B$82:$F$93,2+K699,0))</f>
        <v>0</v>
      </c>
      <c r="Y699" s="8">
        <f>IF(L699="",0,VLOOKUP(E699,'Points Allocation'!$B$97:$F$108,2+L699,0))</f>
        <v>0</v>
      </c>
      <c r="Z699" s="23">
        <f t="shared" si="439"/>
        <v>215</v>
      </c>
      <c r="AA699" s="8">
        <f>IF(M699="",0,VLOOKUP(E699,'Points Allocation'!$I$7:$M$18,2+M699,0))</f>
        <v>0</v>
      </c>
      <c r="AB699" s="8">
        <f>IF(N699="",0,VLOOKUP(E699,'Points Allocation'!$I$22:$M$33,2+N699,0))</f>
        <v>0</v>
      </c>
      <c r="AC699" s="8">
        <f>IF(O699="",0,VLOOKUP(E699,'Points Allocation'!$I$37:$M$48,2+O699,0))</f>
        <v>0</v>
      </c>
      <c r="AD699" s="8">
        <f>IF(P699="",0,VLOOKUP(E699,'Points Allocation'!$I$52:$M$63,2+P699,0))</f>
        <v>0</v>
      </c>
      <c r="AE699" s="8">
        <f>IF(Q699="",0,VLOOKUP(E699,'Points Allocation'!$I$67:$M$78,2+Q699,0))</f>
        <v>0</v>
      </c>
      <c r="AF699" s="8">
        <f>IF(R699="",0,VLOOKUP(E699,'Points Allocation'!$I$82:$M$93,2+R699,0))</f>
        <v>0</v>
      </c>
      <c r="AG699" s="23">
        <f t="shared" si="440"/>
        <v>0</v>
      </c>
      <c r="AH699" s="10">
        <f t="shared" si="441"/>
        <v>0</v>
      </c>
      <c r="AI699" s="13">
        <f t="shared" si="414"/>
        <v>1</v>
      </c>
      <c r="AJ699" s="30">
        <f t="shared" si="442"/>
        <v>215</v>
      </c>
      <c r="AK699" s="3" t="str">
        <f t="shared" si="443"/>
        <v>False</v>
      </c>
      <c r="AL699" s="3">
        <f t="shared" si="444"/>
        <v>0</v>
      </c>
    </row>
    <row r="700" spans="1:38" x14ac:dyDescent="0.2">
      <c r="A700" s="9" t="s">
        <v>176</v>
      </c>
      <c r="B700" s="9" t="s">
        <v>97</v>
      </c>
      <c r="C700" s="9" t="s">
        <v>62</v>
      </c>
      <c r="D700" s="3"/>
      <c r="E700" s="9" t="s">
        <v>121</v>
      </c>
      <c r="F700" s="9">
        <v>3</v>
      </c>
      <c r="G700" s="9">
        <v>0</v>
      </c>
      <c r="H700" s="9">
        <v>3</v>
      </c>
      <c r="I700" s="9">
        <v>1</v>
      </c>
      <c r="J700" s="26"/>
      <c r="K700" s="26"/>
      <c r="L700" s="26"/>
      <c r="M700" s="26"/>
      <c r="N700" s="26"/>
      <c r="O700" s="26"/>
      <c r="P700" s="26"/>
      <c r="Q700" s="26"/>
      <c r="R700" s="26"/>
      <c r="S700" s="8">
        <f>IF(F700="",0,VLOOKUP(E700,'Points Allocation'!$B$7:$F$18,2+F700,0))</f>
        <v>70</v>
      </c>
      <c r="T700" s="8">
        <f>IF(G700="",0,VLOOKUP(E700,'Points Allocation'!$B$22:$F$33,2+G700,0))</f>
        <v>20</v>
      </c>
      <c r="U700" s="8">
        <f>IF(H700="",0,VLOOKUP(E700,'Points Allocation'!$B$37:$F$50,2+H700,0))</f>
        <v>100</v>
      </c>
      <c r="V700" s="8">
        <f>IF(I700="",0,VLOOKUP(E700,'Points Allocation'!$B$52:$F$63,2+I700,0))</f>
        <v>60</v>
      </c>
      <c r="W700" s="8">
        <f>IF(J700="",0,VLOOKUP(E700,'Points Allocation'!$B$67:$F$78,2+J700,0))</f>
        <v>0</v>
      </c>
      <c r="X700" s="8">
        <f>IF(K700="",0,VLOOKUP(E700,'Points Allocation'!$B$82:$F$93,2+K700,0))</f>
        <v>0</v>
      </c>
      <c r="Y700" s="8">
        <f>IF(L700="",0,VLOOKUP(E700,'Points Allocation'!$B$97:$F$108,2+L700,0))</f>
        <v>0</v>
      </c>
      <c r="Z700" s="23">
        <f t="shared" si="439"/>
        <v>250</v>
      </c>
      <c r="AA700" s="8">
        <f>IF(M700="",0,VLOOKUP(E700,'Points Allocation'!$I$7:$M$18,2+M700,0))</f>
        <v>0</v>
      </c>
      <c r="AB700" s="8">
        <f>IF(N700="",0,VLOOKUP(E700,'Points Allocation'!$I$22:$M$33,2+N700,0))</f>
        <v>0</v>
      </c>
      <c r="AC700" s="8">
        <f>IF(O700="",0,VLOOKUP(E700,'Points Allocation'!$I$37:$M$48,2+O700,0))</f>
        <v>0</v>
      </c>
      <c r="AD700" s="8">
        <f>IF(P700="",0,VLOOKUP(E700,'Points Allocation'!$I$52:$M$63,2+P700,0))</f>
        <v>0</v>
      </c>
      <c r="AE700" s="8">
        <f>IF(Q700="",0,VLOOKUP(E700,'Points Allocation'!$I$67:$M$78,2+Q700,0))</f>
        <v>0</v>
      </c>
      <c r="AF700" s="8">
        <f>IF(R700="",0,VLOOKUP(E700,'Points Allocation'!$I$82:$M$93,2+R700,0))</f>
        <v>0</v>
      </c>
      <c r="AG700" s="23">
        <f t="shared" si="440"/>
        <v>0</v>
      </c>
      <c r="AH700" s="10">
        <f t="shared" si="441"/>
        <v>0</v>
      </c>
      <c r="AI700" s="13">
        <f t="shared" si="414"/>
        <v>1</v>
      </c>
      <c r="AJ700" s="30">
        <f t="shared" si="442"/>
        <v>250</v>
      </c>
      <c r="AK700" s="3" t="str">
        <f t="shared" si="443"/>
        <v>False</v>
      </c>
      <c r="AL700" s="3">
        <f t="shared" si="444"/>
        <v>0</v>
      </c>
    </row>
    <row r="701" spans="1:38" x14ac:dyDescent="0.2">
      <c r="A701" s="9" t="s">
        <v>236</v>
      </c>
      <c r="B701" s="9" t="s">
        <v>97</v>
      </c>
      <c r="C701" s="9" t="s">
        <v>62</v>
      </c>
      <c r="D701" s="3"/>
      <c r="E701" s="9" t="s">
        <v>121</v>
      </c>
      <c r="F701" s="9">
        <v>3</v>
      </c>
      <c r="G701" s="9">
        <v>0</v>
      </c>
      <c r="H701" s="9">
        <v>0</v>
      </c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8">
        <f>IF(F701="",0,VLOOKUP(E701,'Points Allocation'!$B$7:$F$18,2+F701,0))</f>
        <v>70</v>
      </c>
      <c r="T701" s="8">
        <f>IF(G701="",0,VLOOKUP(E701,'Points Allocation'!$B$22:$F$33,2+G701,0))</f>
        <v>20</v>
      </c>
      <c r="U701" s="8">
        <f>IF(H701="",0,VLOOKUP(E701,'Points Allocation'!$B$37:$F$50,2+H701,0))</f>
        <v>25</v>
      </c>
      <c r="V701" s="8">
        <f>IF(I701="",0,VLOOKUP(E701,'Points Allocation'!$B$52:$F$63,2+I701,0))</f>
        <v>0</v>
      </c>
      <c r="W701" s="8">
        <f>IF(J701="",0,VLOOKUP(E701,'Points Allocation'!$B$67:$F$78,2+J701,0))</f>
        <v>0</v>
      </c>
      <c r="X701" s="8">
        <f>IF(K701="",0,VLOOKUP(E701,'Points Allocation'!$B$82:$F$93,2+K701,0))</f>
        <v>0</v>
      </c>
      <c r="Y701" s="8">
        <f>IF(L701="",0,VLOOKUP(E701,'Points Allocation'!$B$97:$F$108,2+L701,0))</f>
        <v>0</v>
      </c>
      <c r="Z701" s="23">
        <f t="shared" si="439"/>
        <v>115</v>
      </c>
      <c r="AA701" s="8">
        <f>IF(M701="",0,VLOOKUP(E701,'Points Allocation'!$I$7:$M$18,2+M701,0))</f>
        <v>0</v>
      </c>
      <c r="AB701" s="8">
        <f>IF(N701="",0,VLOOKUP(E701,'Points Allocation'!$I$22:$M$33,2+N701,0))</f>
        <v>0</v>
      </c>
      <c r="AC701" s="8">
        <f>IF(O701="",0,VLOOKUP(E701,'Points Allocation'!$I$37:$M$48,2+O701,0))</f>
        <v>0</v>
      </c>
      <c r="AD701" s="8">
        <f>IF(P701="",0,VLOOKUP(E701,'Points Allocation'!$I$52:$M$63,2+P701,0))</f>
        <v>0</v>
      </c>
      <c r="AE701" s="8">
        <f>IF(Q701="",0,VLOOKUP(E701,'Points Allocation'!$I$67:$M$78,2+Q701,0))</f>
        <v>0</v>
      </c>
      <c r="AF701" s="8">
        <f>IF(R701="",0,VLOOKUP(E701,'Points Allocation'!$I$82:$M$93,2+R701,0))</f>
        <v>0</v>
      </c>
      <c r="AG701" s="23">
        <f t="shared" si="440"/>
        <v>0</v>
      </c>
      <c r="AH701" s="10">
        <f t="shared" si="441"/>
        <v>0</v>
      </c>
      <c r="AI701" s="13">
        <f t="shared" si="414"/>
        <v>1</v>
      </c>
      <c r="AJ701" s="30">
        <f t="shared" si="442"/>
        <v>115</v>
      </c>
      <c r="AK701" s="3" t="str">
        <f t="shared" si="443"/>
        <v>False</v>
      </c>
      <c r="AL701" s="3">
        <f t="shared" si="444"/>
        <v>0</v>
      </c>
    </row>
    <row r="702" spans="1:38" x14ac:dyDescent="0.2">
      <c r="A702" s="9" t="s">
        <v>275</v>
      </c>
      <c r="B702" s="9" t="s">
        <v>97</v>
      </c>
      <c r="C702" s="9" t="s">
        <v>62</v>
      </c>
      <c r="D702" s="3"/>
      <c r="E702" s="9" t="s">
        <v>121</v>
      </c>
      <c r="F702" s="9">
        <v>0</v>
      </c>
      <c r="G702" s="9">
        <v>0</v>
      </c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8">
        <f>IF(F702="",0,VLOOKUP(E702,'Points Allocation'!$B$7:$F$18,2+F702,0))</f>
        <v>20</v>
      </c>
      <c r="T702" s="8">
        <f>IF(G702="",0,VLOOKUP(E702,'Points Allocation'!$B$22:$F$33,2+G702,0))</f>
        <v>20</v>
      </c>
      <c r="U702" s="8">
        <f>IF(H702="",0,VLOOKUP(E702,'Points Allocation'!$B$37:$F$50,2+H702,0))</f>
        <v>0</v>
      </c>
      <c r="V702" s="8">
        <f>IF(I702="",0,VLOOKUP(E702,'Points Allocation'!$B$52:$F$63,2+I702,0))</f>
        <v>0</v>
      </c>
      <c r="W702" s="8">
        <f>IF(J702="",0,VLOOKUP(E702,'Points Allocation'!$B$67:$F$78,2+J702,0))</f>
        <v>0</v>
      </c>
      <c r="X702" s="8">
        <f>IF(K702="",0,VLOOKUP(E702,'Points Allocation'!$B$82:$F$93,2+K702,0))</f>
        <v>0</v>
      </c>
      <c r="Y702" s="8">
        <f>IF(L702="",0,VLOOKUP(E702,'Points Allocation'!$B$97:$F$108,2+L702,0))</f>
        <v>0</v>
      </c>
      <c r="Z702" s="23">
        <f t="shared" si="439"/>
        <v>40</v>
      </c>
      <c r="AA702" s="8">
        <f>IF(M702="",0,VLOOKUP(E702,'Points Allocation'!$I$7:$M$18,2+M702,0))</f>
        <v>0</v>
      </c>
      <c r="AB702" s="8">
        <f>IF(N702="",0,VLOOKUP(E702,'Points Allocation'!$I$22:$M$33,2+N702,0))</f>
        <v>0</v>
      </c>
      <c r="AC702" s="8">
        <f>IF(O702="",0,VLOOKUP(E702,'Points Allocation'!$I$37:$M$48,2+O702,0))</f>
        <v>0</v>
      </c>
      <c r="AD702" s="8">
        <f>IF(P702="",0,VLOOKUP(E702,'Points Allocation'!$I$52:$M$63,2+P702,0))</f>
        <v>0</v>
      </c>
      <c r="AE702" s="8">
        <f>IF(Q702="",0,VLOOKUP(E702,'Points Allocation'!$I$67:$M$78,2+Q702,0))</f>
        <v>0</v>
      </c>
      <c r="AF702" s="8">
        <f>IF(R702="",0,VLOOKUP(E702,'Points Allocation'!$I$82:$M$93,2+R702,0))</f>
        <v>0</v>
      </c>
      <c r="AG702" s="23">
        <f t="shared" si="440"/>
        <v>0</v>
      </c>
      <c r="AH702" s="10">
        <f t="shared" si="441"/>
        <v>0</v>
      </c>
      <c r="AI702" s="13">
        <f t="shared" si="414"/>
        <v>1</v>
      </c>
      <c r="AJ702" s="30">
        <f t="shared" si="442"/>
        <v>40</v>
      </c>
      <c r="AK702" s="3" t="str">
        <f t="shared" si="443"/>
        <v>False</v>
      </c>
      <c r="AL702" s="3">
        <f t="shared" si="444"/>
        <v>0</v>
      </c>
    </row>
    <row r="703" spans="1:38" x14ac:dyDescent="0.2">
      <c r="A703" s="9" t="s">
        <v>186</v>
      </c>
      <c r="B703" s="9" t="s">
        <v>97</v>
      </c>
      <c r="C703" s="9" t="s">
        <v>62</v>
      </c>
      <c r="D703" s="3"/>
      <c r="E703" s="9" t="s">
        <v>121</v>
      </c>
      <c r="F703" s="9">
        <v>3</v>
      </c>
      <c r="G703" s="9">
        <v>3</v>
      </c>
      <c r="H703" s="9">
        <v>3</v>
      </c>
      <c r="I703" s="9">
        <v>3</v>
      </c>
      <c r="J703" s="26"/>
      <c r="K703" s="26"/>
      <c r="L703" s="26"/>
      <c r="M703" s="26"/>
      <c r="N703" s="26"/>
      <c r="O703" s="26"/>
      <c r="P703" s="26"/>
      <c r="Q703" s="26"/>
      <c r="R703" s="26"/>
      <c r="S703" s="8">
        <f>IF(F703="",0,VLOOKUP(E703,'Points Allocation'!$B$7:$F$18,2+F703,0))</f>
        <v>70</v>
      </c>
      <c r="T703" s="8">
        <f>IF(G703="",0,VLOOKUP(E703,'Points Allocation'!$B$22:$F$33,2+G703,0))</f>
        <v>70</v>
      </c>
      <c r="U703" s="8">
        <f>IF(H703="",0,VLOOKUP(E703,'Points Allocation'!$B$37:$F$50,2+H703,0))</f>
        <v>100</v>
      </c>
      <c r="V703" s="8">
        <f>IF(I703="",0,VLOOKUP(E703,'Points Allocation'!$B$52:$F$63,2+I703,0))</f>
        <v>120</v>
      </c>
      <c r="W703" s="8">
        <f>IF(J703="",0,VLOOKUP(E703,'Points Allocation'!$B$67:$F$78,2+J703,0))</f>
        <v>0</v>
      </c>
      <c r="X703" s="8">
        <f>IF(K703="",0,VLOOKUP(E703,'Points Allocation'!$B$82:$F$93,2+K703,0))</f>
        <v>0</v>
      </c>
      <c r="Y703" s="8">
        <f>IF(L703="",0,VLOOKUP(E703,'Points Allocation'!$B$97:$F$108,2+L703,0))</f>
        <v>0</v>
      </c>
      <c r="Z703" s="23">
        <f t="shared" si="439"/>
        <v>360</v>
      </c>
      <c r="AA703" s="8">
        <f>IF(M703="",0,VLOOKUP(E703,'Points Allocation'!$I$7:$M$18,2+M703,0))</f>
        <v>0</v>
      </c>
      <c r="AB703" s="8">
        <f>IF(N703="",0,VLOOKUP(E703,'Points Allocation'!$I$22:$M$33,2+N703,0))</f>
        <v>0</v>
      </c>
      <c r="AC703" s="8">
        <f>IF(O703="",0,VLOOKUP(E703,'Points Allocation'!$I$37:$M$48,2+O703,0))</f>
        <v>0</v>
      </c>
      <c r="AD703" s="8">
        <f>IF(P703="",0,VLOOKUP(E703,'Points Allocation'!$I$52:$M$63,2+P703,0))</f>
        <v>0</v>
      </c>
      <c r="AE703" s="8">
        <f>IF(Q703="",0,VLOOKUP(E703,'Points Allocation'!$I$67:$M$78,2+Q703,0))</f>
        <v>0</v>
      </c>
      <c r="AF703" s="8">
        <f>IF(R703="",0,VLOOKUP(E703,'Points Allocation'!$I$82:$M$93,2+R703,0))</f>
        <v>0</v>
      </c>
      <c r="AG703" s="23">
        <f t="shared" si="440"/>
        <v>0</v>
      </c>
      <c r="AH703" s="10">
        <f t="shared" si="441"/>
        <v>0</v>
      </c>
      <c r="AI703" s="13">
        <f t="shared" si="414"/>
        <v>1</v>
      </c>
      <c r="AJ703" s="30">
        <f t="shared" si="442"/>
        <v>360</v>
      </c>
      <c r="AK703" s="3" t="str">
        <f t="shared" si="443"/>
        <v>False</v>
      </c>
      <c r="AL703" s="3">
        <f t="shared" si="444"/>
        <v>0</v>
      </c>
    </row>
    <row r="704" spans="1:38" x14ac:dyDescent="0.2">
      <c r="A704" s="9" t="s">
        <v>237</v>
      </c>
      <c r="B704" s="9" t="s">
        <v>97</v>
      </c>
      <c r="C704" s="9" t="s">
        <v>62</v>
      </c>
      <c r="D704" s="3"/>
      <c r="E704" s="9" t="s">
        <v>121</v>
      </c>
      <c r="F704" s="9">
        <v>0</v>
      </c>
      <c r="G704" s="9">
        <v>0</v>
      </c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8">
        <f>IF(F704="",0,VLOOKUP(E704,'Points Allocation'!$B$7:$F$18,2+F704,0))</f>
        <v>20</v>
      </c>
      <c r="T704" s="8">
        <f>IF(G704="",0,VLOOKUP(E704,'Points Allocation'!$B$22:$F$33,2+G704,0))</f>
        <v>20</v>
      </c>
      <c r="U704" s="8">
        <f>IF(H704="",0,VLOOKUP(E704,'Points Allocation'!$B$37:$F$50,2+H704,0))</f>
        <v>0</v>
      </c>
      <c r="V704" s="8">
        <f>IF(I704="",0,VLOOKUP(E704,'Points Allocation'!$B$52:$F$63,2+I704,0))</f>
        <v>0</v>
      </c>
      <c r="W704" s="8">
        <f>IF(J704="",0,VLOOKUP(E704,'Points Allocation'!$B$67:$F$78,2+J704,0))</f>
        <v>0</v>
      </c>
      <c r="X704" s="8">
        <f>IF(K704="",0,VLOOKUP(E704,'Points Allocation'!$B$82:$F$93,2+K704,0))</f>
        <v>0</v>
      </c>
      <c r="Y704" s="8">
        <f>IF(L704="",0,VLOOKUP(E704,'Points Allocation'!$B$97:$F$108,2+L704,0))</f>
        <v>0</v>
      </c>
      <c r="Z704" s="23">
        <f t="shared" si="439"/>
        <v>40</v>
      </c>
      <c r="AA704" s="8">
        <f>IF(M704="",0,VLOOKUP(E704,'Points Allocation'!$I$7:$M$18,2+M704,0))</f>
        <v>0</v>
      </c>
      <c r="AB704" s="8">
        <f>IF(N704="",0,VLOOKUP(E704,'Points Allocation'!$I$22:$M$33,2+N704,0))</f>
        <v>0</v>
      </c>
      <c r="AC704" s="8">
        <f>IF(O704="",0,VLOOKUP(E704,'Points Allocation'!$I$37:$M$48,2+O704,0))</f>
        <v>0</v>
      </c>
      <c r="AD704" s="8">
        <f>IF(P704="",0,VLOOKUP(E704,'Points Allocation'!$I$52:$M$63,2+P704,0))</f>
        <v>0</v>
      </c>
      <c r="AE704" s="8">
        <f>IF(Q704="",0,VLOOKUP(E704,'Points Allocation'!$I$67:$M$78,2+Q704,0))</f>
        <v>0</v>
      </c>
      <c r="AF704" s="8">
        <f>IF(R704="",0,VLOOKUP(E704,'Points Allocation'!$I$82:$M$93,2+R704,0))</f>
        <v>0</v>
      </c>
      <c r="AG704" s="23">
        <f t="shared" si="440"/>
        <v>0</v>
      </c>
      <c r="AH704" s="10">
        <f t="shared" si="441"/>
        <v>0</v>
      </c>
      <c r="AI704" s="13">
        <f t="shared" si="414"/>
        <v>1</v>
      </c>
      <c r="AJ704" s="30">
        <f t="shared" si="442"/>
        <v>40</v>
      </c>
      <c r="AK704" s="3" t="str">
        <f t="shared" si="443"/>
        <v>False</v>
      </c>
      <c r="AL704" s="3">
        <f t="shared" si="444"/>
        <v>0</v>
      </c>
    </row>
    <row r="705" spans="1:38" x14ac:dyDescent="0.2">
      <c r="A705" s="9" t="s">
        <v>212</v>
      </c>
      <c r="B705" s="9" t="s">
        <v>122</v>
      </c>
      <c r="C705" s="9" t="s">
        <v>62</v>
      </c>
      <c r="D705" s="3"/>
      <c r="E705" s="9" t="s">
        <v>116</v>
      </c>
      <c r="F705" s="9">
        <v>3</v>
      </c>
      <c r="G705" s="9">
        <v>0</v>
      </c>
      <c r="H705" s="9">
        <v>0</v>
      </c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8">
        <f>IF(F705="",0,VLOOKUP(E705,'Points Allocation'!$B$7:$F$18,2+F705,0))</f>
        <v>100</v>
      </c>
      <c r="T705" s="8">
        <f>IF(G705="",0,VLOOKUP(E705,'Points Allocation'!$B$22:$F$33,2+G705,0))</f>
        <v>25</v>
      </c>
      <c r="U705" s="8">
        <f>IF(H705="",0,VLOOKUP(E705,'Points Allocation'!$B$37:$F$50,2+H705,0))</f>
        <v>25</v>
      </c>
      <c r="V705" s="8">
        <f>IF(I705="",0,VLOOKUP(E705,'Points Allocation'!$B$52:$F$63,2+I705,0))</f>
        <v>0</v>
      </c>
      <c r="W705" s="8">
        <f>IF(J705="",0,VLOOKUP(E705,'Points Allocation'!$B$67:$F$78,2+J705,0))</f>
        <v>0</v>
      </c>
      <c r="X705" s="8">
        <f>IF(K705="",0,VLOOKUP(E705,'Points Allocation'!$B$82:$F$93,2+K705,0))</f>
        <v>0</v>
      </c>
      <c r="Y705" s="8">
        <f>IF(L705="",0,VLOOKUP(E705,'Points Allocation'!$B$97:$F$108,2+L705,0))</f>
        <v>0</v>
      </c>
      <c r="Z705" s="23">
        <f t="shared" si="439"/>
        <v>150</v>
      </c>
      <c r="AA705" s="8">
        <f>IF(M705="",0,VLOOKUP(E705,'Points Allocation'!$I$7:$M$18,2+M705,0))</f>
        <v>0</v>
      </c>
      <c r="AB705" s="8">
        <f>IF(N705="",0,VLOOKUP(E705,'Points Allocation'!$I$22:$M$33,2+N705,0))</f>
        <v>0</v>
      </c>
      <c r="AC705" s="8">
        <f>IF(O705="",0,VLOOKUP(E705,'Points Allocation'!$I$37:$M$48,2+O705,0))</f>
        <v>0</v>
      </c>
      <c r="AD705" s="8">
        <f>IF(P705="",0,VLOOKUP(E705,'Points Allocation'!$I$52:$M$63,2+P705,0))</f>
        <v>0</v>
      </c>
      <c r="AE705" s="8">
        <f>IF(Q705="",0,VLOOKUP(E705,'Points Allocation'!$I$67:$M$78,2+Q705,0))</f>
        <v>0</v>
      </c>
      <c r="AF705" s="8">
        <f>IF(R705="",0,VLOOKUP(E705,'Points Allocation'!$I$82:$M$93,2+R705,0))</f>
        <v>0</v>
      </c>
      <c r="AG705" s="23">
        <f t="shared" si="440"/>
        <v>0</v>
      </c>
      <c r="AH705" s="10">
        <f t="shared" si="441"/>
        <v>0</v>
      </c>
      <c r="AI705" s="13">
        <f t="shared" si="414"/>
        <v>1</v>
      </c>
      <c r="AJ705" s="30">
        <f t="shared" si="442"/>
        <v>150</v>
      </c>
      <c r="AK705" s="3" t="str">
        <f t="shared" si="443"/>
        <v>False</v>
      </c>
      <c r="AL705" s="3">
        <f t="shared" si="444"/>
        <v>0</v>
      </c>
    </row>
    <row r="706" spans="1:38" x14ac:dyDescent="0.2">
      <c r="A706" s="9" t="s">
        <v>255</v>
      </c>
      <c r="B706" s="9" t="s">
        <v>122</v>
      </c>
      <c r="C706" s="9" t="s">
        <v>62</v>
      </c>
      <c r="D706" s="3"/>
      <c r="E706" s="9" t="s">
        <v>116</v>
      </c>
      <c r="F706" s="9">
        <v>0</v>
      </c>
      <c r="G706" s="9">
        <v>0</v>
      </c>
      <c r="H706" s="9">
        <v>0</v>
      </c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8">
        <f>IF(F706="",0,VLOOKUP(E706,'Points Allocation'!$B$7:$F$18,2+F706,0))</f>
        <v>25</v>
      </c>
      <c r="T706" s="8">
        <f>IF(G706="",0,VLOOKUP(E706,'Points Allocation'!$B$22:$F$33,2+G706,0))</f>
        <v>25</v>
      </c>
      <c r="U706" s="8">
        <f>IF(H706="",0,VLOOKUP(E706,'Points Allocation'!$B$37:$F$50,2+H706,0))</f>
        <v>25</v>
      </c>
      <c r="V706" s="8">
        <f>IF(I706="",0,VLOOKUP(E706,'Points Allocation'!$B$52:$F$63,2+I706,0))</f>
        <v>0</v>
      </c>
      <c r="W706" s="8">
        <f>IF(J706="",0,VLOOKUP(E706,'Points Allocation'!$B$67:$F$78,2+J706,0))</f>
        <v>0</v>
      </c>
      <c r="X706" s="8">
        <f>IF(K706="",0,VLOOKUP(E706,'Points Allocation'!$B$82:$F$93,2+K706,0))</f>
        <v>0</v>
      </c>
      <c r="Y706" s="8">
        <f>IF(L706="",0,VLOOKUP(E706,'Points Allocation'!$B$97:$F$108,2+L706,0))</f>
        <v>0</v>
      </c>
      <c r="Z706" s="23">
        <f t="shared" si="439"/>
        <v>75</v>
      </c>
      <c r="AA706" s="8">
        <f>IF(M706="",0,VLOOKUP(E706,'Points Allocation'!$I$7:$M$18,2+M706,0))</f>
        <v>0</v>
      </c>
      <c r="AB706" s="8">
        <f>IF(N706="",0,VLOOKUP(E706,'Points Allocation'!$I$22:$M$33,2+N706,0))</f>
        <v>0</v>
      </c>
      <c r="AC706" s="8">
        <f>IF(O706="",0,VLOOKUP(E706,'Points Allocation'!$I$37:$M$48,2+O706,0))</f>
        <v>0</v>
      </c>
      <c r="AD706" s="8">
        <f>IF(P706="",0,VLOOKUP(E706,'Points Allocation'!$I$52:$M$63,2+P706,0))</f>
        <v>0</v>
      </c>
      <c r="AE706" s="8">
        <f>IF(Q706="",0,VLOOKUP(E706,'Points Allocation'!$I$67:$M$78,2+Q706,0))</f>
        <v>0</v>
      </c>
      <c r="AF706" s="8">
        <f>IF(R706="",0,VLOOKUP(E706,'Points Allocation'!$I$82:$M$93,2+R706,0))</f>
        <v>0</v>
      </c>
      <c r="AG706" s="23">
        <f t="shared" si="440"/>
        <v>0</v>
      </c>
      <c r="AH706" s="10">
        <f t="shared" si="441"/>
        <v>0</v>
      </c>
      <c r="AI706" s="13">
        <f t="shared" si="414"/>
        <v>1</v>
      </c>
      <c r="AJ706" s="30">
        <f t="shared" si="442"/>
        <v>75</v>
      </c>
      <c r="AK706" s="3" t="str">
        <f t="shared" si="443"/>
        <v>False</v>
      </c>
      <c r="AL706" s="3">
        <f t="shared" si="444"/>
        <v>0</v>
      </c>
    </row>
    <row r="707" spans="1:38" x14ac:dyDescent="0.2">
      <c r="A707" s="9" t="s">
        <v>276</v>
      </c>
      <c r="B707" s="9" t="s">
        <v>122</v>
      </c>
      <c r="C707" s="9" t="s">
        <v>62</v>
      </c>
      <c r="D707" s="3"/>
      <c r="E707" s="9" t="s">
        <v>116</v>
      </c>
      <c r="F707" s="9">
        <v>3</v>
      </c>
      <c r="G707" s="9">
        <v>3</v>
      </c>
      <c r="H707" s="9">
        <v>1</v>
      </c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8">
        <f>IF(F707="",0,VLOOKUP(E707,'Points Allocation'!$B$7:$F$18,2+F707,0))</f>
        <v>100</v>
      </c>
      <c r="T707" s="8">
        <f>IF(G707="",0,VLOOKUP(E707,'Points Allocation'!$B$22:$F$33,2+G707,0))</f>
        <v>100</v>
      </c>
      <c r="U707" s="8">
        <f>IF(H707="",0,VLOOKUP(E707,'Points Allocation'!$B$37:$F$50,2+H707,0))</f>
        <v>50</v>
      </c>
      <c r="V707" s="8">
        <f>IF(I707="",0,VLOOKUP(E707,'Points Allocation'!$B$52:$F$63,2+I707,0))</f>
        <v>0</v>
      </c>
      <c r="W707" s="8">
        <f>IF(J707="",0,VLOOKUP(E707,'Points Allocation'!$B$67:$F$78,2+J707,0))</f>
        <v>0</v>
      </c>
      <c r="X707" s="8">
        <f>IF(K707="",0,VLOOKUP(E707,'Points Allocation'!$B$82:$F$93,2+K707,0))</f>
        <v>0</v>
      </c>
      <c r="Y707" s="8">
        <f>IF(L707="",0,VLOOKUP(E707,'Points Allocation'!$B$97:$F$108,2+L707,0))</f>
        <v>0</v>
      </c>
      <c r="Z707" s="23">
        <f t="shared" si="439"/>
        <v>250</v>
      </c>
      <c r="AA707" s="8">
        <f>IF(M707="",0,VLOOKUP(E707,'Points Allocation'!$I$7:$M$18,2+M707,0))</f>
        <v>0</v>
      </c>
      <c r="AB707" s="8">
        <f>IF(N707="",0,VLOOKUP(E707,'Points Allocation'!$I$22:$M$33,2+N707,0))</f>
        <v>0</v>
      </c>
      <c r="AC707" s="8">
        <f>IF(O707="",0,VLOOKUP(E707,'Points Allocation'!$I$37:$M$48,2+O707,0))</f>
        <v>0</v>
      </c>
      <c r="AD707" s="8">
        <f>IF(P707="",0,VLOOKUP(E707,'Points Allocation'!$I$52:$M$63,2+P707,0))</f>
        <v>0</v>
      </c>
      <c r="AE707" s="8">
        <f>IF(Q707="",0,VLOOKUP(E707,'Points Allocation'!$I$67:$M$78,2+Q707,0))</f>
        <v>0</v>
      </c>
      <c r="AF707" s="8">
        <f>IF(R707="",0,VLOOKUP(E707,'Points Allocation'!$I$82:$M$93,2+R707,0))</f>
        <v>0</v>
      </c>
      <c r="AG707" s="23">
        <f t="shared" si="440"/>
        <v>0</v>
      </c>
      <c r="AH707" s="10">
        <f t="shared" si="441"/>
        <v>0</v>
      </c>
      <c r="AI707" s="13">
        <f t="shared" si="414"/>
        <v>1</v>
      </c>
      <c r="AJ707" s="30">
        <f t="shared" si="442"/>
        <v>250</v>
      </c>
      <c r="AK707" s="3" t="str">
        <f t="shared" si="443"/>
        <v>False</v>
      </c>
      <c r="AL707" s="3">
        <f t="shared" si="444"/>
        <v>0</v>
      </c>
    </row>
    <row r="708" spans="1:38" x14ac:dyDescent="0.2">
      <c r="A708" s="9" t="s">
        <v>277</v>
      </c>
      <c r="B708" s="9" t="s">
        <v>122</v>
      </c>
      <c r="C708" s="9" t="s">
        <v>62</v>
      </c>
      <c r="D708" s="3"/>
      <c r="E708" s="9" t="s">
        <v>116</v>
      </c>
      <c r="F708" s="9">
        <v>3</v>
      </c>
      <c r="G708" s="9">
        <v>3</v>
      </c>
      <c r="H708" s="9">
        <v>3</v>
      </c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8">
        <f>IF(F708="",0,VLOOKUP(E708,'Points Allocation'!$B$7:$F$18,2+F708,0))</f>
        <v>100</v>
      </c>
      <c r="T708" s="8">
        <f>IF(G708="",0,VLOOKUP(E708,'Points Allocation'!$B$22:$F$33,2+G708,0))</f>
        <v>100</v>
      </c>
      <c r="U708" s="8">
        <f>IF(H708="",0,VLOOKUP(E708,'Points Allocation'!$B$37:$F$50,2+H708,0))</f>
        <v>100</v>
      </c>
      <c r="V708" s="8">
        <f>IF(I708="",0,VLOOKUP(E708,'Points Allocation'!$B$52:$F$63,2+I708,0))</f>
        <v>0</v>
      </c>
      <c r="W708" s="8">
        <f>IF(J708="",0,VLOOKUP(E708,'Points Allocation'!$B$67:$F$78,2+J708,0))</f>
        <v>0</v>
      </c>
      <c r="X708" s="8">
        <f>IF(K708="",0,VLOOKUP(E708,'Points Allocation'!$B$82:$F$93,2+K708,0))</f>
        <v>0</v>
      </c>
      <c r="Y708" s="8">
        <f>IF(L708="",0,VLOOKUP(E708,'Points Allocation'!$B$97:$F$108,2+L708,0))</f>
        <v>0</v>
      </c>
      <c r="Z708" s="23">
        <f t="shared" si="439"/>
        <v>300</v>
      </c>
      <c r="AA708" s="8">
        <f>IF(M708="",0,VLOOKUP(E708,'Points Allocation'!$I$7:$M$18,2+M708,0))</f>
        <v>0</v>
      </c>
      <c r="AB708" s="8">
        <f>IF(N708="",0,VLOOKUP(E708,'Points Allocation'!$I$22:$M$33,2+N708,0))</f>
        <v>0</v>
      </c>
      <c r="AC708" s="8">
        <f>IF(O708="",0,VLOOKUP(E708,'Points Allocation'!$I$37:$M$48,2+O708,0))</f>
        <v>0</v>
      </c>
      <c r="AD708" s="8">
        <f>IF(P708="",0,VLOOKUP(E708,'Points Allocation'!$I$52:$M$63,2+P708,0))</f>
        <v>0</v>
      </c>
      <c r="AE708" s="8">
        <f>IF(Q708="",0,VLOOKUP(E708,'Points Allocation'!$I$67:$M$78,2+Q708,0))</f>
        <v>0</v>
      </c>
      <c r="AF708" s="8">
        <f>IF(R708="",0,VLOOKUP(E708,'Points Allocation'!$I$82:$M$93,2+R708,0))</f>
        <v>0</v>
      </c>
      <c r="AG708" s="23">
        <f t="shared" si="440"/>
        <v>0</v>
      </c>
      <c r="AH708" s="10">
        <f t="shared" si="441"/>
        <v>0</v>
      </c>
      <c r="AI708" s="13">
        <f t="shared" si="414"/>
        <v>1</v>
      </c>
      <c r="AJ708" s="30">
        <f t="shared" si="442"/>
        <v>300</v>
      </c>
      <c r="AK708" s="3" t="str">
        <f t="shared" si="443"/>
        <v>False</v>
      </c>
      <c r="AL708" s="3">
        <f t="shared" si="444"/>
        <v>0</v>
      </c>
    </row>
    <row r="709" spans="1:38" x14ac:dyDescent="0.2">
      <c r="A709" s="9" t="s">
        <v>238</v>
      </c>
      <c r="B709" s="9" t="s">
        <v>101</v>
      </c>
      <c r="C709" s="9" t="s">
        <v>62</v>
      </c>
      <c r="D709" s="3"/>
      <c r="E709" s="9" t="s">
        <v>136</v>
      </c>
      <c r="F709" s="9">
        <v>3</v>
      </c>
      <c r="G709" s="9">
        <v>3</v>
      </c>
      <c r="H709" s="9">
        <v>3</v>
      </c>
      <c r="I709" s="9">
        <v>3</v>
      </c>
      <c r="J709" s="26"/>
      <c r="K709" s="26"/>
      <c r="L709" s="26"/>
      <c r="M709" s="26"/>
      <c r="N709" s="26"/>
      <c r="O709" s="26"/>
      <c r="P709" s="26"/>
      <c r="Q709" s="26"/>
      <c r="R709" s="26"/>
      <c r="S709" s="8">
        <f>IF(F709="",0,VLOOKUP(E709,'Points Allocation'!$B$7:$F$18,2+F709,0))</f>
        <v>90</v>
      </c>
      <c r="T709" s="8">
        <f>IF(G709="",0,VLOOKUP(E709,'Points Allocation'!$B$22:$F$33,2+G709,0))</f>
        <v>90</v>
      </c>
      <c r="U709" s="8">
        <f>IF(H709="",0,VLOOKUP(E709,'Points Allocation'!$B$37:$F$50,2+H709,0))</f>
        <v>90</v>
      </c>
      <c r="V709" s="8">
        <f>IF(I709="",0,VLOOKUP(E709,'Points Allocation'!$B$52:$F$63,2+I709,0))</f>
        <v>90</v>
      </c>
      <c r="W709" s="8">
        <f>IF(J709="",0,VLOOKUP(E709,'Points Allocation'!$B$67:$F$78,2+J709,0))</f>
        <v>0</v>
      </c>
      <c r="X709" s="8">
        <f>IF(K709="",0,VLOOKUP(E709,'Points Allocation'!$B$82:$F$93,2+K709,0))</f>
        <v>0</v>
      </c>
      <c r="Y709" s="8">
        <f>IF(L709="",0,VLOOKUP(E709,'Points Allocation'!$B$97:$F$108,2+L709,0))</f>
        <v>0</v>
      </c>
      <c r="Z709" s="23">
        <f t="shared" si="439"/>
        <v>360</v>
      </c>
      <c r="AA709" s="8">
        <f>IF(M709="",0,VLOOKUP(E709,'Points Allocation'!$I$7:$M$18,2+M709,0))</f>
        <v>0</v>
      </c>
      <c r="AB709" s="8">
        <f>IF(N709="",0,VLOOKUP(E709,'Points Allocation'!$I$22:$M$33,2+N709,0))</f>
        <v>0</v>
      </c>
      <c r="AC709" s="8">
        <f>IF(O709="",0,VLOOKUP(E709,'Points Allocation'!$I$37:$M$48,2+O709,0))</f>
        <v>0</v>
      </c>
      <c r="AD709" s="8">
        <f>IF(P709="",0,VLOOKUP(E709,'Points Allocation'!$I$52:$M$63,2+P709,0))</f>
        <v>0</v>
      </c>
      <c r="AE709" s="8">
        <f>IF(Q709="",0,VLOOKUP(E709,'Points Allocation'!$I$67:$M$78,2+Q709,0))</f>
        <v>0</v>
      </c>
      <c r="AF709" s="8">
        <f>IF(R709="",0,VLOOKUP(E709,'Points Allocation'!$I$82:$M$93,2+R709,0))</f>
        <v>0</v>
      </c>
      <c r="AG709" s="23">
        <f t="shared" si="440"/>
        <v>0</v>
      </c>
      <c r="AH709" s="10">
        <f t="shared" si="441"/>
        <v>0</v>
      </c>
      <c r="AI709" s="13">
        <f t="shared" ref="AI709:AI728" si="445">IF(OR(C709="British nationals",C709="British Open",C709="Nationals"),1.5,1)</f>
        <v>1</v>
      </c>
      <c r="AJ709" s="30">
        <f t="shared" si="442"/>
        <v>360</v>
      </c>
      <c r="AK709" s="3" t="str">
        <f t="shared" si="443"/>
        <v>False</v>
      </c>
      <c r="AL709" s="3">
        <f t="shared" si="444"/>
        <v>0</v>
      </c>
    </row>
    <row r="710" spans="1:38" x14ac:dyDescent="0.2">
      <c r="A710" s="9" t="s">
        <v>210</v>
      </c>
      <c r="B710" s="9" t="s">
        <v>101</v>
      </c>
      <c r="C710" s="9" t="s">
        <v>62</v>
      </c>
      <c r="D710" s="3"/>
      <c r="E710" s="9" t="s">
        <v>136</v>
      </c>
      <c r="F710" s="9">
        <v>3</v>
      </c>
      <c r="G710" s="9">
        <v>3</v>
      </c>
      <c r="H710" s="9">
        <v>3</v>
      </c>
      <c r="I710" s="9">
        <v>0</v>
      </c>
      <c r="J710" s="26"/>
      <c r="K710" s="26"/>
      <c r="L710" s="26"/>
      <c r="M710" s="26"/>
      <c r="N710" s="26"/>
      <c r="O710" s="26"/>
      <c r="P710" s="26"/>
      <c r="Q710" s="26"/>
      <c r="R710" s="26"/>
      <c r="S710" s="8">
        <f>IF(F710="",0,VLOOKUP(E710,'Points Allocation'!$B$7:$F$18,2+F710,0))</f>
        <v>90</v>
      </c>
      <c r="T710" s="8">
        <f>IF(G710="",0,VLOOKUP(E710,'Points Allocation'!$B$22:$F$33,2+G710,0))</f>
        <v>90</v>
      </c>
      <c r="U710" s="8">
        <f>IF(H710="",0,VLOOKUP(E710,'Points Allocation'!$B$37:$F$50,2+H710,0))</f>
        <v>90</v>
      </c>
      <c r="V710" s="8">
        <f>IF(I710="",0,VLOOKUP(E710,'Points Allocation'!$B$52:$F$63,2+I710,0))</f>
        <v>20</v>
      </c>
      <c r="W710" s="8">
        <f>IF(J710="",0,VLOOKUP(E710,'Points Allocation'!$B$67:$F$78,2+J710,0))</f>
        <v>0</v>
      </c>
      <c r="X710" s="8">
        <f>IF(K710="",0,VLOOKUP(E710,'Points Allocation'!$B$82:$F$93,2+K710,0))</f>
        <v>0</v>
      </c>
      <c r="Y710" s="8">
        <f>IF(L710="",0,VLOOKUP(E710,'Points Allocation'!$B$97:$F$108,2+L710,0))</f>
        <v>0</v>
      </c>
      <c r="Z710" s="23">
        <f t="shared" si="439"/>
        <v>290</v>
      </c>
      <c r="AA710" s="8">
        <f>IF(M710="",0,VLOOKUP(E710,'Points Allocation'!$I$7:$M$18,2+M710,0))</f>
        <v>0</v>
      </c>
      <c r="AB710" s="8">
        <f>IF(N710="",0,VLOOKUP(E710,'Points Allocation'!$I$22:$M$33,2+N710,0))</f>
        <v>0</v>
      </c>
      <c r="AC710" s="8">
        <f>IF(O710="",0,VLOOKUP(E710,'Points Allocation'!$I$37:$M$48,2+O710,0))</f>
        <v>0</v>
      </c>
      <c r="AD710" s="8">
        <f>IF(P710="",0,VLOOKUP(E710,'Points Allocation'!$I$52:$M$63,2+P710,0))</f>
        <v>0</v>
      </c>
      <c r="AE710" s="8">
        <f>IF(Q710="",0,VLOOKUP(E710,'Points Allocation'!$I$67:$M$78,2+Q710,0))</f>
        <v>0</v>
      </c>
      <c r="AF710" s="8">
        <f>IF(R710="",0,VLOOKUP(E710,'Points Allocation'!$I$82:$M$93,2+R710,0))</f>
        <v>0</v>
      </c>
      <c r="AG710" s="23">
        <f t="shared" si="440"/>
        <v>0</v>
      </c>
      <c r="AH710" s="10">
        <f t="shared" si="441"/>
        <v>0</v>
      </c>
      <c r="AI710" s="13">
        <f t="shared" si="445"/>
        <v>1</v>
      </c>
      <c r="AJ710" s="30">
        <f t="shared" si="442"/>
        <v>290</v>
      </c>
      <c r="AK710" s="3" t="str">
        <f t="shared" si="443"/>
        <v>False</v>
      </c>
      <c r="AL710" s="3">
        <f t="shared" si="444"/>
        <v>0</v>
      </c>
    </row>
    <row r="711" spans="1:38" x14ac:dyDescent="0.2">
      <c r="A711" s="9" t="s">
        <v>241</v>
      </c>
      <c r="B711" s="9" t="s">
        <v>101</v>
      </c>
      <c r="C711" s="9" t="s">
        <v>62</v>
      </c>
      <c r="D711" s="3"/>
      <c r="E711" s="9" t="s">
        <v>136</v>
      </c>
      <c r="F711" s="9">
        <v>3</v>
      </c>
      <c r="G711" s="9">
        <v>3</v>
      </c>
      <c r="H711" s="9">
        <v>1</v>
      </c>
      <c r="I711" s="9">
        <v>0</v>
      </c>
      <c r="J711" s="26"/>
      <c r="K711" s="26"/>
      <c r="L711" s="26"/>
      <c r="M711" s="26"/>
      <c r="N711" s="26"/>
      <c r="O711" s="26"/>
      <c r="P711" s="26"/>
      <c r="Q711" s="26"/>
      <c r="R711" s="26"/>
      <c r="S711" s="8">
        <f>IF(F711="",0,VLOOKUP(E711,'Points Allocation'!$B$7:$F$18,2+F711,0))</f>
        <v>90</v>
      </c>
      <c r="T711" s="8">
        <f>IF(G711="",0,VLOOKUP(E711,'Points Allocation'!$B$22:$F$33,2+G711,0))</f>
        <v>90</v>
      </c>
      <c r="U711" s="8">
        <f>IF(H711="",0,VLOOKUP(E711,'Points Allocation'!$B$37:$F$50,2+H711,0))</f>
        <v>45</v>
      </c>
      <c r="V711" s="8">
        <f>IF(I711="",0,VLOOKUP(E711,'Points Allocation'!$B$52:$F$63,2+I711,0))</f>
        <v>20</v>
      </c>
      <c r="W711" s="8">
        <f>IF(J711="",0,VLOOKUP(E711,'Points Allocation'!$B$67:$F$78,2+J711,0))</f>
        <v>0</v>
      </c>
      <c r="X711" s="8">
        <f>IF(K711="",0,VLOOKUP(E711,'Points Allocation'!$B$82:$F$93,2+K711,0))</f>
        <v>0</v>
      </c>
      <c r="Y711" s="8">
        <f>IF(L711="",0,VLOOKUP(E711,'Points Allocation'!$B$97:$F$108,2+L711,0))</f>
        <v>0</v>
      </c>
      <c r="Z711" s="23">
        <f t="shared" si="439"/>
        <v>245</v>
      </c>
      <c r="AA711" s="8">
        <f>IF(M711="",0,VLOOKUP(E711,'Points Allocation'!$I$7:$M$18,2+M711,0))</f>
        <v>0</v>
      </c>
      <c r="AB711" s="8">
        <f>IF(N711="",0,VLOOKUP(E711,'Points Allocation'!$I$22:$M$33,2+N711,0))</f>
        <v>0</v>
      </c>
      <c r="AC711" s="8">
        <f>IF(O711="",0,VLOOKUP(E711,'Points Allocation'!$I$37:$M$48,2+O711,0))</f>
        <v>0</v>
      </c>
      <c r="AD711" s="8">
        <f>IF(P711="",0,VLOOKUP(E711,'Points Allocation'!$I$52:$M$63,2+P711,0))</f>
        <v>0</v>
      </c>
      <c r="AE711" s="8">
        <f>IF(Q711="",0,VLOOKUP(E711,'Points Allocation'!$I$67:$M$78,2+Q711,0))</f>
        <v>0</v>
      </c>
      <c r="AF711" s="8">
        <f>IF(R711="",0,VLOOKUP(E711,'Points Allocation'!$I$82:$M$93,2+R711,0))</f>
        <v>0</v>
      </c>
      <c r="AG711" s="23">
        <f t="shared" si="440"/>
        <v>0</v>
      </c>
      <c r="AH711" s="10">
        <f t="shared" si="441"/>
        <v>0</v>
      </c>
      <c r="AI711" s="13">
        <f t="shared" si="445"/>
        <v>1</v>
      </c>
      <c r="AJ711" s="30">
        <f t="shared" si="442"/>
        <v>245</v>
      </c>
      <c r="AK711" s="3" t="str">
        <f t="shared" si="443"/>
        <v>False</v>
      </c>
      <c r="AL711" s="3">
        <f t="shared" si="444"/>
        <v>0</v>
      </c>
    </row>
    <row r="712" spans="1:38" x14ac:dyDescent="0.2">
      <c r="A712" s="9" t="s">
        <v>126</v>
      </c>
      <c r="B712" s="9" t="s">
        <v>101</v>
      </c>
      <c r="C712" s="9" t="s">
        <v>62</v>
      </c>
      <c r="D712" s="3"/>
      <c r="E712" s="9" t="s">
        <v>136</v>
      </c>
      <c r="F712" s="9">
        <v>3</v>
      </c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8">
        <f>IF(F712="",0,VLOOKUP(E712,'Points Allocation'!$B$7:$F$18,2+F712,0))</f>
        <v>90</v>
      </c>
      <c r="T712" s="8">
        <f>IF(G712="",0,VLOOKUP(E712,'Points Allocation'!$B$22:$F$33,2+G712,0))</f>
        <v>0</v>
      </c>
      <c r="U712" s="8">
        <f>IF(H712="",0,VLOOKUP(E712,'Points Allocation'!$B$37:$F$50,2+H712,0))</f>
        <v>0</v>
      </c>
      <c r="V712" s="8">
        <f>IF(I712="",0,VLOOKUP(E712,'Points Allocation'!$B$52:$F$63,2+I712,0))</f>
        <v>0</v>
      </c>
      <c r="W712" s="8">
        <f>IF(J712="",0,VLOOKUP(E712,'Points Allocation'!$B$67:$F$78,2+J712,0))</f>
        <v>0</v>
      </c>
      <c r="X712" s="8">
        <f>IF(K712="",0,VLOOKUP(E712,'Points Allocation'!$B$82:$F$93,2+K712,0))</f>
        <v>0</v>
      </c>
      <c r="Y712" s="8">
        <f>IF(L712="",0,VLOOKUP(E712,'Points Allocation'!$B$97:$F$108,2+L712,0))</f>
        <v>0</v>
      </c>
      <c r="Z712" s="23">
        <f t="shared" si="439"/>
        <v>90</v>
      </c>
      <c r="AA712" s="8">
        <f>IF(M712="",0,VLOOKUP(E712,'Points Allocation'!$I$7:$M$18,2+M712,0))</f>
        <v>0</v>
      </c>
      <c r="AB712" s="8">
        <f>IF(N712="",0,VLOOKUP(E712,'Points Allocation'!$I$22:$M$33,2+N712,0))</f>
        <v>0</v>
      </c>
      <c r="AC712" s="8">
        <f>IF(O712="",0,VLOOKUP(E712,'Points Allocation'!$I$37:$M$48,2+O712,0))</f>
        <v>0</v>
      </c>
      <c r="AD712" s="8">
        <f>IF(P712="",0,VLOOKUP(E712,'Points Allocation'!$I$52:$M$63,2+P712,0))</f>
        <v>0</v>
      </c>
      <c r="AE712" s="8">
        <f>IF(Q712="",0,VLOOKUP(E712,'Points Allocation'!$I$67:$M$78,2+Q712,0))</f>
        <v>0</v>
      </c>
      <c r="AF712" s="8">
        <f>IF(R712="",0,VLOOKUP(E712,'Points Allocation'!$I$82:$M$93,2+R712,0))</f>
        <v>0</v>
      </c>
      <c r="AG712" s="23">
        <f t="shared" si="440"/>
        <v>0</v>
      </c>
      <c r="AH712" s="10">
        <f t="shared" si="441"/>
        <v>0</v>
      </c>
      <c r="AI712" s="13">
        <f t="shared" si="445"/>
        <v>1</v>
      </c>
      <c r="AJ712" s="30">
        <f t="shared" si="442"/>
        <v>90</v>
      </c>
      <c r="AK712" s="3" t="str">
        <f t="shared" si="443"/>
        <v>False</v>
      </c>
      <c r="AL712" s="3">
        <f t="shared" si="444"/>
        <v>0</v>
      </c>
    </row>
    <row r="713" spans="1:38" x14ac:dyDescent="0.2">
      <c r="A713" s="9" t="s">
        <v>278</v>
      </c>
      <c r="B713" s="9" t="s">
        <v>101</v>
      </c>
      <c r="C713" s="9" t="s">
        <v>62</v>
      </c>
      <c r="D713" s="3"/>
      <c r="E713" s="9" t="s">
        <v>136</v>
      </c>
      <c r="F713" s="9">
        <v>2</v>
      </c>
      <c r="G713" s="9">
        <v>1</v>
      </c>
      <c r="H713" s="9">
        <v>0</v>
      </c>
      <c r="I713" s="9">
        <v>0</v>
      </c>
      <c r="J713" s="26"/>
      <c r="K713" s="26"/>
      <c r="L713" s="26"/>
      <c r="M713" s="26"/>
      <c r="N713" s="26"/>
      <c r="O713" s="26"/>
      <c r="P713" s="26"/>
      <c r="Q713" s="26"/>
      <c r="R713" s="26"/>
      <c r="S713" s="8">
        <f>IF(F713="",0,VLOOKUP(E713,'Points Allocation'!$B$7:$F$18,2+F713,0))</f>
        <v>70</v>
      </c>
      <c r="T713" s="8">
        <f>IF(G713="",0,VLOOKUP(E713,'Points Allocation'!$B$22:$F$33,2+G713,0))</f>
        <v>45</v>
      </c>
      <c r="U713" s="8">
        <f>IF(H713="",0,VLOOKUP(E713,'Points Allocation'!$B$37:$F$50,2+H713,0))</f>
        <v>20</v>
      </c>
      <c r="V713" s="8">
        <f>IF(I713="",0,VLOOKUP(E713,'Points Allocation'!$B$52:$F$63,2+I713,0))</f>
        <v>20</v>
      </c>
      <c r="W713" s="8">
        <f>IF(J713="",0,VLOOKUP(E713,'Points Allocation'!$B$67:$F$78,2+J713,0))</f>
        <v>0</v>
      </c>
      <c r="X713" s="8">
        <f>IF(K713="",0,VLOOKUP(E713,'Points Allocation'!$B$82:$F$93,2+K713,0))</f>
        <v>0</v>
      </c>
      <c r="Y713" s="8">
        <f>IF(L713="",0,VLOOKUP(E713,'Points Allocation'!$B$97:$F$108,2+L713,0))</f>
        <v>0</v>
      </c>
      <c r="Z713" s="23">
        <f t="shared" si="439"/>
        <v>155</v>
      </c>
      <c r="AA713" s="8">
        <f>IF(M713="",0,VLOOKUP(E713,'Points Allocation'!$I$7:$M$18,2+M713,0))</f>
        <v>0</v>
      </c>
      <c r="AB713" s="8">
        <f>IF(N713="",0,VLOOKUP(E713,'Points Allocation'!$I$22:$M$33,2+N713,0))</f>
        <v>0</v>
      </c>
      <c r="AC713" s="8">
        <f>IF(O713="",0,VLOOKUP(E713,'Points Allocation'!$I$37:$M$48,2+O713,0))</f>
        <v>0</v>
      </c>
      <c r="AD713" s="8">
        <f>IF(P713="",0,VLOOKUP(E713,'Points Allocation'!$I$52:$M$63,2+P713,0))</f>
        <v>0</v>
      </c>
      <c r="AE713" s="8">
        <f>IF(Q713="",0,VLOOKUP(E713,'Points Allocation'!$I$67:$M$78,2+Q713,0))</f>
        <v>0</v>
      </c>
      <c r="AF713" s="8">
        <f>IF(R713="",0,VLOOKUP(E713,'Points Allocation'!$I$82:$M$93,2+R713,0))</f>
        <v>0</v>
      </c>
      <c r="AG713" s="23">
        <f t="shared" si="440"/>
        <v>0</v>
      </c>
      <c r="AH713" s="10">
        <f t="shared" si="441"/>
        <v>0</v>
      </c>
      <c r="AI713" s="13">
        <f t="shared" si="445"/>
        <v>1</v>
      </c>
      <c r="AJ713" s="30">
        <f t="shared" si="442"/>
        <v>155</v>
      </c>
      <c r="AK713" s="3" t="str">
        <f t="shared" si="443"/>
        <v>False</v>
      </c>
      <c r="AL713" s="3">
        <f t="shared" si="444"/>
        <v>0</v>
      </c>
    </row>
    <row r="714" spans="1:38" x14ac:dyDescent="0.2">
      <c r="A714" s="40" t="s">
        <v>255</v>
      </c>
      <c r="B714" s="9" t="s">
        <v>98</v>
      </c>
      <c r="C714" s="9" t="s">
        <v>62</v>
      </c>
      <c r="D714" s="3"/>
      <c r="E714" s="9" t="s">
        <v>116</v>
      </c>
      <c r="F714" s="9">
        <v>0</v>
      </c>
      <c r="G714" s="9">
        <v>0</v>
      </c>
      <c r="H714" s="9">
        <v>0</v>
      </c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8">
        <f>IF(F714="",0,VLOOKUP(E714,'Points Allocation'!$B$7:$F$18,2+F714,0))</f>
        <v>25</v>
      </c>
      <c r="T714" s="8">
        <f>IF(G714="",0,VLOOKUP(E714,'Points Allocation'!$B$22:$F$33,2+G714,0))</f>
        <v>25</v>
      </c>
      <c r="U714" s="8">
        <f>IF(H714="",0,VLOOKUP(E714,'Points Allocation'!$B$37:$F$50,2+H714,0))</f>
        <v>25</v>
      </c>
      <c r="V714" s="8">
        <f>IF(I714="",0,VLOOKUP(E714,'Points Allocation'!$B$52:$F$63,2+I714,0))</f>
        <v>0</v>
      </c>
      <c r="W714" s="8">
        <f>IF(J714="",0,VLOOKUP(E714,'Points Allocation'!$B$67:$F$78,2+J714,0))</f>
        <v>0</v>
      </c>
      <c r="X714" s="8">
        <f>IF(K714="",0,VLOOKUP(E714,'Points Allocation'!$B$82:$F$93,2+K714,0))</f>
        <v>0</v>
      </c>
      <c r="Y714" s="8">
        <f>IF(L714="",0,VLOOKUP(E714,'Points Allocation'!$B$97:$F$108,2+L714,0))</f>
        <v>0</v>
      </c>
      <c r="Z714" s="23">
        <f t="shared" ref="Z714:Z724" si="446">SUM(S714:Y714)</f>
        <v>75</v>
      </c>
      <c r="AA714" s="8">
        <f>IF(M714="",0,VLOOKUP(E714,'Points Allocation'!$I$7:$M$18,2+M714,0))</f>
        <v>0</v>
      </c>
      <c r="AB714" s="8">
        <f>IF(N714="",0,VLOOKUP(E714,'Points Allocation'!$I$22:$M$33,2+N714,0))</f>
        <v>0</v>
      </c>
      <c r="AC714" s="8">
        <f>IF(O714="",0,VLOOKUP(E714,'Points Allocation'!$I$37:$M$48,2+O714,0))</f>
        <v>0</v>
      </c>
      <c r="AD714" s="8">
        <f>IF(P714="",0,VLOOKUP(E714,'Points Allocation'!$I$52:$M$63,2+P714,0))</f>
        <v>0</v>
      </c>
      <c r="AE714" s="8">
        <f>IF(Q714="",0,VLOOKUP(E714,'Points Allocation'!$I$67:$M$78,2+Q714,0))</f>
        <v>0</v>
      </c>
      <c r="AF714" s="8">
        <f>IF(R714="",0,VLOOKUP(E714,'Points Allocation'!$I$82:$M$93,2+R714,0))</f>
        <v>0</v>
      </c>
      <c r="AG714" s="23">
        <f t="shared" ref="AG714:AG724" si="447">SUM(AA714:AF714)</f>
        <v>0</v>
      </c>
      <c r="AH714" s="10">
        <f t="shared" ref="AH714:AH724" si="448">IF(AK714="False",0,-AL714)</f>
        <v>0</v>
      </c>
      <c r="AI714" s="13">
        <f t="shared" si="445"/>
        <v>1</v>
      </c>
      <c r="AJ714" s="30">
        <f t="shared" ref="AJ714:AJ724" si="449">(SUM(Z714,AG714,AH714))*AI714</f>
        <v>75</v>
      </c>
      <c r="AK714" s="3" t="str">
        <f t="shared" ref="AK714:AK724" si="450">IF(AND(COUNT(M714:R714)&gt;0,COUNT(S714:Y714)&gt;1),"True","False")</f>
        <v>False</v>
      </c>
      <c r="AL714" s="3">
        <f t="shared" ref="AL714:AL724" si="451">IF(AG714&gt;Z714,Z714,AG714)</f>
        <v>0</v>
      </c>
    </row>
    <row r="715" spans="1:38" x14ac:dyDescent="0.2">
      <c r="A715" s="40" t="s">
        <v>276</v>
      </c>
      <c r="B715" s="9" t="s">
        <v>98</v>
      </c>
      <c r="C715" s="9" t="s">
        <v>62</v>
      </c>
      <c r="D715" s="3"/>
      <c r="E715" s="9" t="s">
        <v>116</v>
      </c>
      <c r="F715" s="9">
        <v>3</v>
      </c>
      <c r="G715" s="9">
        <v>3</v>
      </c>
      <c r="H715" s="9">
        <v>1</v>
      </c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8">
        <f>IF(F715="",0,VLOOKUP(E715,'Points Allocation'!$B$7:$F$18,2+F715,0))</f>
        <v>100</v>
      </c>
      <c r="T715" s="8">
        <f>IF(G715="",0,VLOOKUP(E715,'Points Allocation'!$B$22:$F$33,2+G715,0))</f>
        <v>100</v>
      </c>
      <c r="U715" s="8">
        <f>IF(H715="",0,VLOOKUP(E715,'Points Allocation'!$B$37:$F$50,2+H715,0))</f>
        <v>50</v>
      </c>
      <c r="V715" s="8">
        <f>IF(I715="",0,VLOOKUP(E715,'Points Allocation'!$B$52:$F$63,2+I715,0))</f>
        <v>0</v>
      </c>
      <c r="W715" s="8">
        <f>IF(J715="",0,VLOOKUP(E715,'Points Allocation'!$B$67:$F$78,2+J715,0))</f>
        <v>0</v>
      </c>
      <c r="X715" s="8">
        <f>IF(K715="",0,VLOOKUP(E715,'Points Allocation'!$B$82:$F$93,2+K715,0))</f>
        <v>0</v>
      </c>
      <c r="Y715" s="8">
        <f>IF(L715="",0,VLOOKUP(E715,'Points Allocation'!$B$97:$F$108,2+L715,0))</f>
        <v>0</v>
      </c>
      <c r="Z715" s="23">
        <f t="shared" si="446"/>
        <v>250</v>
      </c>
      <c r="AA715" s="8">
        <f>IF(M715="",0,VLOOKUP(E715,'Points Allocation'!$I$7:$M$18,2+M715,0))</f>
        <v>0</v>
      </c>
      <c r="AB715" s="8">
        <f>IF(N715="",0,VLOOKUP(E715,'Points Allocation'!$I$22:$M$33,2+N715,0))</f>
        <v>0</v>
      </c>
      <c r="AC715" s="8">
        <f>IF(O715="",0,VLOOKUP(E715,'Points Allocation'!$I$37:$M$48,2+O715,0))</f>
        <v>0</v>
      </c>
      <c r="AD715" s="8">
        <f>IF(P715="",0,VLOOKUP(E715,'Points Allocation'!$I$52:$M$63,2+P715,0))</f>
        <v>0</v>
      </c>
      <c r="AE715" s="8">
        <f>IF(Q715="",0,VLOOKUP(E715,'Points Allocation'!$I$67:$M$78,2+Q715,0))</f>
        <v>0</v>
      </c>
      <c r="AF715" s="8">
        <f>IF(R715="",0,VLOOKUP(E715,'Points Allocation'!$I$82:$M$93,2+R715,0))</f>
        <v>0</v>
      </c>
      <c r="AG715" s="23">
        <f t="shared" si="447"/>
        <v>0</v>
      </c>
      <c r="AH715" s="10">
        <f t="shared" si="448"/>
        <v>0</v>
      </c>
      <c r="AI715" s="13">
        <f t="shared" si="445"/>
        <v>1</v>
      </c>
      <c r="AJ715" s="30">
        <f t="shared" si="449"/>
        <v>250</v>
      </c>
      <c r="AK715" s="3" t="str">
        <f t="shared" si="450"/>
        <v>False</v>
      </c>
      <c r="AL715" s="3">
        <f t="shared" si="451"/>
        <v>0</v>
      </c>
    </row>
    <row r="716" spans="1:38" x14ac:dyDescent="0.2">
      <c r="A716" s="40" t="s">
        <v>277</v>
      </c>
      <c r="B716" s="9" t="s">
        <v>98</v>
      </c>
      <c r="C716" s="9" t="s">
        <v>62</v>
      </c>
      <c r="D716" s="3"/>
      <c r="E716" s="9" t="s">
        <v>116</v>
      </c>
      <c r="F716" s="9">
        <v>3</v>
      </c>
      <c r="G716" s="9">
        <v>3</v>
      </c>
      <c r="H716" s="9">
        <v>3</v>
      </c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8">
        <f>IF(F716="",0,VLOOKUP(E716,'Points Allocation'!$B$7:$F$18,2+F716,0))</f>
        <v>100</v>
      </c>
      <c r="T716" s="8">
        <f>IF(G716="",0,VLOOKUP(E716,'Points Allocation'!$B$22:$F$33,2+G716,0))</f>
        <v>100</v>
      </c>
      <c r="U716" s="8">
        <f>IF(H716="",0,VLOOKUP(E716,'Points Allocation'!$B$37:$F$50,2+H716,0))</f>
        <v>100</v>
      </c>
      <c r="V716" s="8">
        <f>IF(I716="",0,VLOOKUP(E716,'Points Allocation'!$B$52:$F$63,2+I716,0))</f>
        <v>0</v>
      </c>
      <c r="W716" s="8">
        <f>IF(J716="",0,VLOOKUP(E716,'Points Allocation'!$B$67:$F$78,2+J716,0))</f>
        <v>0</v>
      </c>
      <c r="X716" s="8">
        <f>IF(K716="",0,VLOOKUP(E716,'Points Allocation'!$B$82:$F$93,2+K716,0))</f>
        <v>0</v>
      </c>
      <c r="Y716" s="8">
        <f>IF(L716="",0,VLOOKUP(E716,'Points Allocation'!$B$97:$F$108,2+L716,0))</f>
        <v>0</v>
      </c>
      <c r="Z716" s="23">
        <f t="shared" si="446"/>
        <v>300</v>
      </c>
      <c r="AA716" s="8">
        <f>IF(M716="",0,VLOOKUP(E716,'Points Allocation'!$I$7:$M$18,2+M716,0))</f>
        <v>0</v>
      </c>
      <c r="AB716" s="8">
        <f>IF(N716="",0,VLOOKUP(E716,'Points Allocation'!$I$22:$M$33,2+N716,0))</f>
        <v>0</v>
      </c>
      <c r="AC716" s="8">
        <f>IF(O716="",0,VLOOKUP(E716,'Points Allocation'!$I$37:$M$48,2+O716,0))</f>
        <v>0</v>
      </c>
      <c r="AD716" s="8">
        <f>IF(P716="",0,VLOOKUP(E716,'Points Allocation'!$I$52:$M$63,2+P716,0))</f>
        <v>0</v>
      </c>
      <c r="AE716" s="8">
        <f>IF(Q716="",0,VLOOKUP(E716,'Points Allocation'!$I$67:$M$78,2+Q716,0))</f>
        <v>0</v>
      </c>
      <c r="AF716" s="8">
        <f>IF(R716="",0,VLOOKUP(E716,'Points Allocation'!$I$82:$M$93,2+R716,0))</f>
        <v>0</v>
      </c>
      <c r="AG716" s="23">
        <f t="shared" si="447"/>
        <v>0</v>
      </c>
      <c r="AH716" s="10">
        <f t="shared" si="448"/>
        <v>0</v>
      </c>
      <c r="AI716" s="13">
        <f t="shared" si="445"/>
        <v>1</v>
      </c>
      <c r="AJ716" s="30">
        <f t="shared" si="449"/>
        <v>300</v>
      </c>
      <c r="AK716" s="3" t="str">
        <f t="shared" si="450"/>
        <v>False</v>
      </c>
      <c r="AL716" s="3">
        <f t="shared" si="451"/>
        <v>0</v>
      </c>
    </row>
    <row r="717" spans="1:38" x14ac:dyDescent="0.2">
      <c r="A717" s="40" t="s">
        <v>241</v>
      </c>
      <c r="B717" s="9" t="s">
        <v>102</v>
      </c>
      <c r="C717" s="9" t="s">
        <v>62</v>
      </c>
      <c r="D717" s="3"/>
      <c r="E717" s="9" t="s">
        <v>136</v>
      </c>
      <c r="F717" s="9">
        <v>3</v>
      </c>
      <c r="G717" s="9">
        <v>3</v>
      </c>
      <c r="H717" s="9">
        <v>1</v>
      </c>
      <c r="I717" s="9">
        <v>0</v>
      </c>
      <c r="J717" s="26"/>
      <c r="K717" s="26"/>
      <c r="L717" s="26"/>
      <c r="M717" s="26"/>
      <c r="N717" s="26"/>
      <c r="O717" s="26"/>
      <c r="P717" s="26"/>
      <c r="Q717" s="26"/>
      <c r="R717" s="26"/>
      <c r="S717" s="8">
        <f>IF(F717="",0,VLOOKUP(E717,'Points Allocation'!$B$7:$F$18,2+F717,0))</f>
        <v>90</v>
      </c>
      <c r="T717" s="8">
        <f>IF(G717="",0,VLOOKUP(E717,'Points Allocation'!$B$22:$F$33,2+G717,0))</f>
        <v>90</v>
      </c>
      <c r="U717" s="8">
        <f>IF(H717="",0,VLOOKUP(E717,'Points Allocation'!$B$37:$F$50,2+H717,0))</f>
        <v>45</v>
      </c>
      <c r="V717" s="8">
        <f>IF(I717="",0,VLOOKUP(E717,'Points Allocation'!$B$52:$F$63,2+I717,0))</f>
        <v>20</v>
      </c>
      <c r="W717" s="8">
        <f>IF(J717="",0,VLOOKUP(E717,'Points Allocation'!$B$67:$F$78,2+J717,0))</f>
        <v>0</v>
      </c>
      <c r="X717" s="8">
        <f>IF(K717="",0,VLOOKUP(E717,'Points Allocation'!$B$82:$F$93,2+K717,0))</f>
        <v>0</v>
      </c>
      <c r="Y717" s="8">
        <f>IF(L717="",0,VLOOKUP(E717,'Points Allocation'!$B$97:$F$108,2+L717,0))</f>
        <v>0</v>
      </c>
      <c r="Z717" s="23">
        <f t="shared" si="446"/>
        <v>245</v>
      </c>
      <c r="AA717" s="8">
        <f>IF(M717="",0,VLOOKUP(E717,'Points Allocation'!$I$7:$M$18,2+M717,0))</f>
        <v>0</v>
      </c>
      <c r="AB717" s="8">
        <f>IF(N717="",0,VLOOKUP(E717,'Points Allocation'!$I$22:$M$33,2+N717,0))</f>
        <v>0</v>
      </c>
      <c r="AC717" s="8">
        <f>IF(O717="",0,VLOOKUP(E717,'Points Allocation'!$I$37:$M$48,2+O717,0))</f>
        <v>0</v>
      </c>
      <c r="AD717" s="8">
        <f>IF(P717="",0,VLOOKUP(E717,'Points Allocation'!$I$52:$M$63,2+P717,0))</f>
        <v>0</v>
      </c>
      <c r="AE717" s="8">
        <f>IF(Q717="",0,VLOOKUP(E717,'Points Allocation'!$I$67:$M$78,2+Q717,0))</f>
        <v>0</v>
      </c>
      <c r="AF717" s="8">
        <f>IF(R717="",0,VLOOKUP(E717,'Points Allocation'!$I$82:$M$93,2+R717,0))</f>
        <v>0</v>
      </c>
      <c r="AG717" s="23">
        <f t="shared" si="447"/>
        <v>0</v>
      </c>
      <c r="AH717" s="10">
        <f t="shared" si="448"/>
        <v>0</v>
      </c>
      <c r="AI717" s="13">
        <f t="shared" si="445"/>
        <v>1</v>
      </c>
      <c r="AJ717" s="30">
        <f t="shared" si="449"/>
        <v>245</v>
      </c>
      <c r="AK717" s="3" t="str">
        <f t="shared" si="450"/>
        <v>False</v>
      </c>
      <c r="AL717" s="3">
        <f t="shared" si="451"/>
        <v>0</v>
      </c>
    </row>
    <row r="718" spans="1:38" x14ac:dyDescent="0.2">
      <c r="A718" s="40" t="s">
        <v>126</v>
      </c>
      <c r="B718" s="9" t="s">
        <v>104</v>
      </c>
      <c r="C718" s="9" t="s">
        <v>62</v>
      </c>
      <c r="D718" s="3"/>
      <c r="E718" s="9" t="s">
        <v>136</v>
      </c>
      <c r="F718" s="9">
        <v>3</v>
      </c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8">
        <f>IF(F718="",0,VLOOKUP(E718,'Points Allocation'!$B$7:$F$18,2+F718,0))</f>
        <v>90</v>
      </c>
      <c r="T718" s="8">
        <f>IF(G718="",0,VLOOKUP(E718,'Points Allocation'!$B$22:$F$33,2+G718,0))</f>
        <v>0</v>
      </c>
      <c r="U718" s="8">
        <f>IF(H718="",0,VLOOKUP(E718,'Points Allocation'!$B$37:$F$50,2+H718,0))</f>
        <v>0</v>
      </c>
      <c r="V718" s="8">
        <f>IF(I718="",0,VLOOKUP(E718,'Points Allocation'!$B$52:$F$63,2+I718,0))</f>
        <v>0</v>
      </c>
      <c r="W718" s="8">
        <f>IF(J718="",0,VLOOKUP(E718,'Points Allocation'!$B$67:$F$78,2+J718,0))</f>
        <v>0</v>
      </c>
      <c r="X718" s="8">
        <f>IF(K718="",0,VLOOKUP(E718,'Points Allocation'!$B$82:$F$93,2+K718,0))</f>
        <v>0</v>
      </c>
      <c r="Y718" s="8">
        <f>IF(L718="",0,VLOOKUP(E718,'Points Allocation'!$B$97:$F$108,2+L718,0))</f>
        <v>0</v>
      </c>
      <c r="Z718" s="23">
        <f t="shared" si="446"/>
        <v>90</v>
      </c>
      <c r="AA718" s="8">
        <f>IF(M718="",0,VLOOKUP(E718,'Points Allocation'!$I$7:$M$18,2+M718,0))</f>
        <v>0</v>
      </c>
      <c r="AB718" s="8">
        <f>IF(N718="",0,VLOOKUP(E718,'Points Allocation'!$I$22:$M$33,2+N718,0))</f>
        <v>0</v>
      </c>
      <c r="AC718" s="8">
        <f>IF(O718="",0,VLOOKUP(E718,'Points Allocation'!$I$37:$M$48,2+O718,0))</f>
        <v>0</v>
      </c>
      <c r="AD718" s="8">
        <f>IF(P718="",0,VLOOKUP(E718,'Points Allocation'!$I$52:$M$63,2+P718,0))</f>
        <v>0</v>
      </c>
      <c r="AE718" s="8">
        <f>IF(Q718="",0,VLOOKUP(E718,'Points Allocation'!$I$67:$M$78,2+Q718,0))</f>
        <v>0</v>
      </c>
      <c r="AF718" s="8">
        <f>IF(R718="",0,VLOOKUP(E718,'Points Allocation'!$I$82:$M$93,2+R718,0))</f>
        <v>0</v>
      </c>
      <c r="AG718" s="23">
        <f t="shared" si="447"/>
        <v>0</v>
      </c>
      <c r="AH718" s="10">
        <f t="shared" si="448"/>
        <v>0</v>
      </c>
      <c r="AI718" s="13">
        <f t="shared" si="445"/>
        <v>1</v>
      </c>
      <c r="AJ718" s="30">
        <f t="shared" si="449"/>
        <v>90</v>
      </c>
      <c r="AK718" s="3" t="str">
        <f t="shared" si="450"/>
        <v>False</v>
      </c>
      <c r="AL718" s="3">
        <f t="shared" si="451"/>
        <v>0</v>
      </c>
    </row>
    <row r="719" spans="1:38" x14ac:dyDescent="0.2">
      <c r="A719" s="40" t="s">
        <v>278</v>
      </c>
      <c r="B719" s="9" t="s">
        <v>104</v>
      </c>
      <c r="C719" s="9" t="s">
        <v>62</v>
      </c>
      <c r="D719" s="3"/>
      <c r="E719" s="9" t="s">
        <v>136</v>
      </c>
      <c r="F719" s="9">
        <v>2</v>
      </c>
      <c r="G719" s="9">
        <v>1</v>
      </c>
      <c r="H719" s="9">
        <v>0</v>
      </c>
      <c r="I719" s="9">
        <v>0</v>
      </c>
      <c r="J719" s="26"/>
      <c r="K719" s="26"/>
      <c r="L719" s="26"/>
      <c r="M719" s="26"/>
      <c r="N719" s="26"/>
      <c r="O719" s="26"/>
      <c r="P719" s="26"/>
      <c r="Q719" s="26"/>
      <c r="R719" s="26"/>
      <c r="S719" s="8">
        <f>IF(F719="",0,VLOOKUP(E719,'Points Allocation'!$B$7:$F$18,2+F719,0))</f>
        <v>70</v>
      </c>
      <c r="T719" s="8">
        <f>IF(G719="",0,VLOOKUP(E719,'Points Allocation'!$B$22:$F$33,2+G719,0))</f>
        <v>45</v>
      </c>
      <c r="U719" s="8">
        <f>IF(H719="",0,VLOOKUP(E719,'Points Allocation'!$B$37:$F$50,2+H719,0))</f>
        <v>20</v>
      </c>
      <c r="V719" s="8">
        <f>IF(I719="",0,VLOOKUP(E719,'Points Allocation'!$B$52:$F$63,2+I719,0))</f>
        <v>20</v>
      </c>
      <c r="W719" s="8">
        <f>IF(J719="",0,VLOOKUP(E719,'Points Allocation'!$B$67:$F$78,2+J719,0))</f>
        <v>0</v>
      </c>
      <c r="X719" s="8">
        <f>IF(K719="",0,VLOOKUP(E719,'Points Allocation'!$B$82:$F$93,2+K719,0))</f>
        <v>0</v>
      </c>
      <c r="Y719" s="8">
        <f>IF(L719="",0,VLOOKUP(E719,'Points Allocation'!$B$97:$F$108,2+L719,0))</f>
        <v>0</v>
      </c>
      <c r="Z719" s="23">
        <f t="shared" si="446"/>
        <v>155</v>
      </c>
      <c r="AA719" s="8">
        <f>IF(M719="",0,VLOOKUP(E719,'Points Allocation'!$I$7:$M$18,2+M719,0))</f>
        <v>0</v>
      </c>
      <c r="AB719" s="8">
        <f>IF(N719="",0,VLOOKUP(E719,'Points Allocation'!$I$22:$M$33,2+N719,0))</f>
        <v>0</v>
      </c>
      <c r="AC719" s="8">
        <f>IF(O719="",0,VLOOKUP(E719,'Points Allocation'!$I$37:$M$48,2+O719,0))</f>
        <v>0</v>
      </c>
      <c r="AD719" s="8">
        <f>IF(P719="",0,VLOOKUP(E719,'Points Allocation'!$I$52:$M$63,2+P719,0))</f>
        <v>0</v>
      </c>
      <c r="AE719" s="8">
        <f>IF(Q719="",0,VLOOKUP(E719,'Points Allocation'!$I$67:$M$78,2+Q719,0))</f>
        <v>0</v>
      </c>
      <c r="AF719" s="8">
        <f>IF(R719="",0,VLOOKUP(E719,'Points Allocation'!$I$82:$M$93,2+R719,0))</f>
        <v>0</v>
      </c>
      <c r="AG719" s="23">
        <f t="shared" si="447"/>
        <v>0</v>
      </c>
      <c r="AH719" s="10">
        <f t="shared" si="448"/>
        <v>0</v>
      </c>
      <c r="AI719" s="13">
        <f t="shared" si="445"/>
        <v>1</v>
      </c>
      <c r="AJ719" s="30">
        <f t="shared" si="449"/>
        <v>155</v>
      </c>
      <c r="AK719" s="3" t="str">
        <f t="shared" si="450"/>
        <v>False</v>
      </c>
      <c r="AL719" s="3">
        <f t="shared" si="451"/>
        <v>0</v>
      </c>
    </row>
    <row r="720" spans="1:38" x14ac:dyDescent="0.2">
      <c r="A720" s="41" t="s">
        <v>176</v>
      </c>
      <c r="B720" s="9" t="s">
        <v>97</v>
      </c>
      <c r="C720" s="9" t="s">
        <v>61</v>
      </c>
      <c r="D720" s="3"/>
      <c r="E720" s="9">
        <v>16</v>
      </c>
      <c r="F720" s="9">
        <v>1</v>
      </c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8">
        <f>IF(F720="",0,VLOOKUP(E720,'Points Allocation'!$B$7:$F$18,2+F720,0))</f>
        <v>30</v>
      </c>
      <c r="T720" s="8">
        <f>IF(G720="",0,VLOOKUP(E720,'Points Allocation'!$B$22:$F$33,2+G720,0))</f>
        <v>0</v>
      </c>
      <c r="U720" s="8">
        <f>IF(H720="",0,VLOOKUP(E720,'Points Allocation'!$B$37:$F$50,2+H720,0))</f>
        <v>0</v>
      </c>
      <c r="V720" s="8">
        <f>IF(I720="",0,VLOOKUP(E720,'Points Allocation'!$B$52:$F$63,2+I720,0))</f>
        <v>0</v>
      </c>
      <c r="W720" s="8">
        <f>IF(J720="",0,VLOOKUP(E720,'Points Allocation'!$B$67:$F$78,2+J720,0))</f>
        <v>0</v>
      </c>
      <c r="X720" s="8">
        <f>IF(K720="",0,VLOOKUP(E720,'Points Allocation'!$B$82:$F$93,2+K720,0))</f>
        <v>0</v>
      </c>
      <c r="Y720" s="8">
        <f>IF(L720="",0,VLOOKUP(E720,'Points Allocation'!$B$97:$F$108,2+L720,0))</f>
        <v>0</v>
      </c>
      <c r="Z720" s="23">
        <f t="shared" si="446"/>
        <v>30</v>
      </c>
      <c r="AA720" s="8">
        <f>IF(M720="",0,VLOOKUP(E720,'Points Allocation'!$I$7:$M$18,2+M720,0))</f>
        <v>0</v>
      </c>
      <c r="AB720" s="8">
        <f>IF(N720="",0,VLOOKUP(E720,'Points Allocation'!$I$22:$M$33,2+N720,0))</f>
        <v>0</v>
      </c>
      <c r="AC720" s="8">
        <f>IF(O720="",0,VLOOKUP(E720,'Points Allocation'!$I$37:$M$48,2+O720,0))</f>
        <v>0</v>
      </c>
      <c r="AD720" s="8">
        <f>IF(P720="",0,VLOOKUP(E720,'Points Allocation'!$I$52:$M$63,2+P720,0))</f>
        <v>0</v>
      </c>
      <c r="AE720" s="8">
        <f>IF(Q720="",0,VLOOKUP(E720,'Points Allocation'!$I$67:$M$78,2+Q720,0))</f>
        <v>0</v>
      </c>
      <c r="AF720" s="8">
        <f>IF(R720="",0,VLOOKUP(E720,'Points Allocation'!$I$82:$M$93,2+R720,0))</f>
        <v>0</v>
      </c>
      <c r="AG720" s="23">
        <f t="shared" si="447"/>
        <v>0</v>
      </c>
      <c r="AH720" s="10">
        <f t="shared" si="448"/>
        <v>0</v>
      </c>
      <c r="AI720" s="13">
        <f t="shared" si="445"/>
        <v>1</v>
      </c>
      <c r="AJ720" s="30">
        <f t="shared" si="449"/>
        <v>30</v>
      </c>
      <c r="AK720" s="3" t="str">
        <f t="shared" si="450"/>
        <v>False</v>
      </c>
      <c r="AL720" s="3">
        <f t="shared" si="451"/>
        <v>0</v>
      </c>
    </row>
    <row r="721" spans="1:38" x14ac:dyDescent="0.2">
      <c r="A721" s="41" t="s">
        <v>176</v>
      </c>
      <c r="B721" s="9" t="s">
        <v>97</v>
      </c>
      <c r="C721" s="9" t="s">
        <v>125</v>
      </c>
      <c r="D721" s="3"/>
      <c r="E721" s="9">
        <v>16</v>
      </c>
      <c r="F721" s="9">
        <v>3</v>
      </c>
      <c r="G721" s="9">
        <v>0</v>
      </c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8">
        <f>IF(F721="",0,VLOOKUP(E721,'Points Allocation'!$B$7:$F$18,2+F721,0))</f>
        <v>60</v>
      </c>
      <c r="T721" s="8">
        <f>IF(G721="",0,VLOOKUP(E721,'Points Allocation'!$B$22:$F$33,2+G721,0))</f>
        <v>20</v>
      </c>
      <c r="U721" s="8">
        <f>IF(H721="",0,VLOOKUP(E721,'Points Allocation'!$B$37:$F$50,2+H721,0))</f>
        <v>0</v>
      </c>
      <c r="V721" s="8">
        <f>IF(I721="",0,VLOOKUP(E721,'Points Allocation'!$B$52:$F$63,2+I721,0))</f>
        <v>0</v>
      </c>
      <c r="W721" s="8">
        <f>IF(J721="",0,VLOOKUP(E721,'Points Allocation'!$B$67:$F$78,2+J721,0))</f>
        <v>0</v>
      </c>
      <c r="X721" s="8">
        <f>IF(K721="",0,VLOOKUP(E721,'Points Allocation'!$B$82:$F$93,2+K721,0))</f>
        <v>0</v>
      </c>
      <c r="Y721" s="8">
        <f>IF(L721="",0,VLOOKUP(E721,'Points Allocation'!$B$97:$F$108,2+L721,0))</f>
        <v>0</v>
      </c>
      <c r="Z721" s="23">
        <f t="shared" si="446"/>
        <v>80</v>
      </c>
      <c r="AA721" s="8">
        <f>IF(M721="",0,VLOOKUP(E721,'Points Allocation'!$I$7:$M$18,2+M721,0))</f>
        <v>0</v>
      </c>
      <c r="AB721" s="8">
        <f>IF(N721="",0,VLOOKUP(E721,'Points Allocation'!$I$22:$M$33,2+N721,0))</f>
        <v>0</v>
      </c>
      <c r="AC721" s="8">
        <f>IF(O721="",0,VLOOKUP(E721,'Points Allocation'!$I$37:$M$48,2+O721,0))</f>
        <v>0</v>
      </c>
      <c r="AD721" s="8">
        <f>IF(P721="",0,VLOOKUP(E721,'Points Allocation'!$I$52:$M$63,2+P721,0))</f>
        <v>0</v>
      </c>
      <c r="AE721" s="8">
        <f>IF(Q721="",0,VLOOKUP(E721,'Points Allocation'!$I$67:$M$78,2+Q721,0))</f>
        <v>0</v>
      </c>
      <c r="AF721" s="8">
        <f>IF(R721="",0,VLOOKUP(E721,'Points Allocation'!$I$82:$M$93,2+R721,0))</f>
        <v>0</v>
      </c>
      <c r="AG721" s="23">
        <f t="shared" si="447"/>
        <v>0</v>
      </c>
      <c r="AH721" s="10">
        <f t="shared" si="448"/>
        <v>0</v>
      </c>
      <c r="AI721" s="13">
        <f t="shared" si="445"/>
        <v>1</v>
      </c>
      <c r="AJ721" s="30">
        <f t="shared" si="449"/>
        <v>80</v>
      </c>
      <c r="AK721" s="3" t="str">
        <f t="shared" si="450"/>
        <v>False</v>
      </c>
      <c r="AL721" s="3">
        <f t="shared" si="451"/>
        <v>0</v>
      </c>
    </row>
    <row r="722" spans="1:38" x14ac:dyDescent="0.2">
      <c r="A722" s="41" t="s">
        <v>166</v>
      </c>
      <c r="B722" s="9" t="s">
        <v>95</v>
      </c>
      <c r="C722" s="9" t="s">
        <v>61</v>
      </c>
      <c r="D722" s="3"/>
      <c r="E722" s="9">
        <v>8</v>
      </c>
      <c r="F722" s="9">
        <v>3</v>
      </c>
      <c r="G722" s="9">
        <v>0</v>
      </c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8">
        <f>IF(F722="",0,VLOOKUP(E722,'Points Allocation'!$B$7:$F$18,2+F722,0))</f>
        <v>80</v>
      </c>
      <c r="T722" s="8">
        <f>IF(G722="",0,VLOOKUP(E722,'Points Allocation'!$B$22:$F$33,2+G722,0))</f>
        <v>25</v>
      </c>
      <c r="U722" s="8">
        <f>IF(H722="",0,VLOOKUP(E722,'Points Allocation'!$B$37:$F$50,2+H722,0))</f>
        <v>0</v>
      </c>
      <c r="V722" s="8">
        <f>IF(I722="",0,VLOOKUP(E722,'Points Allocation'!$B$52:$F$63,2+I722,0))</f>
        <v>0</v>
      </c>
      <c r="W722" s="8">
        <f>IF(J722="",0,VLOOKUP(E722,'Points Allocation'!$B$67:$F$78,2+J722,0))</f>
        <v>0</v>
      </c>
      <c r="X722" s="8">
        <f>IF(K722="",0,VLOOKUP(E722,'Points Allocation'!$B$82:$F$93,2+K722,0))</f>
        <v>0</v>
      </c>
      <c r="Y722" s="8">
        <f>IF(L722="",0,VLOOKUP(E722,'Points Allocation'!$B$97:$F$108,2+L722,0))</f>
        <v>0</v>
      </c>
      <c r="Z722" s="23">
        <f t="shared" si="446"/>
        <v>105</v>
      </c>
      <c r="AA722" s="8">
        <f>IF(M722="",0,VLOOKUP(E722,'Points Allocation'!$I$7:$M$18,2+M722,0))</f>
        <v>0</v>
      </c>
      <c r="AB722" s="8">
        <f>IF(N722="",0,VLOOKUP(E722,'Points Allocation'!$I$22:$M$33,2+N722,0))</f>
        <v>0</v>
      </c>
      <c r="AC722" s="8">
        <f>IF(O722="",0,VLOOKUP(E722,'Points Allocation'!$I$37:$M$48,2+O722,0))</f>
        <v>0</v>
      </c>
      <c r="AD722" s="8">
        <f>IF(P722="",0,VLOOKUP(E722,'Points Allocation'!$I$52:$M$63,2+P722,0))</f>
        <v>0</v>
      </c>
      <c r="AE722" s="8">
        <f>IF(Q722="",0,VLOOKUP(E722,'Points Allocation'!$I$67:$M$78,2+Q722,0))</f>
        <v>0</v>
      </c>
      <c r="AF722" s="8">
        <f>IF(R722="",0,VLOOKUP(E722,'Points Allocation'!$I$82:$M$93,2+R722,0))</f>
        <v>0</v>
      </c>
      <c r="AG722" s="23">
        <f t="shared" si="447"/>
        <v>0</v>
      </c>
      <c r="AH722" s="10">
        <f t="shared" si="448"/>
        <v>0</v>
      </c>
      <c r="AI722" s="13">
        <f t="shared" si="445"/>
        <v>1</v>
      </c>
      <c r="AJ722" s="30">
        <f t="shared" si="449"/>
        <v>105</v>
      </c>
      <c r="AK722" s="3" t="str">
        <f t="shared" si="450"/>
        <v>False</v>
      </c>
      <c r="AL722" s="3">
        <f t="shared" si="451"/>
        <v>0</v>
      </c>
    </row>
    <row r="723" spans="1:38" x14ac:dyDescent="0.2">
      <c r="A723" s="41" t="s">
        <v>166</v>
      </c>
      <c r="B723" s="9" t="s">
        <v>95</v>
      </c>
      <c r="C723" s="9" t="s">
        <v>125</v>
      </c>
      <c r="D723" s="3"/>
      <c r="E723" s="9">
        <v>8</v>
      </c>
      <c r="F723" s="9">
        <v>1</v>
      </c>
      <c r="G723" s="26"/>
      <c r="H723" s="26"/>
      <c r="I723" s="26"/>
      <c r="J723" s="26"/>
      <c r="K723" s="26"/>
      <c r="L723" s="26"/>
      <c r="M723" s="9">
        <v>3</v>
      </c>
      <c r="N723" s="9">
        <v>0</v>
      </c>
      <c r="O723" s="26"/>
      <c r="P723" s="26"/>
      <c r="Q723" s="26"/>
      <c r="R723" s="26"/>
      <c r="S723" s="8">
        <f>IF(F723="",0,VLOOKUP(E723,'Points Allocation'!$B$7:$F$18,2+F723,0))</f>
        <v>40</v>
      </c>
      <c r="T723" s="8">
        <f>IF(G723="",0,VLOOKUP(E723,'Points Allocation'!$B$22:$F$33,2+G723,0))</f>
        <v>0</v>
      </c>
      <c r="U723" s="8">
        <f>IF(H723="",0,VLOOKUP(E723,'Points Allocation'!$B$37:$F$50,2+H723,0))</f>
        <v>0</v>
      </c>
      <c r="V723" s="8">
        <f>IF(I723="",0,VLOOKUP(E723,'Points Allocation'!$B$52:$F$63,2+I723,0))</f>
        <v>0</v>
      </c>
      <c r="W723" s="8">
        <f>IF(J723="",0,VLOOKUP(E723,'Points Allocation'!$B$67:$F$78,2+J723,0))</f>
        <v>0</v>
      </c>
      <c r="X723" s="8">
        <f>IF(K723="",0,VLOOKUP(E723,'Points Allocation'!$B$82:$F$93,2+K723,0))</f>
        <v>0</v>
      </c>
      <c r="Y723" s="8">
        <f>IF(L723="",0,VLOOKUP(E723,'Points Allocation'!$B$97:$F$108,2+L723,0))</f>
        <v>0</v>
      </c>
      <c r="Z723" s="23">
        <f t="shared" si="446"/>
        <v>40</v>
      </c>
      <c r="AA723" s="8">
        <f>IF(M723="",0,VLOOKUP(E723,'Points Allocation'!$I$7:$M$18,2+M723,0))</f>
        <v>30</v>
      </c>
      <c r="AB723" s="8">
        <f>IF(N723="",0,VLOOKUP(E723,'Points Allocation'!$I$22:$M$33,2+N723,0))</f>
        <v>20</v>
      </c>
      <c r="AC723" s="8">
        <f>IF(O723="",0,VLOOKUP(E723,'Points Allocation'!$I$37:$M$48,2+O723,0))</f>
        <v>0</v>
      </c>
      <c r="AD723" s="8">
        <f>IF(P723="",0,VLOOKUP(E723,'Points Allocation'!$I$52:$M$63,2+P723,0))</f>
        <v>0</v>
      </c>
      <c r="AE723" s="8">
        <f>IF(Q723="",0,VLOOKUP(E723,'Points Allocation'!$I$67:$M$78,2+Q723,0))</f>
        <v>0</v>
      </c>
      <c r="AF723" s="8">
        <f>IF(R723="",0,VLOOKUP(E723,'Points Allocation'!$I$82:$M$93,2+R723,0))</f>
        <v>0</v>
      </c>
      <c r="AG723" s="23">
        <f t="shared" si="447"/>
        <v>50</v>
      </c>
      <c r="AH723" s="10">
        <f t="shared" si="448"/>
        <v>-40</v>
      </c>
      <c r="AI723" s="13">
        <f t="shared" si="445"/>
        <v>1</v>
      </c>
      <c r="AJ723" s="30">
        <f t="shared" si="449"/>
        <v>50</v>
      </c>
      <c r="AK723" s="3" t="str">
        <f t="shared" si="450"/>
        <v>True</v>
      </c>
      <c r="AL723" s="3">
        <f t="shared" si="451"/>
        <v>40</v>
      </c>
    </row>
    <row r="724" spans="1:38" x14ac:dyDescent="0.2">
      <c r="A724" s="41" t="s">
        <v>166</v>
      </c>
      <c r="B724" s="9" t="s">
        <v>95</v>
      </c>
      <c r="C724" s="9" t="s">
        <v>63</v>
      </c>
      <c r="D724" s="3"/>
      <c r="E724" s="9">
        <v>16</v>
      </c>
      <c r="F724" s="9">
        <v>2</v>
      </c>
      <c r="G724" s="26"/>
      <c r="H724" s="26"/>
      <c r="I724" s="26"/>
      <c r="J724" s="26"/>
      <c r="K724" s="26"/>
      <c r="L724" s="26"/>
      <c r="M724" s="9">
        <v>3</v>
      </c>
      <c r="N724" s="9">
        <v>3</v>
      </c>
      <c r="O724" s="9">
        <v>3</v>
      </c>
      <c r="P724" s="26"/>
      <c r="Q724" s="26"/>
      <c r="R724" s="26"/>
      <c r="S724" s="8">
        <f>IF(F724="",0,VLOOKUP(E724,'Points Allocation'!$B$7:$F$18,2+F724,0))</f>
        <v>45</v>
      </c>
      <c r="T724" s="8">
        <f>IF(G724="",0,VLOOKUP(E724,'Points Allocation'!$B$22:$F$33,2+G724,0))</f>
        <v>0</v>
      </c>
      <c r="U724" s="8">
        <f>IF(H724="",0,VLOOKUP(E724,'Points Allocation'!$B$37:$F$50,2+H724,0))</f>
        <v>0</v>
      </c>
      <c r="V724" s="8">
        <f>IF(I724="",0,VLOOKUP(E724,'Points Allocation'!$B$52:$F$63,2+I724,0))</f>
        <v>0</v>
      </c>
      <c r="W724" s="8">
        <f>IF(J724="",0,VLOOKUP(E724,'Points Allocation'!$B$67:$F$78,2+J724,0))</f>
        <v>0</v>
      </c>
      <c r="X724" s="8">
        <f>IF(K724="",0,VLOOKUP(E724,'Points Allocation'!$B$82:$F$93,2+K724,0))</f>
        <v>0</v>
      </c>
      <c r="Y724" s="8">
        <f>IF(L724="",0,VLOOKUP(E724,'Points Allocation'!$B$97:$F$108,2+L724,0))</f>
        <v>0</v>
      </c>
      <c r="Z724" s="23">
        <f t="shared" si="446"/>
        <v>45</v>
      </c>
      <c r="AA724" s="8">
        <f>IF(M724="",0,VLOOKUP(E724,'Points Allocation'!$I$7:$M$18,2+M724,0))</f>
        <v>25</v>
      </c>
      <c r="AB724" s="8">
        <f>IF(N724="",0,VLOOKUP(E724,'Points Allocation'!$I$22:$M$33,2+N724,0))</f>
        <v>30</v>
      </c>
      <c r="AC724" s="8">
        <f>IF(O724="",0,VLOOKUP(E724,'Points Allocation'!$I$37:$M$48,2+O724,0))</f>
        <v>35</v>
      </c>
      <c r="AD724" s="8">
        <f>IF(P724="",0,VLOOKUP(E724,'Points Allocation'!$I$52:$M$63,2+P724,0))</f>
        <v>0</v>
      </c>
      <c r="AE724" s="8">
        <f>IF(Q724="",0,VLOOKUP(E724,'Points Allocation'!$I$67:$M$78,2+Q724,0))</f>
        <v>0</v>
      </c>
      <c r="AF724" s="8">
        <f>IF(R724="",0,VLOOKUP(E724,'Points Allocation'!$I$82:$M$93,2+R724,0))</f>
        <v>0</v>
      </c>
      <c r="AG724" s="23">
        <f t="shared" si="447"/>
        <v>90</v>
      </c>
      <c r="AH724" s="10">
        <f t="shared" si="448"/>
        <v>-45</v>
      </c>
      <c r="AI724" s="13">
        <f t="shared" si="445"/>
        <v>1</v>
      </c>
      <c r="AJ724" s="30">
        <f t="shared" si="449"/>
        <v>90</v>
      </c>
      <c r="AK724" s="3" t="str">
        <f t="shared" si="450"/>
        <v>True</v>
      </c>
      <c r="AL724" s="3">
        <f t="shared" si="451"/>
        <v>45</v>
      </c>
    </row>
    <row r="725" spans="1:38" x14ac:dyDescent="0.2">
      <c r="A725" s="9" t="s">
        <v>215</v>
      </c>
      <c r="B725" s="9" t="s">
        <v>96</v>
      </c>
      <c r="C725" s="9" t="s">
        <v>106</v>
      </c>
      <c r="D725" s="3"/>
      <c r="E725" s="9">
        <v>16</v>
      </c>
      <c r="F725" s="9">
        <v>0</v>
      </c>
      <c r="G725" s="26"/>
      <c r="H725" s="26"/>
      <c r="I725" s="26"/>
      <c r="J725" s="26"/>
      <c r="K725" s="26"/>
      <c r="L725" s="26"/>
      <c r="M725" s="9">
        <v>0</v>
      </c>
      <c r="N725" s="26"/>
      <c r="O725" s="26"/>
      <c r="P725" s="26"/>
      <c r="Q725" s="26"/>
      <c r="R725" s="26"/>
      <c r="S725" s="8">
        <f>IF(F725="",0,VLOOKUP(E725,'Points Allocation'!$B$7:$F$18,2+F725,0))</f>
        <v>15</v>
      </c>
      <c r="T725" s="8">
        <f>IF(G725="",0,VLOOKUP(E725,'Points Allocation'!$B$22:$F$33,2+G725,0))</f>
        <v>0</v>
      </c>
      <c r="U725" s="8">
        <f>IF(H725="",0,VLOOKUP(E725,'Points Allocation'!$B$37:$F$50,2+H725,0))</f>
        <v>0</v>
      </c>
      <c r="V725" s="8">
        <f>IF(I725="",0,VLOOKUP(E725,'Points Allocation'!$B$52:$F$63,2+I725,0))</f>
        <v>0</v>
      </c>
      <c r="W725" s="8">
        <f>IF(J725="",0,VLOOKUP(E725,'Points Allocation'!$B$67:$F$78,2+J725,0))</f>
        <v>0</v>
      </c>
      <c r="X725" s="8">
        <f>IF(K725="",0,VLOOKUP(E725,'Points Allocation'!$B$82:$F$93,2+K725,0))</f>
        <v>0</v>
      </c>
      <c r="Y725" s="8">
        <f>IF(L725="",0,VLOOKUP(E725,'Points Allocation'!$B$97:$F$108,2+L725,0))</f>
        <v>0</v>
      </c>
      <c r="Z725" s="23">
        <f t="shared" si="427"/>
        <v>15</v>
      </c>
      <c r="AA725" s="8">
        <f>IF(M725="",0,VLOOKUP(E725,'Points Allocation'!$I$7:$M$18,2+M725,0))</f>
        <v>10</v>
      </c>
      <c r="AB725" s="8">
        <f>IF(N725="",0,VLOOKUP(E725,'Points Allocation'!$I$22:$M$33,2+N725,0))</f>
        <v>0</v>
      </c>
      <c r="AC725" s="8">
        <f>IF(O725="",0,VLOOKUP(E725,'Points Allocation'!$I$37:$M$48,2+O725,0))</f>
        <v>0</v>
      </c>
      <c r="AD725" s="8">
        <f>IF(P725="",0,VLOOKUP(E725,'Points Allocation'!$I$52:$M$63,2+P725,0))</f>
        <v>0</v>
      </c>
      <c r="AE725" s="8">
        <f>IF(Q725="",0,VLOOKUP(E725,'Points Allocation'!$I$67:$M$78,2+Q725,0))</f>
        <v>0</v>
      </c>
      <c r="AF725" s="8">
        <f>IF(R725="",0,VLOOKUP(E725,'Points Allocation'!$I$82:$M$93,2+R725,0))</f>
        <v>0</v>
      </c>
      <c r="AG725" s="23">
        <f t="shared" si="428"/>
        <v>10</v>
      </c>
      <c r="AH725" s="10">
        <f t="shared" si="429"/>
        <v>-10</v>
      </c>
      <c r="AI725" s="13">
        <f t="shared" si="445"/>
        <v>1.5</v>
      </c>
      <c r="AJ725" s="30">
        <f t="shared" si="430"/>
        <v>22.5</v>
      </c>
      <c r="AK725" s="3" t="str">
        <f t="shared" si="431"/>
        <v>True</v>
      </c>
      <c r="AL725" s="3">
        <f t="shared" si="432"/>
        <v>10</v>
      </c>
    </row>
    <row r="726" spans="1:38" x14ac:dyDescent="0.2">
      <c r="A726" s="9" t="s">
        <v>108</v>
      </c>
      <c r="B726" s="9" t="s">
        <v>97</v>
      </c>
      <c r="C726" s="9" t="s">
        <v>106</v>
      </c>
      <c r="D726" s="3"/>
      <c r="E726" s="9">
        <v>16</v>
      </c>
      <c r="F726" s="9">
        <v>3</v>
      </c>
      <c r="G726" s="9">
        <v>3</v>
      </c>
      <c r="H726" s="9">
        <v>3</v>
      </c>
      <c r="I726" s="9">
        <v>1</v>
      </c>
      <c r="J726" s="26"/>
      <c r="K726" s="26"/>
      <c r="L726" s="26"/>
      <c r="M726" s="26"/>
      <c r="N726" s="26"/>
      <c r="O726" s="26"/>
      <c r="P726" s="26"/>
      <c r="Q726" s="26"/>
      <c r="R726" s="26"/>
      <c r="S726" s="8">
        <f>IF(F726="",0,VLOOKUP(E726,'Points Allocation'!$B$7:$F$18,2+F726,0))</f>
        <v>60</v>
      </c>
      <c r="T726" s="8">
        <f>IF(G726="",0,VLOOKUP(E726,'Points Allocation'!$B$22:$F$33,2+G726,0))</f>
        <v>80</v>
      </c>
      <c r="U726" s="8">
        <f>IF(H726="",0,VLOOKUP(E726,'Points Allocation'!$B$37:$F$50,2+H726,0))</f>
        <v>100</v>
      </c>
      <c r="V726" s="8">
        <f>IF(I726="",0,VLOOKUP(E726,'Points Allocation'!$B$52:$F$63,2+I726,0))</f>
        <v>60</v>
      </c>
      <c r="W726" s="8">
        <f>IF(J726="",0,VLOOKUP(E726,'Points Allocation'!$B$67:$F$78,2+J726,0))</f>
        <v>0</v>
      </c>
      <c r="X726" s="8">
        <f>IF(K726="",0,VLOOKUP(E726,'Points Allocation'!$B$82:$F$93,2+K726,0))</f>
        <v>0</v>
      </c>
      <c r="Y726" s="8">
        <f>IF(L726="",0,VLOOKUP(E726,'Points Allocation'!$B$97:$F$108,2+L726,0))</f>
        <v>0</v>
      </c>
      <c r="Z726" s="23">
        <f t="shared" si="427"/>
        <v>300</v>
      </c>
      <c r="AA726" s="8">
        <f>IF(M726="",0,VLOOKUP(E726,'Points Allocation'!$I$7:$M$18,2+M726,0))</f>
        <v>0</v>
      </c>
      <c r="AB726" s="8">
        <f>IF(N726="",0,VLOOKUP(E726,'Points Allocation'!$I$22:$M$33,2+N726,0))</f>
        <v>0</v>
      </c>
      <c r="AC726" s="8">
        <f>IF(O726="",0,VLOOKUP(E726,'Points Allocation'!$I$37:$M$48,2+O726,0))</f>
        <v>0</v>
      </c>
      <c r="AD726" s="8">
        <f>IF(P726="",0,VLOOKUP(E726,'Points Allocation'!$I$52:$M$63,2+P726,0))</f>
        <v>0</v>
      </c>
      <c r="AE726" s="8">
        <f>IF(Q726="",0,VLOOKUP(E726,'Points Allocation'!$I$67:$M$78,2+Q726,0))</f>
        <v>0</v>
      </c>
      <c r="AF726" s="8">
        <f>IF(R726="",0,VLOOKUP(E726,'Points Allocation'!$I$82:$M$93,2+R726,0))</f>
        <v>0</v>
      </c>
      <c r="AG726" s="23">
        <f t="shared" si="428"/>
        <v>0</v>
      </c>
      <c r="AH726" s="10">
        <f t="shared" si="429"/>
        <v>0</v>
      </c>
      <c r="AI726" s="13">
        <f t="shared" si="445"/>
        <v>1.5</v>
      </c>
      <c r="AJ726" s="30">
        <f t="shared" si="430"/>
        <v>450</v>
      </c>
      <c r="AK726" s="3" t="str">
        <f t="shared" si="431"/>
        <v>False</v>
      </c>
      <c r="AL726" s="3">
        <f t="shared" si="432"/>
        <v>0</v>
      </c>
    </row>
    <row r="727" spans="1:38" x14ac:dyDescent="0.2">
      <c r="A727" s="9" t="s">
        <v>180</v>
      </c>
      <c r="B727" s="9" t="s">
        <v>97</v>
      </c>
      <c r="C727" s="9" t="s">
        <v>106</v>
      </c>
      <c r="D727" s="3"/>
      <c r="E727" s="9">
        <v>16</v>
      </c>
      <c r="F727" s="9">
        <v>3</v>
      </c>
      <c r="G727" s="9">
        <v>1</v>
      </c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8">
        <f>IF(F727="",0,VLOOKUP(E727,'Points Allocation'!$B$7:$F$18,2+F727,0))</f>
        <v>60</v>
      </c>
      <c r="T727" s="8">
        <f>IF(G727="",0,VLOOKUP(E727,'Points Allocation'!$B$22:$F$33,2+G727,0))</f>
        <v>40</v>
      </c>
      <c r="U727" s="8">
        <f>IF(H727="",0,VLOOKUP(E727,'Points Allocation'!$B$37:$F$50,2+H727,0))</f>
        <v>0</v>
      </c>
      <c r="V727" s="8">
        <f>IF(I727="",0,VLOOKUP(E727,'Points Allocation'!$B$52:$F$63,2+I727,0))</f>
        <v>0</v>
      </c>
      <c r="W727" s="8">
        <f>IF(J727="",0,VLOOKUP(E727,'Points Allocation'!$B$67:$F$78,2+J727,0))</f>
        <v>0</v>
      </c>
      <c r="X727" s="8">
        <f>IF(K727="",0,VLOOKUP(E727,'Points Allocation'!$B$82:$F$93,2+K727,0))</f>
        <v>0</v>
      </c>
      <c r="Y727" s="8">
        <f>IF(L727="",0,VLOOKUP(E727,'Points Allocation'!$B$97:$F$108,2+L727,0))</f>
        <v>0</v>
      </c>
      <c r="Z727" s="23">
        <f t="shared" si="427"/>
        <v>100</v>
      </c>
      <c r="AA727" s="8">
        <f>IF(M727="",0,VLOOKUP(E727,'Points Allocation'!$I$7:$M$18,2+M727,0))</f>
        <v>0</v>
      </c>
      <c r="AB727" s="8">
        <f>IF(N727="",0,VLOOKUP(E727,'Points Allocation'!$I$22:$M$33,2+N727,0))</f>
        <v>0</v>
      </c>
      <c r="AC727" s="8">
        <f>IF(O727="",0,VLOOKUP(E727,'Points Allocation'!$I$37:$M$48,2+O727,0))</f>
        <v>0</v>
      </c>
      <c r="AD727" s="8">
        <f>IF(P727="",0,VLOOKUP(E727,'Points Allocation'!$I$52:$M$63,2+P727,0))</f>
        <v>0</v>
      </c>
      <c r="AE727" s="8">
        <f>IF(Q727="",0,VLOOKUP(E727,'Points Allocation'!$I$67:$M$78,2+Q727,0))</f>
        <v>0</v>
      </c>
      <c r="AF727" s="8">
        <f>IF(R727="",0,VLOOKUP(E727,'Points Allocation'!$I$82:$M$93,2+R727,0))</f>
        <v>0</v>
      </c>
      <c r="AG727" s="23">
        <f t="shared" si="428"/>
        <v>0</v>
      </c>
      <c r="AH727" s="10">
        <f t="shared" si="429"/>
        <v>0</v>
      </c>
      <c r="AI727" s="13">
        <f t="shared" si="445"/>
        <v>1.5</v>
      </c>
      <c r="AJ727" s="30">
        <f t="shared" si="430"/>
        <v>150</v>
      </c>
      <c r="AK727" s="3" t="str">
        <f t="shared" si="431"/>
        <v>False</v>
      </c>
      <c r="AL727" s="3">
        <f t="shared" si="432"/>
        <v>0</v>
      </c>
    </row>
    <row r="728" spans="1:38" x14ac:dyDescent="0.2">
      <c r="A728" s="9" t="s">
        <v>132</v>
      </c>
      <c r="B728" s="9" t="s">
        <v>117</v>
      </c>
      <c r="C728" s="9" t="s">
        <v>106</v>
      </c>
      <c r="D728" s="3"/>
      <c r="E728" s="9" t="s">
        <v>116</v>
      </c>
      <c r="F728" s="9">
        <v>3</v>
      </c>
      <c r="G728" s="9">
        <v>3</v>
      </c>
      <c r="H728" s="9">
        <v>0</v>
      </c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8">
        <f>IF(F728="",0,VLOOKUP(E728,'Points Allocation'!$B$7:$F$18,2+F728,0))</f>
        <v>100</v>
      </c>
      <c r="T728" s="8">
        <f>IF(G728="",0,VLOOKUP(E728,'Points Allocation'!$B$22:$F$33,2+G728,0))</f>
        <v>100</v>
      </c>
      <c r="U728" s="8">
        <f>IF(H728="",0,VLOOKUP(E728,'Points Allocation'!$B$37:$F$50,2+H728,0))</f>
        <v>25</v>
      </c>
      <c r="V728" s="8">
        <f>IF(I728="",0,VLOOKUP(E728,'Points Allocation'!$B$52:$F$63,2+I728,0))</f>
        <v>0</v>
      </c>
      <c r="W728" s="8">
        <f>IF(J728="",0,VLOOKUP(E728,'Points Allocation'!$B$67:$F$78,2+J728,0))</f>
        <v>0</v>
      </c>
      <c r="X728" s="8">
        <f>IF(K728="",0,VLOOKUP(E728,'Points Allocation'!$B$82:$F$93,2+K728,0))</f>
        <v>0</v>
      </c>
      <c r="Y728" s="8">
        <f>IF(L728="",0,VLOOKUP(E728,'Points Allocation'!$B$97:$F$108,2+L728,0))</f>
        <v>0</v>
      </c>
      <c r="Z728" s="23">
        <f t="shared" si="423"/>
        <v>225</v>
      </c>
      <c r="AA728" s="8">
        <f>IF(M728="",0,VLOOKUP(E728,'Points Allocation'!$I$7:$M$18,2+M728,0))</f>
        <v>0</v>
      </c>
      <c r="AB728" s="8">
        <f>IF(N728="",0,VLOOKUP(E728,'Points Allocation'!$I$22:$M$33,2+N728,0))</f>
        <v>0</v>
      </c>
      <c r="AC728" s="8">
        <f>IF(O728="",0,VLOOKUP(E728,'Points Allocation'!$I$37:$M$48,2+O728,0))</f>
        <v>0</v>
      </c>
      <c r="AD728" s="8">
        <f>IF(P728="",0,VLOOKUP(E728,'Points Allocation'!$I$52:$M$63,2+P728,0))</f>
        <v>0</v>
      </c>
      <c r="AE728" s="8">
        <f>IF(Q728="",0,VLOOKUP(E728,'Points Allocation'!$I$67:$M$78,2+Q728,0))</f>
        <v>0</v>
      </c>
      <c r="AF728" s="8">
        <f>IF(R728="",0,VLOOKUP(E728,'Points Allocation'!$I$82:$M$93,2+R728,0))</f>
        <v>0</v>
      </c>
      <c r="AG728" s="23">
        <f t="shared" si="424"/>
        <v>0</v>
      </c>
      <c r="AH728" s="10">
        <f t="shared" si="425"/>
        <v>0</v>
      </c>
      <c r="AI728" s="13">
        <f t="shared" si="445"/>
        <v>1.5</v>
      </c>
      <c r="AJ728" s="30">
        <f t="shared" si="426"/>
        <v>337.5</v>
      </c>
      <c r="AK728" s="3" t="str">
        <f t="shared" ref="AK728:AK767" si="452">IF(AND(COUNT(M728:R728)&gt;0,COUNT(S728:Y728)&gt;1),"True","False")</f>
        <v>False</v>
      </c>
      <c r="AL728" s="3">
        <f t="shared" ref="AL728:AL767" si="453">IF(AG728&gt;Z728,Z728,AG728)</f>
        <v>0</v>
      </c>
    </row>
    <row r="729" spans="1:38" x14ac:dyDescent="0.2">
      <c r="A729" s="9" t="s">
        <v>280</v>
      </c>
      <c r="B729" s="9" t="s">
        <v>98</v>
      </c>
      <c r="C729" s="9" t="s">
        <v>106</v>
      </c>
      <c r="D729" s="3"/>
      <c r="E729" s="9">
        <v>8</v>
      </c>
      <c r="F729" s="9">
        <v>3</v>
      </c>
      <c r="G729" s="9">
        <v>2</v>
      </c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8">
        <f>IF(F729="",0,VLOOKUP(E729,'Points Allocation'!$B$7:$F$18,2+F729,0))</f>
        <v>80</v>
      </c>
      <c r="T729" s="8">
        <f>IF(G729="",0,VLOOKUP(E729,'Points Allocation'!$B$22:$F$33,2+G729,0))</f>
        <v>75</v>
      </c>
      <c r="U729" s="8">
        <f>IF(H729="",0,VLOOKUP(E729,'Points Allocation'!$B$37:$F$50,2+H729,0))</f>
        <v>0</v>
      </c>
      <c r="V729" s="8">
        <f>IF(I729="",0,VLOOKUP(E729,'Points Allocation'!$B$52:$F$63,2+I729,0))</f>
        <v>0</v>
      </c>
      <c r="W729" s="8">
        <f>IF(J729="",0,VLOOKUP(E729,'Points Allocation'!$B$67:$F$78,2+J729,0))</f>
        <v>0</v>
      </c>
      <c r="X729" s="8">
        <f>IF(K729="",0,VLOOKUP(E729,'Points Allocation'!$B$82:$F$93,2+K729,0))</f>
        <v>0</v>
      </c>
      <c r="Y729" s="8">
        <f>IF(L729="",0,VLOOKUP(E729,'Points Allocation'!$B$97:$F$108,2+L729,0))</f>
        <v>0</v>
      </c>
      <c r="Z729" s="23">
        <f t="shared" si="423"/>
        <v>155</v>
      </c>
      <c r="AA729" s="8">
        <f>IF(M729="",0,VLOOKUP(E729,'Points Allocation'!$I$7:$M$18,2+M729,0))</f>
        <v>0</v>
      </c>
      <c r="AB729" s="8">
        <f>IF(N729="",0,VLOOKUP(E729,'Points Allocation'!$I$22:$M$33,2+N729,0))</f>
        <v>0</v>
      </c>
      <c r="AC729" s="8">
        <f>IF(O729="",0,VLOOKUP(E729,'Points Allocation'!$I$37:$M$48,2+O729,0))</f>
        <v>0</v>
      </c>
      <c r="AD729" s="8">
        <f>IF(P729="",0,VLOOKUP(E729,'Points Allocation'!$I$52:$M$63,2+P729,0))</f>
        <v>0</v>
      </c>
      <c r="AE729" s="8">
        <f>IF(Q729="",0,VLOOKUP(E729,'Points Allocation'!$I$67:$M$78,2+Q729,0))</f>
        <v>0</v>
      </c>
      <c r="AF729" s="8">
        <f>IF(R729="",0,VLOOKUP(E729,'Points Allocation'!$I$82:$M$93,2+R729,0))</f>
        <v>0</v>
      </c>
      <c r="AG729" s="23">
        <f t="shared" si="424"/>
        <v>0</v>
      </c>
      <c r="AH729" s="10">
        <f t="shared" si="425"/>
        <v>0</v>
      </c>
      <c r="AI729" s="13">
        <f>IF(OR(C729="British nationals",C729="British Open",C729="Nationals"),1.5,1)</f>
        <v>1.5</v>
      </c>
      <c r="AJ729" s="30">
        <f t="shared" si="426"/>
        <v>232.5</v>
      </c>
      <c r="AK729" s="3" t="str">
        <f t="shared" si="452"/>
        <v>False</v>
      </c>
      <c r="AL729" s="3">
        <f t="shared" si="453"/>
        <v>0</v>
      </c>
    </row>
    <row r="730" spans="1:38" x14ac:dyDescent="0.2">
      <c r="A730" s="9" t="s">
        <v>133</v>
      </c>
      <c r="B730" s="9" t="s">
        <v>80</v>
      </c>
      <c r="C730" s="9" t="s">
        <v>65</v>
      </c>
      <c r="D730" s="3"/>
      <c r="E730" s="9" t="s">
        <v>121</v>
      </c>
      <c r="F730" s="9">
        <v>3</v>
      </c>
      <c r="G730" s="9">
        <v>3</v>
      </c>
      <c r="H730" s="9">
        <v>3</v>
      </c>
      <c r="I730" s="9">
        <v>3</v>
      </c>
      <c r="J730" s="26"/>
      <c r="K730" s="26"/>
      <c r="L730" s="26"/>
      <c r="M730" s="26"/>
      <c r="N730" s="26"/>
      <c r="O730" s="26"/>
      <c r="P730" s="26"/>
      <c r="Q730" s="26"/>
      <c r="R730" s="26"/>
      <c r="S730" s="8">
        <f>IF(F730="",0,VLOOKUP(E730,'Points Allocation'!$B$7:$F$18,2+F730,0))</f>
        <v>70</v>
      </c>
      <c r="T730" s="8">
        <f>IF(G730="",0,VLOOKUP(E730,'Points Allocation'!$B$22:$F$33,2+G730,0))</f>
        <v>70</v>
      </c>
      <c r="U730" s="8">
        <f>IF(H730="",0,VLOOKUP(E730,'Points Allocation'!$B$37:$F$50,2+H730,0))</f>
        <v>100</v>
      </c>
      <c r="V730" s="8">
        <f>IF(I730="",0,VLOOKUP(E730,'Points Allocation'!$B$52:$F$63,2+I730,0))</f>
        <v>120</v>
      </c>
      <c r="W730" s="8">
        <f>IF(J730="",0,VLOOKUP(E730,'Points Allocation'!$B$67:$F$78,2+J730,0))</f>
        <v>0</v>
      </c>
      <c r="X730" s="8">
        <f>IF(K730="",0,VLOOKUP(E730,'Points Allocation'!$B$82:$F$93,2+K730,0))</f>
        <v>0</v>
      </c>
      <c r="Y730" s="8">
        <f>IF(L730="",0,VLOOKUP(E730,'Points Allocation'!$B$97:$F$108,2+L730,0))</f>
        <v>0</v>
      </c>
      <c r="Z730" s="23">
        <f t="shared" ref="Z730:Z767" si="454">SUM(S730:Y730)</f>
        <v>360</v>
      </c>
      <c r="AA730" s="8">
        <f>IF(M730="",0,VLOOKUP(E730,'Points Allocation'!$I$7:$M$18,2+M730,0))</f>
        <v>0</v>
      </c>
      <c r="AB730" s="8">
        <f>IF(N730="",0,VLOOKUP(E730,'Points Allocation'!$I$22:$M$33,2+N730,0))</f>
        <v>0</v>
      </c>
      <c r="AC730" s="8">
        <f>IF(O730="",0,VLOOKUP(E730,'Points Allocation'!$I$37:$M$48,2+O730,0))</f>
        <v>0</v>
      </c>
      <c r="AD730" s="8">
        <f>IF(P730="",0,VLOOKUP(E730,'Points Allocation'!$I$52:$M$63,2+P730,0))</f>
        <v>0</v>
      </c>
      <c r="AE730" s="8">
        <f>IF(Q730="",0,VLOOKUP(E730,'Points Allocation'!$I$67:$M$78,2+Q730,0))</f>
        <v>0</v>
      </c>
      <c r="AF730" s="8">
        <f>IF(R730="",0,VLOOKUP(E730,'Points Allocation'!$I$82:$M$93,2+R730,0))</f>
        <v>0</v>
      </c>
      <c r="AG730" s="23">
        <f t="shared" ref="AG730:AG767" si="455">SUM(AA730:AF730)</f>
        <v>0</v>
      </c>
      <c r="AH730" s="10">
        <f t="shared" ref="AH730:AH767" si="456">IF(AK730="False",0,-AL730)</f>
        <v>0</v>
      </c>
      <c r="AI730" s="13">
        <f t="shared" ref="AI730:AI767" si="457">IF(OR(C730="British nationals",C730="British Open",C730="Nationals"),1.5,1)</f>
        <v>1.5</v>
      </c>
      <c r="AJ730" s="30">
        <f t="shared" ref="AJ730:AJ767" si="458">(SUM(Z730,AG730,AH730))*AI730</f>
        <v>540</v>
      </c>
      <c r="AK730" s="3" t="str">
        <f t="shared" si="452"/>
        <v>False</v>
      </c>
      <c r="AL730" s="3">
        <f t="shared" si="453"/>
        <v>0</v>
      </c>
    </row>
    <row r="731" spans="1:38" x14ac:dyDescent="0.2">
      <c r="A731" s="9" t="s">
        <v>260</v>
      </c>
      <c r="B731" s="9" t="s">
        <v>80</v>
      </c>
      <c r="C731" s="9" t="s">
        <v>65</v>
      </c>
      <c r="D731" s="3"/>
      <c r="E731" s="9" t="s">
        <v>121</v>
      </c>
      <c r="F731" s="9">
        <v>3</v>
      </c>
      <c r="G731" s="9">
        <v>1</v>
      </c>
      <c r="H731" s="9">
        <v>1</v>
      </c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8">
        <f>IF(F731="",0,VLOOKUP(E731,'Points Allocation'!$B$7:$F$18,2+F731,0))</f>
        <v>70</v>
      </c>
      <c r="T731" s="8">
        <f>IF(G731="",0,VLOOKUP(E731,'Points Allocation'!$B$22:$F$33,2+G731,0))</f>
        <v>35</v>
      </c>
      <c r="U731" s="8">
        <f>IF(H731="",0,VLOOKUP(E731,'Points Allocation'!$B$37:$F$50,2+H731,0))</f>
        <v>50</v>
      </c>
      <c r="V731" s="8">
        <f>IF(I731="",0,VLOOKUP(E731,'Points Allocation'!$B$52:$F$63,2+I731,0))</f>
        <v>0</v>
      </c>
      <c r="W731" s="8">
        <f>IF(J731="",0,VLOOKUP(E731,'Points Allocation'!$B$67:$F$78,2+J731,0))</f>
        <v>0</v>
      </c>
      <c r="X731" s="8">
        <f>IF(K731="",0,VLOOKUP(E731,'Points Allocation'!$B$82:$F$93,2+K731,0))</f>
        <v>0</v>
      </c>
      <c r="Y731" s="8">
        <f>IF(L731="",0,VLOOKUP(E731,'Points Allocation'!$B$97:$F$108,2+L731,0))</f>
        <v>0</v>
      </c>
      <c r="Z731" s="23">
        <f t="shared" si="454"/>
        <v>155</v>
      </c>
      <c r="AA731" s="8">
        <f>IF(M731="",0,VLOOKUP(E731,'Points Allocation'!$I$7:$M$18,2+M731,0))</f>
        <v>0</v>
      </c>
      <c r="AB731" s="8">
        <f>IF(N731="",0,VLOOKUP(E731,'Points Allocation'!$I$22:$M$33,2+N731,0))</f>
        <v>0</v>
      </c>
      <c r="AC731" s="8">
        <f>IF(O731="",0,VLOOKUP(E731,'Points Allocation'!$I$37:$M$48,2+O731,0))</f>
        <v>0</v>
      </c>
      <c r="AD731" s="8">
        <f>IF(P731="",0,VLOOKUP(E731,'Points Allocation'!$I$52:$M$63,2+P731,0))</f>
        <v>0</v>
      </c>
      <c r="AE731" s="8">
        <f>IF(Q731="",0,VLOOKUP(E731,'Points Allocation'!$I$67:$M$78,2+Q731,0))</f>
        <v>0</v>
      </c>
      <c r="AF731" s="8">
        <f>IF(R731="",0,VLOOKUP(E731,'Points Allocation'!$I$82:$M$93,2+R731,0))</f>
        <v>0</v>
      </c>
      <c r="AG731" s="23">
        <f t="shared" si="455"/>
        <v>0</v>
      </c>
      <c r="AH731" s="10">
        <f t="shared" si="456"/>
        <v>0</v>
      </c>
      <c r="AI731" s="13">
        <f t="shared" si="457"/>
        <v>1.5</v>
      </c>
      <c r="AJ731" s="30">
        <f t="shared" si="458"/>
        <v>232.5</v>
      </c>
      <c r="AK731" s="3" t="str">
        <f t="shared" si="452"/>
        <v>False</v>
      </c>
      <c r="AL731" s="3">
        <f t="shared" si="453"/>
        <v>0</v>
      </c>
    </row>
    <row r="732" spans="1:38" x14ac:dyDescent="0.2">
      <c r="A732" s="9" t="s">
        <v>218</v>
      </c>
      <c r="B732" s="9" t="s">
        <v>80</v>
      </c>
      <c r="C732" s="9" t="s">
        <v>65</v>
      </c>
      <c r="D732" s="3"/>
      <c r="E732" s="9" t="s">
        <v>121</v>
      </c>
      <c r="F732" s="9">
        <v>3</v>
      </c>
      <c r="G732" s="9">
        <v>3</v>
      </c>
      <c r="H732" s="9">
        <v>3</v>
      </c>
      <c r="I732" s="9">
        <v>1</v>
      </c>
      <c r="J732" s="26"/>
      <c r="K732" s="26"/>
      <c r="L732" s="26"/>
      <c r="M732" s="26"/>
      <c r="N732" s="26"/>
      <c r="O732" s="26"/>
      <c r="P732" s="26"/>
      <c r="Q732" s="26"/>
      <c r="R732" s="26"/>
      <c r="S732" s="8">
        <f>IF(F732="",0,VLOOKUP(E732,'Points Allocation'!$B$7:$F$18,2+F732,0))</f>
        <v>70</v>
      </c>
      <c r="T732" s="8">
        <f>IF(G732="",0,VLOOKUP(E732,'Points Allocation'!$B$22:$F$33,2+G732,0))</f>
        <v>70</v>
      </c>
      <c r="U732" s="8">
        <f>IF(H732="",0,VLOOKUP(E732,'Points Allocation'!$B$37:$F$50,2+H732,0))</f>
        <v>100</v>
      </c>
      <c r="V732" s="8">
        <f>IF(I732="",0,VLOOKUP(E732,'Points Allocation'!$B$52:$F$63,2+I732,0))</f>
        <v>60</v>
      </c>
      <c r="W732" s="8">
        <f>IF(J732="",0,VLOOKUP(E732,'Points Allocation'!$B$67:$F$78,2+J732,0))</f>
        <v>0</v>
      </c>
      <c r="X732" s="8">
        <f>IF(K732="",0,VLOOKUP(E732,'Points Allocation'!$B$82:$F$93,2+K732,0))</f>
        <v>0</v>
      </c>
      <c r="Y732" s="8">
        <f>IF(L732="",0,VLOOKUP(E732,'Points Allocation'!$B$97:$F$108,2+L732,0))</f>
        <v>0</v>
      </c>
      <c r="Z732" s="23">
        <f t="shared" si="454"/>
        <v>300</v>
      </c>
      <c r="AA732" s="8">
        <f>IF(M732="",0,VLOOKUP(E732,'Points Allocation'!$I$7:$M$18,2+M732,0))</f>
        <v>0</v>
      </c>
      <c r="AB732" s="8">
        <f>IF(N732="",0,VLOOKUP(E732,'Points Allocation'!$I$22:$M$33,2+N732,0))</f>
        <v>0</v>
      </c>
      <c r="AC732" s="8">
        <f>IF(O732="",0,VLOOKUP(E732,'Points Allocation'!$I$37:$M$48,2+O732,0))</f>
        <v>0</v>
      </c>
      <c r="AD732" s="8">
        <f>IF(P732="",0,VLOOKUP(E732,'Points Allocation'!$I$52:$M$63,2+P732,0))</f>
        <v>0</v>
      </c>
      <c r="AE732" s="8">
        <f>IF(Q732="",0,VLOOKUP(E732,'Points Allocation'!$I$67:$M$78,2+Q732,0))</f>
        <v>0</v>
      </c>
      <c r="AF732" s="8">
        <f>IF(R732="",0,VLOOKUP(E732,'Points Allocation'!$I$82:$M$93,2+R732,0))</f>
        <v>0</v>
      </c>
      <c r="AG732" s="23">
        <f t="shared" si="455"/>
        <v>0</v>
      </c>
      <c r="AH732" s="10">
        <f t="shared" si="456"/>
        <v>0</v>
      </c>
      <c r="AI732" s="13">
        <f t="shared" si="457"/>
        <v>1.5</v>
      </c>
      <c r="AJ732" s="30">
        <f t="shared" si="458"/>
        <v>450</v>
      </c>
      <c r="AK732" s="3" t="str">
        <f t="shared" si="452"/>
        <v>False</v>
      </c>
      <c r="AL732" s="3">
        <f t="shared" si="453"/>
        <v>0</v>
      </c>
    </row>
    <row r="733" spans="1:38" x14ac:dyDescent="0.2">
      <c r="A733" s="9" t="s">
        <v>243</v>
      </c>
      <c r="B733" s="9" t="s">
        <v>80</v>
      </c>
      <c r="C733" s="9" t="s">
        <v>65</v>
      </c>
      <c r="D733" s="3"/>
      <c r="E733" s="9" t="s">
        <v>121</v>
      </c>
      <c r="F733" s="9">
        <v>0</v>
      </c>
      <c r="G733" s="9">
        <v>0</v>
      </c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8">
        <f>IF(F733="",0,VLOOKUP(E733,'Points Allocation'!$B$7:$F$18,2+F733,0))</f>
        <v>20</v>
      </c>
      <c r="T733" s="8">
        <f>IF(G733="",0,VLOOKUP(E733,'Points Allocation'!$B$22:$F$33,2+G733,0))</f>
        <v>20</v>
      </c>
      <c r="U733" s="8">
        <f>IF(H733="",0,VLOOKUP(E733,'Points Allocation'!$B$37:$F$50,2+H733,0))</f>
        <v>0</v>
      </c>
      <c r="V733" s="8">
        <f>IF(I733="",0,VLOOKUP(E733,'Points Allocation'!$B$52:$F$63,2+I733,0))</f>
        <v>0</v>
      </c>
      <c r="W733" s="8">
        <f>IF(J733="",0,VLOOKUP(E733,'Points Allocation'!$B$67:$F$78,2+J733,0))</f>
        <v>0</v>
      </c>
      <c r="X733" s="8">
        <f>IF(K733="",0,VLOOKUP(E733,'Points Allocation'!$B$82:$F$93,2+K733,0))</f>
        <v>0</v>
      </c>
      <c r="Y733" s="8">
        <f>IF(L733="",0,VLOOKUP(E733,'Points Allocation'!$B$97:$F$108,2+L733,0))</f>
        <v>0</v>
      </c>
      <c r="Z733" s="23">
        <f t="shared" si="454"/>
        <v>40</v>
      </c>
      <c r="AA733" s="8">
        <f>IF(M733="",0,VLOOKUP(E733,'Points Allocation'!$I$7:$M$18,2+M733,0))</f>
        <v>0</v>
      </c>
      <c r="AB733" s="8">
        <f>IF(N733="",0,VLOOKUP(E733,'Points Allocation'!$I$22:$M$33,2+N733,0))</f>
        <v>0</v>
      </c>
      <c r="AC733" s="8">
        <f>IF(O733="",0,VLOOKUP(E733,'Points Allocation'!$I$37:$M$48,2+O733,0))</f>
        <v>0</v>
      </c>
      <c r="AD733" s="8">
        <f>IF(P733="",0,VLOOKUP(E733,'Points Allocation'!$I$52:$M$63,2+P733,0))</f>
        <v>0</v>
      </c>
      <c r="AE733" s="8">
        <f>IF(Q733="",0,VLOOKUP(E733,'Points Allocation'!$I$67:$M$78,2+Q733,0))</f>
        <v>0</v>
      </c>
      <c r="AF733" s="8">
        <f>IF(R733="",0,VLOOKUP(E733,'Points Allocation'!$I$82:$M$93,2+R733,0))</f>
        <v>0</v>
      </c>
      <c r="AG733" s="23">
        <f t="shared" si="455"/>
        <v>0</v>
      </c>
      <c r="AH733" s="10">
        <f t="shared" si="456"/>
        <v>0</v>
      </c>
      <c r="AI733" s="13">
        <f t="shared" si="457"/>
        <v>1.5</v>
      </c>
      <c r="AJ733" s="30">
        <f t="shared" si="458"/>
        <v>60</v>
      </c>
      <c r="AK733" s="3" t="str">
        <f t="shared" si="452"/>
        <v>False</v>
      </c>
      <c r="AL733" s="3">
        <f t="shared" si="453"/>
        <v>0</v>
      </c>
    </row>
    <row r="734" spans="1:38" x14ac:dyDescent="0.2">
      <c r="A734" s="9" t="s">
        <v>134</v>
      </c>
      <c r="B734" s="9" t="s">
        <v>80</v>
      </c>
      <c r="C734" s="9" t="s">
        <v>65</v>
      </c>
      <c r="D734" s="3"/>
      <c r="E734" s="9" t="s">
        <v>121</v>
      </c>
      <c r="F734" s="9">
        <v>0</v>
      </c>
      <c r="G734" s="9">
        <v>0</v>
      </c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8">
        <f>IF(F734="",0,VLOOKUP(E734,'Points Allocation'!$B$7:$F$18,2+F734,0))</f>
        <v>20</v>
      </c>
      <c r="T734" s="8">
        <f>IF(G734="",0,VLOOKUP(E734,'Points Allocation'!$B$22:$F$33,2+G734,0))</f>
        <v>20</v>
      </c>
      <c r="U734" s="8">
        <f>IF(H734="",0,VLOOKUP(E734,'Points Allocation'!$B$37:$F$50,2+H734,0))</f>
        <v>0</v>
      </c>
      <c r="V734" s="8">
        <f>IF(I734="",0,VLOOKUP(E734,'Points Allocation'!$B$52:$F$63,2+I734,0))</f>
        <v>0</v>
      </c>
      <c r="W734" s="8">
        <f>IF(J734="",0,VLOOKUP(E734,'Points Allocation'!$B$67:$F$78,2+J734,0))</f>
        <v>0</v>
      </c>
      <c r="X734" s="8">
        <f>IF(K734="",0,VLOOKUP(E734,'Points Allocation'!$B$82:$F$93,2+K734,0))</f>
        <v>0</v>
      </c>
      <c r="Y734" s="8">
        <f>IF(L734="",0,VLOOKUP(E734,'Points Allocation'!$B$97:$F$108,2+L734,0))</f>
        <v>0</v>
      </c>
      <c r="Z734" s="23">
        <f t="shared" si="454"/>
        <v>40</v>
      </c>
      <c r="AA734" s="8">
        <f>IF(M734="",0,VLOOKUP(E734,'Points Allocation'!$I$7:$M$18,2+M734,0))</f>
        <v>0</v>
      </c>
      <c r="AB734" s="8">
        <f>IF(N734="",0,VLOOKUP(E734,'Points Allocation'!$I$22:$M$33,2+N734,0))</f>
        <v>0</v>
      </c>
      <c r="AC734" s="8">
        <f>IF(O734="",0,VLOOKUP(E734,'Points Allocation'!$I$37:$M$48,2+O734,0))</f>
        <v>0</v>
      </c>
      <c r="AD734" s="8">
        <f>IF(P734="",0,VLOOKUP(E734,'Points Allocation'!$I$52:$M$63,2+P734,0))</f>
        <v>0</v>
      </c>
      <c r="AE734" s="8">
        <f>IF(Q734="",0,VLOOKUP(E734,'Points Allocation'!$I$67:$M$78,2+Q734,0))</f>
        <v>0</v>
      </c>
      <c r="AF734" s="8">
        <f>IF(R734="",0,VLOOKUP(E734,'Points Allocation'!$I$82:$M$93,2+R734,0))</f>
        <v>0</v>
      </c>
      <c r="AG734" s="23">
        <f t="shared" si="455"/>
        <v>0</v>
      </c>
      <c r="AH734" s="10">
        <f t="shared" si="456"/>
        <v>0</v>
      </c>
      <c r="AI734" s="13">
        <f t="shared" si="457"/>
        <v>1.5</v>
      </c>
      <c r="AJ734" s="30">
        <f t="shared" si="458"/>
        <v>60</v>
      </c>
      <c r="AK734" s="3" t="str">
        <f t="shared" si="452"/>
        <v>False</v>
      </c>
      <c r="AL734" s="3">
        <f t="shared" si="453"/>
        <v>0</v>
      </c>
    </row>
    <row r="735" spans="1:38" x14ac:dyDescent="0.2">
      <c r="A735" s="9" t="s">
        <v>187</v>
      </c>
      <c r="B735" s="9" t="s">
        <v>80</v>
      </c>
      <c r="C735" s="9" t="s">
        <v>65</v>
      </c>
      <c r="D735" s="3"/>
      <c r="E735" s="9" t="s">
        <v>121</v>
      </c>
      <c r="F735" s="9">
        <v>3</v>
      </c>
      <c r="G735" s="9">
        <v>2</v>
      </c>
      <c r="H735" s="9">
        <v>1</v>
      </c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8">
        <f>IF(F735="",0,VLOOKUP(E735,'Points Allocation'!$B$7:$F$18,2+F735,0))</f>
        <v>70</v>
      </c>
      <c r="T735" s="8">
        <f>IF(G735="",0,VLOOKUP(E735,'Points Allocation'!$B$22:$F$33,2+G735,0))</f>
        <v>50</v>
      </c>
      <c r="U735" s="8">
        <f>IF(H735="",0,VLOOKUP(E735,'Points Allocation'!$B$37:$F$50,2+H735,0))</f>
        <v>50</v>
      </c>
      <c r="V735" s="8">
        <f>IF(I735="",0,VLOOKUP(E735,'Points Allocation'!$B$52:$F$63,2+I735,0))</f>
        <v>0</v>
      </c>
      <c r="W735" s="8">
        <f>IF(J735="",0,VLOOKUP(E735,'Points Allocation'!$B$67:$F$78,2+J735,0))</f>
        <v>0</v>
      </c>
      <c r="X735" s="8">
        <f>IF(K735="",0,VLOOKUP(E735,'Points Allocation'!$B$82:$F$93,2+K735,0))</f>
        <v>0</v>
      </c>
      <c r="Y735" s="8">
        <f>IF(L735="",0,VLOOKUP(E735,'Points Allocation'!$B$97:$F$108,2+L735,0))</f>
        <v>0</v>
      </c>
      <c r="Z735" s="23">
        <f t="shared" si="454"/>
        <v>170</v>
      </c>
      <c r="AA735" s="8">
        <f>IF(M735="",0,VLOOKUP(E735,'Points Allocation'!$I$7:$M$18,2+M735,0))</f>
        <v>0</v>
      </c>
      <c r="AB735" s="8">
        <f>IF(N735="",0,VLOOKUP(E735,'Points Allocation'!$I$22:$M$33,2+N735,0))</f>
        <v>0</v>
      </c>
      <c r="AC735" s="8">
        <f>IF(O735="",0,VLOOKUP(E735,'Points Allocation'!$I$37:$M$48,2+O735,0))</f>
        <v>0</v>
      </c>
      <c r="AD735" s="8">
        <f>IF(P735="",0,VLOOKUP(E735,'Points Allocation'!$I$52:$M$63,2+P735,0))</f>
        <v>0</v>
      </c>
      <c r="AE735" s="8">
        <f>IF(Q735="",0,VLOOKUP(E735,'Points Allocation'!$I$67:$M$78,2+Q735,0))</f>
        <v>0</v>
      </c>
      <c r="AF735" s="8">
        <f>IF(R735="",0,VLOOKUP(E735,'Points Allocation'!$I$82:$M$93,2+R735,0))</f>
        <v>0</v>
      </c>
      <c r="AG735" s="23">
        <f t="shared" si="455"/>
        <v>0</v>
      </c>
      <c r="AH735" s="10">
        <f t="shared" si="456"/>
        <v>0</v>
      </c>
      <c r="AI735" s="13">
        <f t="shared" si="457"/>
        <v>1.5</v>
      </c>
      <c r="AJ735" s="30">
        <f t="shared" si="458"/>
        <v>255</v>
      </c>
      <c r="AK735" s="3" t="str">
        <f t="shared" si="452"/>
        <v>False</v>
      </c>
      <c r="AL735" s="3">
        <f t="shared" si="453"/>
        <v>0</v>
      </c>
    </row>
    <row r="736" spans="1:38" x14ac:dyDescent="0.2">
      <c r="A736" s="9" t="s">
        <v>281</v>
      </c>
      <c r="B736" s="9" t="s">
        <v>81</v>
      </c>
      <c r="C736" s="9" t="s">
        <v>65</v>
      </c>
      <c r="D736" s="3"/>
      <c r="E736" s="9" t="s">
        <v>121</v>
      </c>
      <c r="F736" s="9">
        <v>3</v>
      </c>
      <c r="G736" s="9">
        <v>1</v>
      </c>
      <c r="H736" s="9">
        <v>3</v>
      </c>
      <c r="I736" s="9">
        <v>1</v>
      </c>
      <c r="J736" s="26"/>
      <c r="K736" s="26"/>
      <c r="L736" s="26"/>
      <c r="M736" s="26"/>
      <c r="N736" s="26"/>
      <c r="O736" s="26"/>
      <c r="P736" s="26"/>
      <c r="Q736" s="26"/>
      <c r="R736" s="26"/>
      <c r="S736" s="8">
        <f>IF(F736="",0,VLOOKUP(E736,'Points Allocation'!$B$7:$F$18,2+F736,0))</f>
        <v>70</v>
      </c>
      <c r="T736" s="8">
        <f>IF(G736="",0,VLOOKUP(E736,'Points Allocation'!$B$22:$F$33,2+G736,0))</f>
        <v>35</v>
      </c>
      <c r="U736" s="8">
        <f>IF(H736="",0,VLOOKUP(E736,'Points Allocation'!$B$37:$F$50,2+H736,0))</f>
        <v>100</v>
      </c>
      <c r="V736" s="8">
        <f>IF(I736="",0,VLOOKUP(E736,'Points Allocation'!$B$52:$F$63,2+I736,0))</f>
        <v>60</v>
      </c>
      <c r="W736" s="8">
        <f>IF(J736="",0,VLOOKUP(E736,'Points Allocation'!$B$67:$F$78,2+J736,0))</f>
        <v>0</v>
      </c>
      <c r="X736" s="8">
        <f>IF(K736="",0,VLOOKUP(E736,'Points Allocation'!$B$82:$F$93,2+K736,0))</f>
        <v>0</v>
      </c>
      <c r="Y736" s="8">
        <f>IF(L736="",0,VLOOKUP(E736,'Points Allocation'!$B$97:$F$108,2+L736,0))</f>
        <v>0</v>
      </c>
      <c r="Z736" s="23">
        <f t="shared" si="454"/>
        <v>265</v>
      </c>
      <c r="AA736" s="8">
        <f>IF(M736="",0,VLOOKUP(E736,'Points Allocation'!$I$7:$M$18,2+M736,0))</f>
        <v>0</v>
      </c>
      <c r="AB736" s="8">
        <f>IF(N736="",0,VLOOKUP(E736,'Points Allocation'!$I$22:$M$33,2+N736,0))</f>
        <v>0</v>
      </c>
      <c r="AC736" s="8">
        <f>IF(O736="",0,VLOOKUP(E736,'Points Allocation'!$I$37:$M$48,2+O736,0))</f>
        <v>0</v>
      </c>
      <c r="AD736" s="8">
        <f>IF(P736="",0,VLOOKUP(E736,'Points Allocation'!$I$52:$M$63,2+P736,0))</f>
        <v>0</v>
      </c>
      <c r="AE736" s="8">
        <f>IF(Q736="",0,VLOOKUP(E736,'Points Allocation'!$I$67:$M$78,2+Q736,0))</f>
        <v>0</v>
      </c>
      <c r="AF736" s="8">
        <f>IF(R736="",0,VLOOKUP(E736,'Points Allocation'!$I$82:$M$93,2+R736,0))</f>
        <v>0</v>
      </c>
      <c r="AG736" s="23">
        <f t="shared" si="455"/>
        <v>0</v>
      </c>
      <c r="AH736" s="10">
        <f t="shared" si="456"/>
        <v>0</v>
      </c>
      <c r="AI736" s="13">
        <f t="shared" si="457"/>
        <v>1.5</v>
      </c>
      <c r="AJ736" s="30">
        <f t="shared" si="458"/>
        <v>397.5</v>
      </c>
      <c r="AK736" s="3" t="str">
        <f t="shared" si="452"/>
        <v>False</v>
      </c>
      <c r="AL736" s="3">
        <f t="shared" si="453"/>
        <v>0</v>
      </c>
    </row>
    <row r="737" spans="1:38" x14ac:dyDescent="0.2">
      <c r="A737" s="9" t="s">
        <v>282</v>
      </c>
      <c r="B737" s="9" t="s">
        <v>81</v>
      </c>
      <c r="C737" s="9" t="s">
        <v>65</v>
      </c>
      <c r="D737" s="3"/>
      <c r="E737" s="9" t="s">
        <v>121</v>
      </c>
      <c r="F737" s="9">
        <v>3</v>
      </c>
      <c r="G737" s="9">
        <v>3</v>
      </c>
      <c r="H737" s="9">
        <v>3</v>
      </c>
      <c r="I737" s="9">
        <v>3</v>
      </c>
      <c r="J737" s="26"/>
      <c r="K737" s="26"/>
      <c r="L737" s="26"/>
      <c r="M737" s="26"/>
      <c r="N737" s="26"/>
      <c r="O737" s="26"/>
      <c r="P737" s="26"/>
      <c r="Q737" s="26"/>
      <c r="R737" s="26"/>
      <c r="S737" s="8">
        <f>IF(F737="",0,VLOOKUP(E737,'Points Allocation'!$B$7:$F$18,2+F737,0))</f>
        <v>70</v>
      </c>
      <c r="T737" s="8">
        <f>IF(G737="",0,VLOOKUP(E737,'Points Allocation'!$B$22:$F$33,2+G737,0))</f>
        <v>70</v>
      </c>
      <c r="U737" s="8">
        <f>IF(H737="",0,VLOOKUP(E737,'Points Allocation'!$B$37:$F$50,2+H737,0))</f>
        <v>100</v>
      </c>
      <c r="V737" s="8">
        <f>IF(I737="",0,VLOOKUP(E737,'Points Allocation'!$B$52:$F$63,2+I737,0))</f>
        <v>120</v>
      </c>
      <c r="W737" s="8">
        <f>IF(J737="",0,VLOOKUP(E737,'Points Allocation'!$B$67:$F$78,2+J737,0))</f>
        <v>0</v>
      </c>
      <c r="X737" s="8">
        <f>IF(K737="",0,VLOOKUP(E737,'Points Allocation'!$B$82:$F$93,2+K737,0))</f>
        <v>0</v>
      </c>
      <c r="Y737" s="8">
        <f>IF(L737="",0,VLOOKUP(E737,'Points Allocation'!$B$97:$F$108,2+L737,0))</f>
        <v>0</v>
      </c>
      <c r="Z737" s="23">
        <f t="shared" si="454"/>
        <v>360</v>
      </c>
      <c r="AA737" s="8">
        <f>IF(M737="",0,VLOOKUP(E737,'Points Allocation'!$I$7:$M$18,2+M737,0))</f>
        <v>0</v>
      </c>
      <c r="AB737" s="8">
        <f>IF(N737="",0,VLOOKUP(E737,'Points Allocation'!$I$22:$M$33,2+N737,0))</f>
        <v>0</v>
      </c>
      <c r="AC737" s="8">
        <f>IF(O737="",0,VLOOKUP(E737,'Points Allocation'!$I$37:$M$48,2+O737,0))</f>
        <v>0</v>
      </c>
      <c r="AD737" s="8">
        <f>IF(P737="",0,VLOOKUP(E737,'Points Allocation'!$I$52:$M$63,2+P737,0))</f>
        <v>0</v>
      </c>
      <c r="AE737" s="8">
        <f>IF(Q737="",0,VLOOKUP(E737,'Points Allocation'!$I$67:$M$78,2+Q737,0))</f>
        <v>0</v>
      </c>
      <c r="AF737" s="8">
        <f>IF(R737="",0,VLOOKUP(E737,'Points Allocation'!$I$82:$M$93,2+R737,0))</f>
        <v>0</v>
      </c>
      <c r="AG737" s="23">
        <f t="shared" si="455"/>
        <v>0</v>
      </c>
      <c r="AH737" s="10">
        <f t="shared" si="456"/>
        <v>0</v>
      </c>
      <c r="AI737" s="13">
        <f t="shared" si="457"/>
        <v>1.5</v>
      </c>
      <c r="AJ737" s="30">
        <f t="shared" si="458"/>
        <v>540</v>
      </c>
      <c r="AK737" s="3" t="str">
        <f t="shared" si="452"/>
        <v>False</v>
      </c>
      <c r="AL737" s="3">
        <f t="shared" si="453"/>
        <v>0</v>
      </c>
    </row>
    <row r="738" spans="1:38" x14ac:dyDescent="0.2">
      <c r="A738" s="9" t="s">
        <v>244</v>
      </c>
      <c r="B738" s="9" t="s">
        <v>81</v>
      </c>
      <c r="C738" s="9" t="s">
        <v>65</v>
      </c>
      <c r="D738" s="3"/>
      <c r="E738" s="9" t="s">
        <v>121</v>
      </c>
      <c r="F738" s="9">
        <v>3</v>
      </c>
      <c r="G738" s="9">
        <v>3</v>
      </c>
      <c r="H738" s="9">
        <v>0</v>
      </c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8">
        <f>IF(F738="",0,VLOOKUP(E738,'Points Allocation'!$B$7:$F$18,2+F738,0))</f>
        <v>70</v>
      </c>
      <c r="T738" s="8">
        <f>IF(G738="",0,VLOOKUP(E738,'Points Allocation'!$B$22:$F$33,2+G738,0))</f>
        <v>70</v>
      </c>
      <c r="U738" s="8">
        <f>IF(H738="",0,VLOOKUP(E738,'Points Allocation'!$B$37:$F$50,2+H738,0))</f>
        <v>25</v>
      </c>
      <c r="V738" s="8">
        <f>IF(I738="",0,VLOOKUP(E738,'Points Allocation'!$B$52:$F$63,2+I738,0))</f>
        <v>0</v>
      </c>
      <c r="W738" s="8">
        <f>IF(J738="",0,VLOOKUP(E738,'Points Allocation'!$B$67:$F$78,2+J738,0))</f>
        <v>0</v>
      </c>
      <c r="X738" s="8">
        <f>IF(K738="",0,VLOOKUP(E738,'Points Allocation'!$B$82:$F$93,2+K738,0))</f>
        <v>0</v>
      </c>
      <c r="Y738" s="8">
        <f>IF(L738="",0,VLOOKUP(E738,'Points Allocation'!$B$97:$F$108,2+L738,0))</f>
        <v>0</v>
      </c>
      <c r="Z738" s="23">
        <f t="shared" si="454"/>
        <v>165</v>
      </c>
      <c r="AA738" s="8">
        <f>IF(M738="",0,VLOOKUP(E738,'Points Allocation'!$I$7:$M$18,2+M738,0))</f>
        <v>0</v>
      </c>
      <c r="AB738" s="8">
        <f>IF(N738="",0,VLOOKUP(E738,'Points Allocation'!$I$22:$M$33,2+N738,0))</f>
        <v>0</v>
      </c>
      <c r="AC738" s="8">
        <f>IF(O738="",0,VLOOKUP(E738,'Points Allocation'!$I$37:$M$48,2+O738,0))</f>
        <v>0</v>
      </c>
      <c r="AD738" s="8">
        <f>IF(P738="",0,VLOOKUP(E738,'Points Allocation'!$I$52:$M$63,2+P738,0))</f>
        <v>0</v>
      </c>
      <c r="AE738" s="8">
        <f>IF(Q738="",0,VLOOKUP(E738,'Points Allocation'!$I$67:$M$78,2+Q738,0))</f>
        <v>0</v>
      </c>
      <c r="AF738" s="8">
        <f>IF(R738="",0,VLOOKUP(E738,'Points Allocation'!$I$82:$M$93,2+R738,0))</f>
        <v>0</v>
      </c>
      <c r="AG738" s="23">
        <f t="shared" si="455"/>
        <v>0</v>
      </c>
      <c r="AH738" s="10">
        <f t="shared" si="456"/>
        <v>0</v>
      </c>
      <c r="AI738" s="13">
        <f t="shared" si="457"/>
        <v>1.5</v>
      </c>
      <c r="AJ738" s="30">
        <f t="shared" si="458"/>
        <v>247.5</v>
      </c>
      <c r="AK738" s="3" t="str">
        <f t="shared" si="452"/>
        <v>False</v>
      </c>
      <c r="AL738" s="3">
        <f t="shared" si="453"/>
        <v>0</v>
      </c>
    </row>
    <row r="739" spans="1:38" x14ac:dyDescent="0.2">
      <c r="A739" s="9" t="s">
        <v>192</v>
      </c>
      <c r="B739" s="9" t="s">
        <v>81</v>
      </c>
      <c r="C739" s="9" t="s">
        <v>65</v>
      </c>
      <c r="D739" s="3"/>
      <c r="E739" s="9" t="s">
        <v>121</v>
      </c>
      <c r="F739" s="9">
        <v>3</v>
      </c>
      <c r="G739" s="9">
        <v>1</v>
      </c>
      <c r="H739" s="9">
        <v>0</v>
      </c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8">
        <f>IF(F739="",0,VLOOKUP(E739,'Points Allocation'!$B$7:$F$18,2+F739,0))</f>
        <v>70</v>
      </c>
      <c r="T739" s="8">
        <f>IF(G739="",0,VLOOKUP(E739,'Points Allocation'!$B$22:$F$33,2+G739,0))</f>
        <v>35</v>
      </c>
      <c r="U739" s="8">
        <f>IF(H739="",0,VLOOKUP(E739,'Points Allocation'!$B$37:$F$50,2+H739,0))</f>
        <v>25</v>
      </c>
      <c r="V739" s="8">
        <f>IF(I739="",0,VLOOKUP(E739,'Points Allocation'!$B$52:$F$63,2+I739,0))</f>
        <v>0</v>
      </c>
      <c r="W739" s="8">
        <f>IF(J739="",0,VLOOKUP(E739,'Points Allocation'!$B$67:$F$78,2+J739,0))</f>
        <v>0</v>
      </c>
      <c r="X739" s="8">
        <f>IF(K739="",0,VLOOKUP(E739,'Points Allocation'!$B$82:$F$93,2+K739,0))</f>
        <v>0</v>
      </c>
      <c r="Y739" s="8">
        <f>IF(L739="",0,VLOOKUP(E739,'Points Allocation'!$B$97:$F$108,2+L739,0))</f>
        <v>0</v>
      </c>
      <c r="Z739" s="23">
        <f t="shared" si="454"/>
        <v>130</v>
      </c>
      <c r="AA739" s="8">
        <f>IF(M739="",0,VLOOKUP(E739,'Points Allocation'!$I$7:$M$18,2+M739,0))</f>
        <v>0</v>
      </c>
      <c r="AB739" s="8">
        <f>IF(N739="",0,VLOOKUP(E739,'Points Allocation'!$I$22:$M$33,2+N739,0))</f>
        <v>0</v>
      </c>
      <c r="AC739" s="8">
        <f>IF(O739="",0,VLOOKUP(E739,'Points Allocation'!$I$37:$M$48,2+O739,0))</f>
        <v>0</v>
      </c>
      <c r="AD739" s="8">
        <f>IF(P739="",0,VLOOKUP(E739,'Points Allocation'!$I$52:$M$63,2+P739,0))</f>
        <v>0</v>
      </c>
      <c r="AE739" s="8">
        <f>IF(Q739="",0,VLOOKUP(E739,'Points Allocation'!$I$67:$M$78,2+Q739,0))</f>
        <v>0</v>
      </c>
      <c r="AF739" s="8">
        <f>IF(R739="",0,VLOOKUP(E739,'Points Allocation'!$I$82:$M$93,2+R739,0))</f>
        <v>0</v>
      </c>
      <c r="AG739" s="23">
        <f t="shared" si="455"/>
        <v>0</v>
      </c>
      <c r="AH739" s="10">
        <f t="shared" si="456"/>
        <v>0</v>
      </c>
      <c r="AI739" s="13">
        <f t="shared" si="457"/>
        <v>1.5</v>
      </c>
      <c r="AJ739" s="30">
        <f t="shared" si="458"/>
        <v>195</v>
      </c>
      <c r="AK739" s="3" t="str">
        <f t="shared" si="452"/>
        <v>False</v>
      </c>
      <c r="AL739" s="3">
        <f t="shared" si="453"/>
        <v>0</v>
      </c>
    </row>
    <row r="740" spans="1:38" x14ac:dyDescent="0.2">
      <c r="A740" s="9" t="s">
        <v>283</v>
      </c>
      <c r="B740" s="9" t="s">
        <v>81</v>
      </c>
      <c r="C740" s="9" t="s">
        <v>65</v>
      </c>
      <c r="D740" s="3"/>
      <c r="E740" s="9" t="s">
        <v>121</v>
      </c>
      <c r="F740" s="9">
        <v>0</v>
      </c>
      <c r="G740" s="9">
        <v>0</v>
      </c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8">
        <f>IF(F740="",0,VLOOKUP(E740,'Points Allocation'!$B$7:$F$18,2+F740,0))</f>
        <v>20</v>
      </c>
      <c r="T740" s="8">
        <f>IF(G740="",0,VLOOKUP(E740,'Points Allocation'!$B$22:$F$33,2+G740,0))</f>
        <v>20</v>
      </c>
      <c r="U740" s="8">
        <f>IF(H740="",0,VLOOKUP(E740,'Points Allocation'!$B$37:$F$50,2+H740,0))</f>
        <v>0</v>
      </c>
      <c r="V740" s="8">
        <f>IF(I740="",0,VLOOKUP(E740,'Points Allocation'!$B$52:$F$63,2+I740,0))</f>
        <v>0</v>
      </c>
      <c r="W740" s="8">
        <f>IF(J740="",0,VLOOKUP(E740,'Points Allocation'!$B$67:$F$78,2+J740,0))</f>
        <v>0</v>
      </c>
      <c r="X740" s="8">
        <f>IF(K740="",0,VLOOKUP(E740,'Points Allocation'!$B$82:$F$93,2+K740,0))</f>
        <v>0</v>
      </c>
      <c r="Y740" s="8">
        <f>IF(L740="",0,VLOOKUP(E740,'Points Allocation'!$B$97:$F$108,2+L740,0))</f>
        <v>0</v>
      </c>
      <c r="Z740" s="23">
        <f t="shared" si="454"/>
        <v>40</v>
      </c>
      <c r="AA740" s="8">
        <f>IF(M740="",0,VLOOKUP(E740,'Points Allocation'!$I$7:$M$18,2+M740,0))</f>
        <v>0</v>
      </c>
      <c r="AB740" s="8">
        <f>IF(N740="",0,VLOOKUP(E740,'Points Allocation'!$I$22:$M$33,2+N740,0))</f>
        <v>0</v>
      </c>
      <c r="AC740" s="8">
        <f>IF(O740="",0,VLOOKUP(E740,'Points Allocation'!$I$37:$M$48,2+O740,0))</f>
        <v>0</v>
      </c>
      <c r="AD740" s="8">
        <f>IF(P740="",0,VLOOKUP(E740,'Points Allocation'!$I$52:$M$63,2+P740,0))</f>
        <v>0</v>
      </c>
      <c r="AE740" s="8">
        <f>IF(Q740="",0,VLOOKUP(E740,'Points Allocation'!$I$67:$M$78,2+Q740,0))</f>
        <v>0</v>
      </c>
      <c r="AF740" s="8">
        <f>IF(R740="",0,VLOOKUP(E740,'Points Allocation'!$I$82:$M$93,2+R740,0))</f>
        <v>0</v>
      </c>
      <c r="AG740" s="23">
        <f t="shared" si="455"/>
        <v>0</v>
      </c>
      <c r="AH740" s="10">
        <f t="shared" si="456"/>
        <v>0</v>
      </c>
      <c r="AI740" s="13">
        <f t="shared" si="457"/>
        <v>1.5</v>
      </c>
      <c r="AJ740" s="30">
        <f t="shared" si="458"/>
        <v>60</v>
      </c>
      <c r="AK740" s="3" t="str">
        <f t="shared" si="452"/>
        <v>False</v>
      </c>
      <c r="AL740" s="3">
        <f t="shared" si="453"/>
        <v>0</v>
      </c>
    </row>
    <row r="741" spans="1:38" x14ac:dyDescent="0.2">
      <c r="A741" s="9" t="s">
        <v>140</v>
      </c>
      <c r="B741" s="9" t="s">
        <v>81</v>
      </c>
      <c r="C741" s="9" t="s">
        <v>65</v>
      </c>
      <c r="D741" s="3"/>
      <c r="E741" s="9" t="s">
        <v>121</v>
      </c>
      <c r="F741" s="9">
        <v>0</v>
      </c>
      <c r="G741" s="9">
        <v>0</v>
      </c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8">
        <f>IF(F741="",0,VLOOKUP(E741,'Points Allocation'!$B$7:$F$18,2+F741,0))</f>
        <v>20</v>
      </c>
      <c r="T741" s="8">
        <f>IF(G741="",0,VLOOKUP(E741,'Points Allocation'!$B$22:$F$33,2+G741,0))</f>
        <v>20</v>
      </c>
      <c r="U741" s="8">
        <f>IF(H741="",0,VLOOKUP(E741,'Points Allocation'!$B$37:$F$50,2+H741,0))</f>
        <v>0</v>
      </c>
      <c r="V741" s="8">
        <f>IF(I741="",0,VLOOKUP(E741,'Points Allocation'!$B$52:$F$63,2+I741,0))</f>
        <v>0</v>
      </c>
      <c r="W741" s="8">
        <f>IF(J741="",0,VLOOKUP(E741,'Points Allocation'!$B$67:$F$78,2+J741,0))</f>
        <v>0</v>
      </c>
      <c r="X741" s="8">
        <f>IF(K741="",0,VLOOKUP(E741,'Points Allocation'!$B$82:$F$93,2+K741,0))</f>
        <v>0</v>
      </c>
      <c r="Y741" s="8">
        <f>IF(L741="",0,VLOOKUP(E741,'Points Allocation'!$B$97:$F$108,2+L741,0))</f>
        <v>0</v>
      </c>
      <c r="Z741" s="23">
        <f t="shared" si="454"/>
        <v>40</v>
      </c>
      <c r="AA741" s="8">
        <f>IF(M741="",0,VLOOKUP(E741,'Points Allocation'!$I$7:$M$18,2+M741,0))</f>
        <v>0</v>
      </c>
      <c r="AB741" s="8">
        <f>IF(N741="",0,VLOOKUP(E741,'Points Allocation'!$I$22:$M$33,2+N741,0))</f>
        <v>0</v>
      </c>
      <c r="AC741" s="8">
        <f>IF(O741="",0,VLOOKUP(E741,'Points Allocation'!$I$37:$M$48,2+O741,0))</f>
        <v>0</v>
      </c>
      <c r="AD741" s="8">
        <f>IF(P741="",0,VLOOKUP(E741,'Points Allocation'!$I$52:$M$63,2+P741,0))</f>
        <v>0</v>
      </c>
      <c r="AE741" s="8">
        <f>IF(Q741="",0,VLOOKUP(E741,'Points Allocation'!$I$67:$M$78,2+Q741,0))</f>
        <v>0</v>
      </c>
      <c r="AF741" s="8">
        <f>IF(R741="",0,VLOOKUP(E741,'Points Allocation'!$I$82:$M$93,2+R741,0))</f>
        <v>0</v>
      </c>
      <c r="AG741" s="23">
        <f t="shared" si="455"/>
        <v>0</v>
      </c>
      <c r="AH741" s="10">
        <f t="shared" si="456"/>
        <v>0</v>
      </c>
      <c r="AI741" s="13">
        <f t="shared" si="457"/>
        <v>1.5</v>
      </c>
      <c r="AJ741" s="30">
        <f t="shared" si="458"/>
        <v>60</v>
      </c>
      <c r="AK741" s="3" t="str">
        <f t="shared" si="452"/>
        <v>False</v>
      </c>
      <c r="AL741" s="3">
        <f t="shared" si="453"/>
        <v>0</v>
      </c>
    </row>
    <row r="742" spans="1:38" x14ac:dyDescent="0.2">
      <c r="A742" s="9" t="s">
        <v>149</v>
      </c>
      <c r="B742" s="9" t="s">
        <v>91</v>
      </c>
      <c r="C742" s="9" t="s">
        <v>65</v>
      </c>
      <c r="D742" s="3"/>
      <c r="E742" s="9">
        <v>8</v>
      </c>
      <c r="F742" s="9">
        <v>2</v>
      </c>
      <c r="G742" s="26"/>
      <c r="H742" s="26"/>
      <c r="I742" s="26"/>
      <c r="J742" s="26"/>
      <c r="K742" s="26"/>
      <c r="L742" s="26"/>
      <c r="M742" s="9">
        <v>3</v>
      </c>
      <c r="N742" s="9">
        <v>3</v>
      </c>
      <c r="O742" s="26"/>
      <c r="P742" s="26"/>
      <c r="Q742" s="26"/>
      <c r="R742" s="26"/>
      <c r="S742" s="8">
        <f>IF(F742="",0,VLOOKUP(E742,'Points Allocation'!$B$7:$F$18,2+F742,0))</f>
        <v>60</v>
      </c>
      <c r="T742" s="8">
        <f>IF(G742="",0,VLOOKUP(E742,'Points Allocation'!$B$22:$F$33,2+G742,0))</f>
        <v>0</v>
      </c>
      <c r="U742" s="8">
        <f>IF(H742="",0,VLOOKUP(E742,'Points Allocation'!$B$37:$F$50,2+H742,0))</f>
        <v>0</v>
      </c>
      <c r="V742" s="8">
        <f>IF(I742="",0,VLOOKUP(E742,'Points Allocation'!$B$52:$F$63,2+I742,0))</f>
        <v>0</v>
      </c>
      <c r="W742" s="8">
        <f>IF(J742="",0,VLOOKUP(E742,'Points Allocation'!$B$67:$F$78,2+J742,0))</f>
        <v>0</v>
      </c>
      <c r="X742" s="8">
        <f>IF(K742="",0,VLOOKUP(E742,'Points Allocation'!$B$82:$F$93,2+K742,0))</f>
        <v>0</v>
      </c>
      <c r="Y742" s="8">
        <f>IF(L742="",0,VLOOKUP(E742,'Points Allocation'!$B$97:$F$108,2+L742,0))</f>
        <v>0</v>
      </c>
      <c r="Z742" s="23">
        <f t="shared" si="454"/>
        <v>60</v>
      </c>
      <c r="AA742" s="8">
        <f>IF(M742="",0,VLOOKUP(E742,'Points Allocation'!$I$7:$M$18,2+M742,0))</f>
        <v>30</v>
      </c>
      <c r="AB742" s="8">
        <f>IF(N742="",0,VLOOKUP(E742,'Points Allocation'!$I$22:$M$33,2+N742,0))</f>
        <v>35</v>
      </c>
      <c r="AC742" s="8">
        <f>IF(O742="",0,VLOOKUP(E742,'Points Allocation'!$I$37:$M$48,2+O742,0))</f>
        <v>0</v>
      </c>
      <c r="AD742" s="8">
        <f>IF(P742="",0,VLOOKUP(E742,'Points Allocation'!$I$52:$M$63,2+P742,0))</f>
        <v>0</v>
      </c>
      <c r="AE742" s="8">
        <f>IF(Q742="",0,VLOOKUP(E742,'Points Allocation'!$I$67:$M$78,2+Q742,0))</f>
        <v>0</v>
      </c>
      <c r="AF742" s="8">
        <f>IF(R742="",0,VLOOKUP(E742,'Points Allocation'!$I$82:$M$93,2+R742,0))</f>
        <v>0</v>
      </c>
      <c r="AG742" s="23">
        <f t="shared" si="455"/>
        <v>65</v>
      </c>
      <c r="AH742" s="10">
        <f t="shared" si="456"/>
        <v>-60</v>
      </c>
      <c r="AI742" s="13">
        <f t="shared" si="457"/>
        <v>1.5</v>
      </c>
      <c r="AJ742" s="30">
        <f t="shared" si="458"/>
        <v>97.5</v>
      </c>
      <c r="AK742" s="3" t="str">
        <f t="shared" si="452"/>
        <v>True</v>
      </c>
      <c r="AL742" s="3">
        <f t="shared" si="453"/>
        <v>60</v>
      </c>
    </row>
    <row r="743" spans="1:38" x14ac:dyDescent="0.2">
      <c r="A743" s="9" t="s">
        <v>284</v>
      </c>
      <c r="B743" s="9" t="s">
        <v>91</v>
      </c>
      <c r="C743" s="9" t="s">
        <v>65</v>
      </c>
      <c r="D743" s="3"/>
      <c r="E743" s="9">
        <v>8</v>
      </c>
      <c r="F743" s="9">
        <v>3</v>
      </c>
      <c r="G743" s="9">
        <v>1</v>
      </c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8">
        <f>IF(F743="",0,VLOOKUP(E743,'Points Allocation'!$B$7:$F$18,2+F743,0))</f>
        <v>80</v>
      </c>
      <c r="T743" s="8">
        <f>IF(G743="",0,VLOOKUP(E743,'Points Allocation'!$B$22:$F$33,2+G743,0))</f>
        <v>50</v>
      </c>
      <c r="U743" s="8">
        <f>IF(H743="",0,VLOOKUP(E743,'Points Allocation'!$B$37:$F$50,2+H743,0))</f>
        <v>0</v>
      </c>
      <c r="V743" s="8">
        <f>IF(I743="",0,VLOOKUP(E743,'Points Allocation'!$B$52:$F$63,2+I743,0))</f>
        <v>0</v>
      </c>
      <c r="W743" s="8">
        <f>IF(J743="",0,VLOOKUP(E743,'Points Allocation'!$B$67:$F$78,2+J743,0))</f>
        <v>0</v>
      </c>
      <c r="X743" s="8">
        <f>IF(K743="",0,VLOOKUP(E743,'Points Allocation'!$B$82:$F$93,2+K743,0))</f>
        <v>0</v>
      </c>
      <c r="Y743" s="8">
        <f>IF(L743="",0,VLOOKUP(E743,'Points Allocation'!$B$97:$F$108,2+L743,0))</f>
        <v>0</v>
      </c>
      <c r="Z743" s="23">
        <f t="shared" si="454"/>
        <v>130</v>
      </c>
      <c r="AA743" s="8">
        <f>IF(M743="",0,VLOOKUP(E743,'Points Allocation'!$I$7:$M$18,2+M743,0))</f>
        <v>0</v>
      </c>
      <c r="AB743" s="8">
        <f>IF(N743="",0,VLOOKUP(E743,'Points Allocation'!$I$22:$M$33,2+N743,0))</f>
        <v>0</v>
      </c>
      <c r="AC743" s="8">
        <f>IF(O743="",0,VLOOKUP(E743,'Points Allocation'!$I$37:$M$48,2+O743,0))</f>
        <v>0</v>
      </c>
      <c r="AD743" s="8">
        <f>IF(P743="",0,VLOOKUP(E743,'Points Allocation'!$I$52:$M$63,2+P743,0))</f>
        <v>0</v>
      </c>
      <c r="AE743" s="8">
        <f>IF(Q743="",0,VLOOKUP(E743,'Points Allocation'!$I$67:$M$78,2+Q743,0))</f>
        <v>0</v>
      </c>
      <c r="AF743" s="8">
        <f>IF(R743="",0,VLOOKUP(E743,'Points Allocation'!$I$82:$M$93,2+R743,0))</f>
        <v>0</v>
      </c>
      <c r="AG743" s="23">
        <f t="shared" si="455"/>
        <v>0</v>
      </c>
      <c r="AH743" s="10">
        <f t="shared" si="456"/>
        <v>0</v>
      </c>
      <c r="AI743" s="13">
        <f t="shared" si="457"/>
        <v>1.5</v>
      </c>
      <c r="AJ743" s="30">
        <f t="shared" si="458"/>
        <v>195</v>
      </c>
      <c r="AK743" s="3" t="str">
        <f t="shared" si="452"/>
        <v>False</v>
      </c>
      <c r="AL743" s="3">
        <f t="shared" si="453"/>
        <v>0</v>
      </c>
    </row>
    <row r="744" spans="1:38" x14ac:dyDescent="0.2">
      <c r="A744" s="9" t="s">
        <v>146</v>
      </c>
      <c r="B744" s="9" t="s">
        <v>91</v>
      </c>
      <c r="C744" s="9" t="s">
        <v>65</v>
      </c>
      <c r="D744" s="3"/>
      <c r="E744" s="9">
        <v>8</v>
      </c>
      <c r="F744" s="9">
        <v>3</v>
      </c>
      <c r="G744" s="9">
        <v>0</v>
      </c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8">
        <f>IF(F744="",0,VLOOKUP(E744,'Points Allocation'!$B$7:$F$18,2+F744,0))</f>
        <v>80</v>
      </c>
      <c r="T744" s="8">
        <f>IF(G744="",0,VLOOKUP(E744,'Points Allocation'!$B$22:$F$33,2+G744,0))</f>
        <v>25</v>
      </c>
      <c r="U744" s="8">
        <f>IF(H744="",0,VLOOKUP(E744,'Points Allocation'!$B$37:$F$50,2+H744,0))</f>
        <v>0</v>
      </c>
      <c r="V744" s="8">
        <f>IF(I744="",0,VLOOKUP(E744,'Points Allocation'!$B$52:$F$63,2+I744,0))</f>
        <v>0</v>
      </c>
      <c r="W744" s="8">
        <f>IF(J744="",0,VLOOKUP(E744,'Points Allocation'!$B$67:$F$78,2+J744,0))</f>
        <v>0</v>
      </c>
      <c r="X744" s="8">
        <f>IF(K744="",0,VLOOKUP(E744,'Points Allocation'!$B$82:$F$93,2+K744,0))</f>
        <v>0</v>
      </c>
      <c r="Y744" s="8">
        <f>IF(L744="",0,VLOOKUP(E744,'Points Allocation'!$B$97:$F$108,2+L744,0))</f>
        <v>0</v>
      </c>
      <c r="Z744" s="23">
        <f t="shared" si="454"/>
        <v>105</v>
      </c>
      <c r="AA744" s="8">
        <f>IF(M744="",0,VLOOKUP(E744,'Points Allocation'!$I$7:$M$18,2+M744,0))</f>
        <v>0</v>
      </c>
      <c r="AB744" s="8">
        <f>IF(N744="",0,VLOOKUP(E744,'Points Allocation'!$I$22:$M$33,2+N744,0))</f>
        <v>0</v>
      </c>
      <c r="AC744" s="8">
        <f>IF(O744="",0,VLOOKUP(E744,'Points Allocation'!$I$37:$M$48,2+O744,0))</f>
        <v>0</v>
      </c>
      <c r="AD744" s="8">
        <f>IF(P744="",0,VLOOKUP(E744,'Points Allocation'!$I$52:$M$63,2+P744,0))</f>
        <v>0</v>
      </c>
      <c r="AE744" s="8">
        <f>IF(Q744="",0,VLOOKUP(E744,'Points Allocation'!$I$67:$M$78,2+Q744,0))</f>
        <v>0</v>
      </c>
      <c r="AF744" s="8">
        <f>IF(R744="",0,VLOOKUP(E744,'Points Allocation'!$I$82:$M$93,2+R744,0))</f>
        <v>0</v>
      </c>
      <c r="AG744" s="23">
        <f t="shared" si="455"/>
        <v>0</v>
      </c>
      <c r="AH744" s="10">
        <f t="shared" si="456"/>
        <v>0</v>
      </c>
      <c r="AI744" s="13">
        <f t="shared" si="457"/>
        <v>1.5</v>
      </c>
      <c r="AJ744" s="30">
        <f t="shared" si="458"/>
        <v>157.5</v>
      </c>
      <c r="AK744" s="3" t="str">
        <f t="shared" si="452"/>
        <v>False</v>
      </c>
      <c r="AL744" s="3">
        <f t="shared" si="453"/>
        <v>0</v>
      </c>
    </row>
    <row r="745" spans="1:38" x14ac:dyDescent="0.2">
      <c r="A745" s="9" t="s">
        <v>266</v>
      </c>
      <c r="B745" s="9" t="s">
        <v>91</v>
      </c>
      <c r="C745" s="9" t="s">
        <v>65</v>
      </c>
      <c r="D745" s="3"/>
      <c r="E745" s="9">
        <v>8</v>
      </c>
      <c r="F745" s="9">
        <v>3</v>
      </c>
      <c r="G745" s="9">
        <v>3</v>
      </c>
      <c r="H745" s="9">
        <v>3</v>
      </c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8">
        <f>IF(F745="",0,VLOOKUP(E745,'Points Allocation'!$B$7:$F$18,2+F745,0))</f>
        <v>80</v>
      </c>
      <c r="T745" s="8">
        <f>IF(G745="",0,VLOOKUP(E745,'Points Allocation'!$B$22:$F$33,2+G745,0))</f>
        <v>100</v>
      </c>
      <c r="U745" s="8">
        <f>IF(H745="",0,VLOOKUP(E745,'Points Allocation'!$B$37:$F$50,2+H745,0))</f>
        <v>120</v>
      </c>
      <c r="V745" s="8">
        <f>IF(I745="",0,VLOOKUP(E745,'Points Allocation'!$B$52:$F$63,2+I745,0))</f>
        <v>0</v>
      </c>
      <c r="W745" s="8">
        <f>IF(J745="",0,VLOOKUP(E745,'Points Allocation'!$B$67:$F$78,2+J745,0))</f>
        <v>0</v>
      </c>
      <c r="X745" s="8">
        <f>IF(K745="",0,VLOOKUP(E745,'Points Allocation'!$B$82:$F$93,2+K745,0))</f>
        <v>0</v>
      </c>
      <c r="Y745" s="8">
        <f>IF(L745="",0,VLOOKUP(E745,'Points Allocation'!$B$97:$F$108,2+L745,0))</f>
        <v>0</v>
      </c>
      <c r="Z745" s="23">
        <f t="shared" si="454"/>
        <v>300</v>
      </c>
      <c r="AA745" s="8">
        <f>IF(M745="",0,VLOOKUP(E745,'Points Allocation'!$I$7:$M$18,2+M745,0))</f>
        <v>0</v>
      </c>
      <c r="AB745" s="8">
        <f>IF(N745="",0,VLOOKUP(E745,'Points Allocation'!$I$22:$M$33,2+N745,0))</f>
        <v>0</v>
      </c>
      <c r="AC745" s="8">
        <f>IF(O745="",0,VLOOKUP(E745,'Points Allocation'!$I$37:$M$48,2+O745,0))</f>
        <v>0</v>
      </c>
      <c r="AD745" s="8">
        <f>IF(P745="",0,VLOOKUP(E745,'Points Allocation'!$I$52:$M$63,2+P745,0))</f>
        <v>0</v>
      </c>
      <c r="AE745" s="8">
        <f>IF(Q745="",0,VLOOKUP(E745,'Points Allocation'!$I$67:$M$78,2+Q745,0))</f>
        <v>0</v>
      </c>
      <c r="AF745" s="8">
        <f>IF(R745="",0,VLOOKUP(E745,'Points Allocation'!$I$82:$M$93,2+R745,0))</f>
        <v>0</v>
      </c>
      <c r="AG745" s="23">
        <f t="shared" si="455"/>
        <v>0</v>
      </c>
      <c r="AH745" s="10">
        <f t="shared" si="456"/>
        <v>0</v>
      </c>
      <c r="AI745" s="13">
        <f t="shared" si="457"/>
        <v>1.5</v>
      </c>
      <c r="AJ745" s="30">
        <f t="shared" si="458"/>
        <v>450</v>
      </c>
      <c r="AK745" s="3" t="str">
        <f t="shared" si="452"/>
        <v>False</v>
      </c>
      <c r="AL745" s="3">
        <f t="shared" si="453"/>
        <v>0</v>
      </c>
    </row>
    <row r="746" spans="1:38" x14ac:dyDescent="0.2">
      <c r="A746" s="9" t="s">
        <v>137</v>
      </c>
      <c r="B746" s="9" t="s">
        <v>91</v>
      </c>
      <c r="C746" s="9" t="s">
        <v>65</v>
      </c>
      <c r="D746" s="3"/>
      <c r="E746" s="9">
        <v>8</v>
      </c>
      <c r="F746" s="9">
        <v>3</v>
      </c>
      <c r="G746" s="9">
        <v>3</v>
      </c>
      <c r="H746" s="9">
        <v>1</v>
      </c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8">
        <f>IF(F746="",0,VLOOKUP(E746,'Points Allocation'!$B$7:$F$18,2+F746,0))</f>
        <v>80</v>
      </c>
      <c r="T746" s="8">
        <f>IF(G746="",0,VLOOKUP(E746,'Points Allocation'!$B$22:$F$33,2+G746,0))</f>
        <v>100</v>
      </c>
      <c r="U746" s="8">
        <f>IF(H746="",0,VLOOKUP(E746,'Points Allocation'!$B$37:$F$50,2+H746,0))</f>
        <v>60</v>
      </c>
      <c r="V746" s="8">
        <f>IF(I746="",0,VLOOKUP(E746,'Points Allocation'!$B$52:$F$63,2+I746,0))</f>
        <v>0</v>
      </c>
      <c r="W746" s="8">
        <f>IF(J746="",0,VLOOKUP(E746,'Points Allocation'!$B$67:$F$78,2+J746,0))</f>
        <v>0</v>
      </c>
      <c r="X746" s="8">
        <f>IF(K746="",0,VLOOKUP(E746,'Points Allocation'!$B$82:$F$93,2+K746,0))</f>
        <v>0</v>
      </c>
      <c r="Y746" s="8">
        <f>IF(L746="",0,VLOOKUP(E746,'Points Allocation'!$B$97:$F$108,2+L746,0))</f>
        <v>0</v>
      </c>
      <c r="Z746" s="23">
        <f t="shared" si="454"/>
        <v>240</v>
      </c>
      <c r="AA746" s="8">
        <f>IF(M746="",0,VLOOKUP(E746,'Points Allocation'!$I$7:$M$18,2+M746,0))</f>
        <v>0</v>
      </c>
      <c r="AB746" s="8">
        <f>IF(N746="",0,VLOOKUP(E746,'Points Allocation'!$I$22:$M$33,2+N746,0))</f>
        <v>0</v>
      </c>
      <c r="AC746" s="8">
        <f>IF(O746="",0,VLOOKUP(E746,'Points Allocation'!$I$37:$M$48,2+O746,0))</f>
        <v>0</v>
      </c>
      <c r="AD746" s="8">
        <f>IF(P746="",0,VLOOKUP(E746,'Points Allocation'!$I$52:$M$63,2+P746,0))</f>
        <v>0</v>
      </c>
      <c r="AE746" s="8">
        <f>IF(Q746="",0,VLOOKUP(E746,'Points Allocation'!$I$67:$M$78,2+Q746,0))</f>
        <v>0</v>
      </c>
      <c r="AF746" s="8">
        <f>IF(R746="",0,VLOOKUP(E746,'Points Allocation'!$I$82:$M$93,2+R746,0))</f>
        <v>0</v>
      </c>
      <c r="AG746" s="23">
        <f t="shared" si="455"/>
        <v>0</v>
      </c>
      <c r="AH746" s="10">
        <f t="shared" si="456"/>
        <v>0</v>
      </c>
      <c r="AI746" s="13">
        <f t="shared" si="457"/>
        <v>1.5</v>
      </c>
      <c r="AJ746" s="30">
        <f t="shared" si="458"/>
        <v>360</v>
      </c>
      <c r="AK746" s="3" t="str">
        <f t="shared" si="452"/>
        <v>False</v>
      </c>
      <c r="AL746" s="3">
        <f t="shared" si="453"/>
        <v>0</v>
      </c>
    </row>
    <row r="747" spans="1:38" x14ac:dyDescent="0.2">
      <c r="A747" s="9" t="s">
        <v>144</v>
      </c>
      <c r="B747" s="9" t="s">
        <v>91</v>
      </c>
      <c r="C747" s="9" t="s">
        <v>65</v>
      </c>
      <c r="D747" s="3"/>
      <c r="E747" s="9">
        <v>8</v>
      </c>
      <c r="F747" s="9">
        <v>0</v>
      </c>
      <c r="G747" s="26"/>
      <c r="H747" s="26"/>
      <c r="I747" s="26"/>
      <c r="J747" s="26"/>
      <c r="K747" s="26"/>
      <c r="L747" s="26"/>
      <c r="M747" s="9">
        <v>3</v>
      </c>
      <c r="N747" s="26"/>
      <c r="O747" s="26"/>
      <c r="P747" s="26"/>
      <c r="Q747" s="26"/>
      <c r="R747" s="26"/>
      <c r="S747" s="8">
        <f>IF(F747="",0,VLOOKUP(E747,'Points Allocation'!$B$7:$F$18,2+F747,0))</f>
        <v>20</v>
      </c>
      <c r="T747" s="8">
        <f>IF(G747="",0,VLOOKUP(E747,'Points Allocation'!$B$22:$F$33,2+G747,0))</f>
        <v>0</v>
      </c>
      <c r="U747" s="8">
        <f>IF(H747="",0,VLOOKUP(E747,'Points Allocation'!$B$37:$F$50,2+H747,0))</f>
        <v>0</v>
      </c>
      <c r="V747" s="8">
        <f>IF(I747="",0,VLOOKUP(E747,'Points Allocation'!$B$52:$F$63,2+I747,0))</f>
        <v>0</v>
      </c>
      <c r="W747" s="8">
        <f>IF(J747="",0,VLOOKUP(E747,'Points Allocation'!$B$67:$F$78,2+J747,0))</f>
        <v>0</v>
      </c>
      <c r="X747" s="8">
        <f>IF(K747="",0,VLOOKUP(E747,'Points Allocation'!$B$82:$F$93,2+K747,0))</f>
        <v>0</v>
      </c>
      <c r="Y747" s="8">
        <f>IF(L747="",0,VLOOKUP(E747,'Points Allocation'!$B$97:$F$108,2+L747,0))</f>
        <v>0</v>
      </c>
      <c r="Z747" s="23">
        <f t="shared" si="454"/>
        <v>20</v>
      </c>
      <c r="AA747" s="8">
        <f>IF(M747="",0,VLOOKUP(E747,'Points Allocation'!$I$7:$M$18,2+M747,0))</f>
        <v>30</v>
      </c>
      <c r="AB747" s="8">
        <f>IF(N747="",0,VLOOKUP(E747,'Points Allocation'!$I$22:$M$33,2+N747,0))</f>
        <v>0</v>
      </c>
      <c r="AC747" s="8">
        <f>IF(O747="",0,VLOOKUP(E747,'Points Allocation'!$I$37:$M$48,2+O747,0))</f>
        <v>0</v>
      </c>
      <c r="AD747" s="8">
        <f>IF(P747="",0,VLOOKUP(E747,'Points Allocation'!$I$52:$M$63,2+P747,0))</f>
        <v>0</v>
      </c>
      <c r="AE747" s="8">
        <f>IF(Q747="",0,VLOOKUP(E747,'Points Allocation'!$I$67:$M$78,2+Q747,0))</f>
        <v>0</v>
      </c>
      <c r="AF747" s="8">
        <f>IF(R747="",0,VLOOKUP(E747,'Points Allocation'!$I$82:$M$93,2+R747,0))</f>
        <v>0</v>
      </c>
      <c r="AG747" s="23">
        <f t="shared" si="455"/>
        <v>30</v>
      </c>
      <c r="AH747" s="10">
        <f t="shared" si="456"/>
        <v>-20</v>
      </c>
      <c r="AI747" s="13">
        <f t="shared" si="457"/>
        <v>1.5</v>
      </c>
      <c r="AJ747" s="30">
        <f t="shared" si="458"/>
        <v>45</v>
      </c>
      <c r="AK747" s="3" t="str">
        <f t="shared" si="452"/>
        <v>True</v>
      </c>
      <c r="AL747" s="3">
        <f t="shared" si="453"/>
        <v>20</v>
      </c>
    </row>
    <row r="748" spans="1:38" x14ac:dyDescent="0.2">
      <c r="A748" s="9" t="s">
        <v>142</v>
      </c>
      <c r="B748" s="9" t="s">
        <v>91</v>
      </c>
      <c r="C748" s="9" t="s">
        <v>65</v>
      </c>
      <c r="D748" s="3"/>
      <c r="E748" s="9">
        <v>8</v>
      </c>
      <c r="F748" s="9">
        <v>0</v>
      </c>
      <c r="G748" s="26"/>
      <c r="H748" s="26"/>
      <c r="I748" s="26"/>
      <c r="J748" s="26"/>
      <c r="K748" s="26"/>
      <c r="L748" s="26"/>
      <c r="M748" s="9">
        <v>0</v>
      </c>
      <c r="N748" s="26"/>
      <c r="O748" s="26"/>
      <c r="P748" s="26"/>
      <c r="Q748" s="26"/>
      <c r="R748" s="26"/>
      <c r="S748" s="8">
        <f>IF(F748="",0,VLOOKUP(E748,'Points Allocation'!$B$7:$F$18,2+F748,0))</f>
        <v>20</v>
      </c>
      <c r="T748" s="8">
        <f>IF(G748="",0,VLOOKUP(E748,'Points Allocation'!$B$22:$F$33,2+G748,0))</f>
        <v>0</v>
      </c>
      <c r="U748" s="8">
        <f>IF(H748="",0,VLOOKUP(E748,'Points Allocation'!$B$37:$F$50,2+H748,0))</f>
        <v>0</v>
      </c>
      <c r="V748" s="8">
        <f>IF(I748="",0,VLOOKUP(E748,'Points Allocation'!$B$52:$F$63,2+I748,0))</f>
        <v>0</v>
      </c>
      <c r="W748" s="8">
        <f>IF(J748="",0,VLOOKUP(E748,'Points Allocation'!$B$67:$F$78,2+J748,0))</f>
        <v>0</v>
      </c>
      <c r="X748" s="8">
        <f>IF(K748="",0,VLOOKUP(E748,'Points Allocation'!$B$82:$F$93,2+K748,0))</f>
        <v>0</v>
      </c>
      <c r="Y748" s="8">
        <f>IF(L748="",0,VLOOKUP(E748,'Points Allocation'!$B$97:$F$108,2+L748,0))</f>
        <v>0</v>
      </c>
      <c r="Z748" s="23">
        <f t="shared" si="454"/>
        <v>20</v>
      </c>
      <c r="AA748" s="8">
        <f>IF(M748="",0,VLOOKUP(E748,'Points Allocation'!$I$7:$M$18,2+M748,0))</f>
        <v>15</v>
      </c>
      <c r="AB748" s="8">
        <f>IF(N748="",0,VLOOKUP(E748,'Points Allocation'!$I$22:$M$33,2+N748,0))</f>
        <v>0</v>
      </c>
      <c r="AC748" s="8">
        <f>IF(O748="",0,VLOOKUP(E748,'Points Allocation'!$I$37:$M$48,2+O748,0))</f>
        <v>0</v>
      </c>
      <c r="AD748" s="8">
        <f>IF(P748="",0,VLOOKUP(E748,'Points Allocation'!$I$52:$M$63,2+P748,0))</f>
        <v>0</v>
      </c>
      <c r="AE748" s="8">
        <f>IF(Q748="",0,VLOOKUP(E748,'Points Allocation'!$I$67:$M$78,2+Q748,0))</f>
        <v>0</v>
      </c>
      <c r="AF748" s="8">
        <f>IF(R748="",0,VLOOKUP(E748,'Points Allocation'!$I$82:$M$93,2+R748,0))</f>
        <v>0</v>
      </c>
      <c r="AG748" s="23">
        <f t="shared" si="455"/>
        <v>15</v>
      </c>
      <c r="AH748" s="10">
        <f t="shared" si="456"/>
        <v>-15</v>
      </c>
      <c r="AI748" s="13">
        <f t="shared" si="457"/>
        <v>1.5</v>
      </c>
      <c r="AJ748" s="30">
        <f t="shared" si="458"/>
        <v>30</v>
      </c>
      <c r="AK748" s="3" t="str">
        <f t="shared" si="452"/>
        <v>True</v>
      </c>
      <c r="AL748" s="3">
        <f t="shared" si="453"/>
        <v>15</v>
      </c>
    </row>
    <row r="749" spans="1:38" x14ac:dyDescent="0.2">
      <c r="A749" s="9" t="s">
        <v>154</v>
      </c>
      <c r="B749" s="9" t="s">
        <v>92</v>
      </c>
      <c r="C749" s="9" t="s">
        <v>65</v>
      </c>
      <c r="D749" s="3"/>
      <c r="E749" s="9">
        <v>8</v>
      </c>
      <c r="F749" s="9">
        <v>3</v>
      </c>
      <c r="G749" s="9">
        <v>1</v>
      </c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8">
        <f>IF(F749="",0,VLOOKUP(E749,'Points Allocation'!$B$7:$F$18,2+F749,0))</f>
        <v>80</v>
      </c>
      <c r="T749" s="8">
        <f>IF(G749="",0,VLOOKUP(E749,'Points Allocation'!$B$22:$F$33,2+G749,0))</f>
        <v>50</v>
      </c>
      <c r="U749" s="8">
        <f>IF(H749="",0,VLOOKUP(E749,'Points Allocation'!$B$37:$F$50,2+H749,0))</f>
        <v>0</v>
      </c>
      <c r="V749" s="8">
        <f>IF(I749="",0,VLOOKUP(E749,'Points Allocation'!$B$52:$F$63,2+I749,0))</f>
        <v>0</v>
      </c>
      <c r="W749" s="8">
        <f>IF(J749="",0,VLOOKUP(E749,'Points Allocation'!$B$67:$F$78,2+J749,0))</f>
        <v>0</v>
      </c>
      <c r="X749" s="8">
        <f>IF(K749="",0,VLOOKUP(E749,'Points Allocation'!$B$82:$F$93,2+K749,0))</f>
        <v>0</v>
      </c>
      <c r="Y749" s="8">
        <f>IF(L749="",0,VLOOKUP(E749,'Points Allocation'!$B$97:$F$108,2+L749,0))</f>
        <v>0</v>
      </c>
      <c r="Z749" s="23">
        <f t="shared" si="454"/>
        <v>130</v>
      </c>
      <c r="AA749" s="8">
        <f>IF(M749="",0,VLOOKUP(E749,'Points Allocation'!$I$7:$M$18,2+M749,0))</f>
        <v>0</v>
      </c>
      <c r="AB749" s="8">
        <f>IF(N749="",0,VLOOKUP(E749,'Points Allocation'!$I$22:$M$33,2+N749,0))</f>
        <v>0</v>
      </c>
      <c r="AC749" s="8">
        <f>IF(O749="",0,VLOOKUP(E749,'Points Allocation'!$I$37:$M$48,2+O749,0))</f>
        <v>0</v>
      </c>
      <c r="AD749" s="8">
        <f>IF(P749="",0,VLOOKUP(E749,'Points Allocation'!$I$52:$M$63,2+P749,0))</f>
        <v>0</v>
      </c>
      <c r="AE749" s="8">
        <f>IF(Q749="",0,VLOOKUP(E749,'Points Allocation'!$I$67:$M$78,2+Q749,0))</f>
        <v>0</v>
      </c>
      <c r="AF749" s="8">
        <f>IF(R749="",0,VLOOKUP(E749,'Points Allocation'!$I$82:$M$93,2+R749,0))</f>
        <v>0</v>
      </c>
      <c r="AG749" s="23">
        <f t="shared" si="455"/>
        <v>0</v>
      </c>
      <c r="AH749" s="10">
        <f t="shared" si="456"/>
        <v>0</v>
      </c>
      <c r="AI749" s="13">
        <f t="shared" si="457"/>
        <v>1.5</v>
      </c>
      <c r="AJ749" s="30">
        <f t="shared" si="458"/>
        <v>195</v>
      </c>
      <c r="AK749" s="3" t="str">
        <f t="shared" si="452"/>
        <v>False</v>
      </c>
      <c r="AL749" s="3">
        <f t="shared" si="453"/>
        <v>0</v>
      </c>
    </row>
    <row r="750" spans="1:38" x14ac:dyDescent="0.2">
      <c r="A750" s="9" t="s">
        <v>152</v>
      </c>
      <c r="B750" s="9" t="s">
        <v>92</v>
      </c>
      <c r="C750" s="9" t="s">
        <v>65</v>
      </c>
      <c r="D750" s="3"/>
      <c r="E750" s="9">
        <v>8</v>
      </c>
      <c r="F750" s="9">
        <v>1</v>
      </c>
      <c r="G750" s="26"/>
      <c r="H750" s="26"/>
      <c r="I750" s="26"/>
      <c r="J750" s="26"/>
      <c r="K750" s="26"/>
      <c r="L750" s="26"/>
      <c r="M750" s="9">
        <v>3</v>
      </c>
      <c r="N750" s="9">
        <v>1</v>
      </c>
      <c r="O750" s="26"/>
      <c r="P750" s="26"/>
      <c r="Q750" s="26"/>
      <c r="R750" s="26"/>
      <c r="S750" s="8">
        <f>IF(F750="",0,VLOOKUP(E750,'Points Allocation'!$B$7:$F$18,2+F750,0))</f>
        <v>40</v>
      </c>
      <c r="T750" s="8">
        <f>IF(G750="",0,VLOOKUP(E750,'Points Allocation'!$B$22:$F$33,2+G750,0))</f>
        <v>0</v>
      </c>
      <c r="U750" s="8">
        <f>IF(H750="",0,VLOOKUP(E750,'Points Allocation'!$B$37:$F$50,2+H750,0))</f>
        <v>0</v>
      </c>
      <c r="V750" s="8">
        <f>IF(I750="",0,VLOOKUP(E750,'Points Allocation'!$B$52:$F$63,2+I750,0))</f>
        <v>0</v>
      </c>
      <c r="W750" s="8">
        <f>IF(J750="",0,VLOOKUP(E750,'Points Allocation'!$B$67:$F$78,2+J750,0))</f>
        <v>0</v>
      </c>
      <c r="X750" s="8">
        <f>IF(K750="",0,VLOOKUP(E750,'Points Allocation'!$B$82:$F$93,2+K750,0))</f>
        <v>0</v>
      </c>
      <c r="Y750" s="8">
        <f>IF(L750="",0,VLOOKUP(E750,'Points Allocation'!$B$97:$F$108,2+L750,0))</f>
        <v>0</v>
      </c>
      <c r="Z750" s="23">
        <f t="shared" si="454"/>
        <v>40</v>
      </c>
      <c r="AA750" s="8">
        <f>IF(M750="",0,VLOOKUP(E750,'Points Allocation'!$I$7:$M$18,2+M750,0))</f>
        <v>30</v>
      </c>
      <c r="AB750" s="8">
        <f>IF(N750="",0,VLOOKUP(E750,'Points Allocation'!$I$22:$M$33,2+N750,0))</f>
        <v>25</v>
      </c>
      <c r="AC750" s="8">
        <f>IF(O750="",0,VLOOKUP(E750,'Points Allocation'!$I$37:$M$48,2+O750,0))</f>
        <v>0</v>
      </c>
      <c r="AD750" s="8">
        <f>IF(P750="",0,VLOOKUP(E750,'Points Allocation'!$I$52:$M$63,2+P750,0))</f>
        <v>0</v>
      </c>
      <c r="AE750" s="8">
        <f>IF(Q750="",0,VLOOKUP(E750,'Points Allocation'!$I$67:$M$78,2+Q750,0))</f>
        <v>0</v>
      </c>
      <c r="AF750" s="8">
        <f>IF(R750="",0,VLOOKUP(E750,'Points Allocation'!$I$82:$M$93,2+R750,0))</f>
        <v>0</v>
      </c>
      <c r="AG750" s="23">
        <f t="shared" si="455"/>
        <v>55</v>
      </c>
      <c r="AH750" s="10">
        <f t="shared" si="456"/>
        <v>-40</v>
      </c>
      <c r="AI750" s="13">
        <f t="shared" si="457"/>
        <v>1.5</v>
      </c>
      <c r="AJ750" s="30">
        <f t="shared" si="458"/>
        <v>82.5</v>
      </c>
      <c r="AK750" s="3" t="str">
        <f t="shared" si="452"/>
        <v>True</v>
      </c>
      <c r="AL750" s="3">
        <f t="shared" si="453"/>
        <v>40</v>
      </c>
    </row>
    <row r="751" spans="1:38" x14ac:dyDescent="0.2">
      <c r="A751" s="9" t="s">
        <v>285</v>
      </c>
      <c r="B751" s="9" t="s">
        <v>92</v>
      </c>
      <c r="C751" s="9" t="s">
        <v>65</v>
      </c>
      <c r="D751" s="3"/>
      <c r="E751" s="9">
        <v>8</v>
      </c>
      <c r="F751" s="9">
        <v>0</v>
      </c>
      <c r="G751" s="26"/>
      <c r="H751" s="26"/>
      <c r="I751" s="26"/>
      <c r="J751" s="26"/>
      <c r="K751" s="26"/>
      <c r="L751" s="26"/>
      <c r="M751" s="9">
        <v>3</v>
      </c>
      <c r="N751" s="9">
        <v>3</v>
      </c>
      <c r="O751" s="26"/>
      <c r="P751" s="26"/>
      <c r="Q751" s="26"/>
      <c r="R751" s="26"/>
      <c r="S751" s="8">
        <f>IF(F751="",0,VLOOKUP(E751,'Points Allocation'!$B$7:$F$18,2+F751,0))</f>
        <v>20</v>
      </c>
      <c r="T751" s="8">
        <f>IF(G751="",0,VLOOKUP(E751,'Points Allocation'!$B$22:$F$33,2+G751,0))</f>
        <v>0</v>
      </c>
      <c r="U751" s="8">
        <f>IF(H751="",0,VLOOKUP(E751,'Points Allocation'!$B$37:$F$50,2+H751,0))</f>
        <v>0</v>
      </c>
      <c r="V751" s="8">
        <f>IF(I751="",0,VLOOKUP(E751,'Points Allocation'!$B$52:$F$63,2+I751,0))</f>
        <v>0</v>
      </c>
      <c r="W751" s="8">
        <f>IF(J751="",0,VLOOKUP(E751,'Points Allocation'!$B$67:$F$78,2+J751,0))</f>
        <v>0</v>
      </c>
      <c r="X751" s="8">
        <f>IF(K751="",0,VLOOKUP(E751,'Points Allocation'!$B$82:$F$93,2+K751,0))</f>
        <v>0</v>
      </c>
      <c r="Y751" s="8">
        <f>IF(L751="",0,VLOOKUP(E751,'Points Allocation'!$B$97:$F$108,2+L751,0))</f>
        <v>0</v>
      </c>
      <c r="Z751" s="23">
        <f t="shared" si="454"/>
        <v>20</v>
      </c>
      <c r="AA751" s="8">
        <f>IF(M751="",0,VLOOKUP(E751,'Points Allocation'!$I$7:$M$18,2+M751,0))</f>
        <v>30</v>
      </c>
      <c r="AB751" s="8">
        <f>IF(N751="",0,VLOOKUP(E751,'Points Allocation'!$I$22:$M$33,2+N751,0))</f>
        <v>35</v>
      </c>
      <c r="AC751" s="8">
        <f>IF(O751="",0,VLOOKUP(E751,'Points Allocation'!$I$37:$M$48,2+O751,0))</f>
        <v>0</v>
      </c>
      <c r="AD751" s="8">
        <f>IF(P751="",0,VLOOKUP(E751,'Points Allocation'!$I$52:$M$63,2+P751,0))</f>
        <v>0</v>
      </c>
      <c r="AE751" s="8">
        <f>IF(Q751="",0,VLOOKUP(E751,'Points Allocation'!$I$67:$M$78,2+Q751,0))</f>
        <v>0</v>
      </c>
      <c r="AF751" s="8">
        <f>IF(R751="",0,VLOOKUP(E751,'Points Allocation'!$I$82:$M$93,2+R751,0))</f>
        <v>0</v>
      </c>
      <c r="AG751" s="23">
        <f t="shared" si="455"/>
        <v>65</v>
      </c>
      <c r="AH751" s="10">
        <f t="shared" si="456"/>
        <v>-20</v>
      </c>
      <c r="AI751" s="13">
        <f t="shared" si="457"/>
        <v>1.5</v>
      </c>
      <c r="AJ751" s="30">
        <f t="shared" si="458"/>
        <v>97.5</v>
      </c>
      <c r="AK751" s="3" t="str">
        <f t="shared" si="452"/>
        <v>True</v>
      </c>
      <c r="AL751" s="3">
        <f t="shared" si="453"/>
        <v>20</v>
      </c>
    </row>
    <row r="752" spans="1:38" x14ac:dyDescent="0.2">
      <c r="A752" s="9" t="s">
        <v>195</v>
      </c>
      <c r="B752" s="9" t="s">
        <v>92</v>
      </c>
      <c r="C752" s="9" t="s">
        <v>65</v>
      </c>
      <c r="D752" s="3"/>
      <c r="E752" s="9">
        <v>8</v>
      </c>
      <c r="F752" s="9">
        <v>0</v>
      </c>
      <c r="G752" s="26"/>
      <c r="H752" s="26"/>
      <c r="I752" s="26"/>
      <c r="J752" s="26"/>
      <c r="K752" s="26"/>
      <c r="L752" s="26"/>
      <c r="M752" s="9">
        <v>1</v>
      </c>
      <c r="N752" s="26"/>
      <c r="O752" s="26"/>
      <c r="P752" s="26"/>
      <c r="Q752" s="26"/>
      <c r="R752" s="26"/>
      <c r="S752" s="8">
        <f>IF(F752="",0,VLOOKUP(E752,'Points Allocation'!$B$7:$F$18,2+F752,0))</f>
        <v>20</v>
      </c>
      <c r="T752" s="8">
        <f>IF(G752="",0,VLOOKUP(E752,'Points Allocation'!$B$22:$F$33,2+G752,0))</f>
        <v>0</v>
      </c>
      <c r="U752" s="8">
        <f>IF(H752="",0,VLOOKUP(E752,'Points Allocation'!$B$37:$F$50,2+H752,0))</f>
        <v>0</v>
      </c>
      <c r="V752" s="8">
        <f>IF(I752="",0,VLOOKUP(E752,'Points Allocation'!$B$52:$F$63,2+I752,0))</f>
        <v>0</v>
      </c>
      <c r="W752" s="8">
        <f>IF(J752="",0,VLOOKUP(E752,'Points Allocation'!$B$67:$F$78,2+J752,0))</f>
        <v>0</v>
      </c>
      <c r="X752" s="8">
        <f>IF(K752="",0,VLOOKUP(E752,'Points Allocation'!$B$82:$F$93,2+K752,0))</f>
        <v>0</v>
      </c>
      <c r="Y752" s="8">
        <f>IF(L752="",0,VLOOKUP(E752,'Points Allocation'!$B$97:$F$108,2+L752,0))</f>
        <v>0</v>
      </c>
      <c r="Z752" s="23">
        <f t="shared" si="454"/>
        <v>20</v>
      </c>
      <c r="AA752" s="8">
        <f>IF(M752="",0,VLOOKUP(E752,'Points Allocation'!$I$7:$M$18,2+M752,0))</f>
        <v>20</v>
      </c>
      <c r="AB752" s="8">
        <f>IF(N752="",0,VLOOKUP(E752,'Points Allocation'!$I$22:$M$33,2+N752,0))</f>
        <v>0</v>
      </c>
      <c r="AC752" s="8">
        <f>IF(O752="",0,VLOOKUP(E752,'Points Allocation'!$I$37:$M$48,2+O752,0))</f>
        <v>0</v>
      </c>
      <c r="AD752" s="8">
        <f>IF(P752="",0,VLOOKUP(E752,'Points Allocation'!$I$52:$M$63,2+P752,0))</f>
        <v>0</v>
      </c>
      <c r="AE752" s="8">
        <f>IF(Q752="",0,VLOOKUP(E752,'Points Allocation'!$I$67:$M$78,2+Q752,0))</f>
        <v>0</v>
      </c>
      <c r="AF752" s="8">
        <f>IF(R752="",0,VLOOKUP(E752,'Points Allocation'!$I$82:$M$93,2+R752,0))</f>
        <v>0</v>
      </c>
      <c r="AG752" s="23">
        <f t="shared" si="455"/>
        <v>20</v>
      </c>
      <c r="AH752" s="10">
        <f t="shared" si="456"/>
        <v>-20</v>
      </c>
      <c r="AI752" s="13">
        <f t="shared" si="457"/>
        <v>1.5</v>
      </c>
      <c r="AJ752" s="30">
        <f t="shared" si="458"/>
        <v>30</v>
      </c>
      <c r="AK752" s="3" t="str">
        <f t="shared" si="452"/>
        <v>True</v>
      </c>
      <c r="AL752" s="3">
        <f t="shared" si="453"/>
        <v>20</v>
      </c>
    </row>
    <row r="753" spans="1:38" x14ac:dyDescent="0.2">
      <c r="A753" s="9" t="s">
        <v>219</v>
      </c>
      <c r="B753" s="9" t="s">
        <v>92</v>
      </c>
      <c r="C753" s="9" t="s">
        <v>65</v>
      </c>
      <c r="D753" s="3"/>
      <c r="E753" s="9">
        <v>8</v>
      </c>
      <c r="F753" s="9">
        <v>3</v>
      </c>
      <c r="G753" s="9">
        <v>3</v>
      </c>
      <c r="H753" s="9">
        <v>3</v>
      </c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8">
        <f>IF(F753="",0,VLOOKUP(E753,'Points Allocation'!$B$7:$F$18,2+F753,0))</f>
        <v>80</v>
      </c>
      <c r="T753" s="8">
        <f>IF(G753="",0,VLOOKUP(E753,'Points Allocation'!$B$22:$F$33,2+G753,0))</f>
        <v>100</v>
      </c>
      <c r="U753" s="8">
        <f>IF(H753="",0,VLOOKUP(E753,'Points Allocation'!$B$37:$F$50,2+H753,0))</f>
        <v>120</v>
      </c>
      <c r="V753" s="8">
        <f>IF(I753="",0,VLOOKUP(E753,'Points Allocation'!$B$52:$F$63,2+I753,0))</f>
        <v>0</v>
      </c>
      <c r="W753" s="8">
        <f>IF(J753="",0,VLOOKUP(E753,'Points Allocation'!$B$67:$F$78,2+J753,0))</f>
        <v>0</v>
      </c>
      <c r="X753" s="8">
        <f>IF(K753="",0,VLOOKUP(E753,'Points Allocation'!$B$82:$F$93,2+K753,0))</f>
        <v>0</v>
      </c>
      <c r="Y753" s="8">
        <f>IF(L753="",0,VLOOKUP(E753,'Points Allocation'!$B$97:$F$108,2+L753,0))</f>
        <v>0</v>
      </c>
      <c r="Z753" s="23">
        <f t="shared" si="454"/>
        <v>300</v>
      </c>
      <c r="AA753" s="8">
        <f>IF(M753="",0,VLOOKUP(E753,'Points Allocation'!$I$7:$M$18,2+M753,0))</f>
        <v>0</v>
      </c>
      <c r="AB753" s="8">
        <f>IF(N753="",0,VLOOKUP(E753,'Points Allocation'!$I$22:$M$33,2+N753,0))</f>
        <v>0</v>
      </c>
      <c r="AC753" s="8">
        <f>IF(O753="",0,VLOOKUP(E753,'Points Allocation'!$I$37:$M$48,2+O753,0))</f>
        <v>0</v>
      </c>
      <c r="AD753" s="8">
        <f>IF(P753="",0,VLOOKUP(E753,'Points Allocation'!$I$52:$M$63,2+P753,0))</f>
        <v>0</v>
      </c>
      <c r="AE753" s="8">
        <f>IF(Q753="",0,VLOOKUP(E753,'Points Allocation'!$I$67:$M$78,2+Q753,0))</f>
        <v>0</v>
      </c>
      <c r="AF753" s="8">
        <f>IF(R753="",0,VLOOKUP(E753,'Points Allocation'!$I$82:$M$93,2+R753,0))</f>
        <v>0</v>
      </c>
      <c r="AG753" s="23">
        <f t="shared" si="455"/>
        <v>0</v>
      </c>
      <c r="AH753" s="10">
        <f t="shared" si="456"/>
        <v>0</v>
      </c>
      <c r="AI753" s="13">
        <f t="shared" si="457"/>
        <v>1.5</v>
      </c>
      <c r="AJ753" s="30">
        <f t="shared" si="458"/>
        <v>450</v>
      </c>
      <c r="AK753" s="3" t="str">
        <f t="shared" si="452"/>
        <v>False</v>
      </c>
      <c r="AL753" s="3">
        <f t="shared" si="453"/>
        <v>0</v>
      </c>
    </row>
    <row r="754" spans="1:38" x14ac:dyDescent="0.2">
      <c r="A754" s="9" t="s">
        <v>151</v>
      </c>
      <c r="B754" s="9" t="s">
        <v>92</v>
      </c>
      <c r="C754" s="9" t="s">
        <v>65</v>
      </c>
      <c r="D754" s="3"/>
      <c r="E754" s="9">
        <v>8</v>
      </c>
      <c r="F754" s="9">
        <v>3</v>
      </c>
      <c r="G754" s="9">
        <v>3</v>
      </c>
      <c r="H754" s="9">
        <v>0</v>
      </c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8">
        <f>IF(F754="",0,VLOOKUP(E754,'Points Allocation'!$B$7:$F$18,2+F754,0))</f>
        <v>80</v>
      </c>
      <c r="T754" s="8">
        <f>IF(G754="",0,VLOOKUP(E754,'Points Allocation'!$B$22:$F$33,2+G754,0))</f>
        <v>100</v>
      </c>
      <c r="U754" s="8">
        <f>IF(H754="",0,VLOOKUP(E754,'Points Allocation'!$B$37:$F$50,2+H754,0))</f>
        <v>30</v>
      </c>
      <c r="V754" s="8">
        <f>IF(I754="",0,VLOOKUP(E754,'Points Allocation'!$B$52:$F$63,2+I754,0))</f>
        <v>0</v>
      </c>
      <c r="W754" s="8">
        <f>IF(J754="",0,VLOOKUP(E754,'Points Allocation'!$B$67:$F$78,2+J754,0))</f>
        <v>0</v>
      </c>
      <c r="X754" s="8">
        <f>IF(K754="",0,VLOOKUP(E754,'Points Allocation'!$B$82:$F$93,2+K754,0))</f>
        <v>0</v>
      </c>
      <c r="Y754" s="8">
        <f>IF(L754="",0,VLOOKUP(E754,'Points Allocation'!$B$97:$F$108,2+L754,0))</f>
        <v>0</v>
      </c>
      <c r="Z754" s="23">
        <f t="shared" si="454"/>
        <v>210</v>
      </c>
      <c r="AA754" s="8">
        <f>IF(M754="",0,VLOOKUP(E754,'Points Allocation'!$I$7:$M$18,2+M754,0))</f>
        <v>0</v>
      </c>
      <c r="AB754" s="8">
        <f>IF(N754="",0,VLOOKUP(E754,'Points Allocation'!$I$22:$M$33,2+N754,0))</f>
        <v>0</v>
      </c>
      <c r="AC754" s="8">
        <f>IF(O754="",0,VLOOKUP(E754,'Points Allocation'!$I$37:$M$48,2+O754,0))</f>
        <v>0</v>
      </c>
      <c r="AD754" s="8">
        <f>IF(P754="",0,VLOOKUP(E754,'Points Allocation'!$I$52:$M$63,2+P754,0))</f>
        <v>0</v>
      </c>
      <c r="AE754" s="8">
        <f>IF(Q754="",0,VLOOKUP(E754,'Points Allocation'!$I$67:$M$78,2+Q754,0))</f>
        <v>0</v>
      </c>
      <c r="AF754" s="8">
        <f>IF(R754="",0,VLOOKUP(E754,'Points Allocation'!$I$82:$M$93,2+R754,0))</f>
        <v>0</v>
      </c>
      <c r="AG754" s="23">
        <f t="shared" si="455"/>
        <v>0</v>
      </c>
      <c r="AH754" s="10">
        <f t="shared" si="456"/>
        <v>0</v>
      </c>
      <c r="AI754" s="13">
        <f t="shared" si="457"/>
        <v>1.5</v>
      </c>
      <c r="AJ754" s="30">
        <f t="shared" si="458"/>
        <v>315</v>
      </c>
      <c r="AK754" s="3" t="str">
        <f t="shared" si="452"/>
        <v>False</v>
      </c>
      <c r="AL754" s="3">
        <f t="shared" si="453"/>
        <v>0</v>
      </c>
    </row>
    <row r="755" spans="1:38" x14ac:dyDescent="0.2">
      <c r="A755" s="9" t="s">
        <v>223</v>
      </c>
      <c r="B755" s="9" t="s">
        <v>92</v>
      </c>
      <c r="C755" s="9" t="s">
        <v>65</v>
      </c>
      <c r="D755" s="3"/>
      <c r="E755" s="9">
        <v>8</v>
      </c>
      <c r="F755" s="9">
        <v>0</v>
      </c>
      <c r="G755" s="26"/>
      <c r="H755" s="26"/>
      <c r="I755" s="26"/>
      <c r="J755" s="26"/>
      <c r="K755" s="26"/>
      <c r="L755" s="26"/>
      <c r="M755" s="9">
        <v>2</v>
      </c>
      <c r="N755" s="26"/>
      <c r="O755" s="26"/>
      <c r="P755" s="26"/>
      <c r="Q755" s="26"/>
      <c r="R755" s="26"/>
      <c r="S755" s="8">
        <f>IF(F755="",0,VLOOKUP(E755,'Points Allocation'!$B$7:$F$18,2+F755,0))</f>
        <v>20</v>
      </c>
      <c r="T755" s="8">
        <f>IF(G755="",0,VLOOKUP(E755,'Points Allocation'!$B$22:$F$33,2+G755,0))</f>
        <v>0</v>
      </c>
      <c r="U755" s="8">
        <f>IF(H755="",0,VLOOKUP(E755,'Points Allocation'!$B$37:$F$50,2+H755,0))</f>
        <v>0</v>
      </c>
      <c r="V755" s="8">
        <f>IF(I755="",0,VLOOKUP(E755,'Points Allocation'!$B$52:$F$63,2+I755,0))</f>
        <v>0</v>
      </c>
      <c r="W755" s="8">
        <f>IF(J755="",0,VLOOKUP(E755,'Points Allocation'!$B$67:$F$78,2+J755,0))</f>
        <v>0</v>
      </c>
      <c r="X755" s="8">
        <f>IF(K755="",0,VLOOKUP(E755,'Points Allocation'!$B$82:$F$93,2+K755,0))</f>
        <v>0</v>
      </c>
      <c r="Y755" s="8">
        <f>IF(L755="",0,VLOOKUP(E755,'Points Allocation'!$B$97:$F$108,2+L755,0))</f>
        <v>0</v>
      </c>
      <c r="Z755" s="23">
        <f t="shared" si="454"/>
        <v>20</v>
      </c>
      <c r="AA755" s="8">
        <f>IF(M755="",0,VLOOKUP(E755,'Points Allocation'!$I$7:$M$18,2+M755,0))</f>
        <v>25</v>
      </c>
      <c r="AB755" s="8">
        <f>IF(N755="",0,VLOOKUP(E755,'Points Allocation'!$I$22:$M$33,2+N755,0))</f>
        <v>0</v>
      </c>
      <c r="AC755" s="8">
        <f>IF(O755="",0,VLOOKUP(E755,'Points Allocation'!$I$37:$M$48,2+O755,0))</f>
        <v>0</v>
      </c>
      <c r="AD755" s="8">
        <f>IF(P755="",0,VLOOKUP(E755,'Points Allocation'!$I$52:$M$63,2+P755,0))</f>
        <v>0</v>
      </c>
      <c r="AE755" s="8">
        <f>IF(Q755="",0,VLOOKUP(E755,'Points Allocation'!$I$67:$M$78,2+Q755,0))</f>
        <v>0</v>
      </c>
      <c r="AF755" s="8">
        <f>IF(R755="",0,VLOOKUP(E755,'Points Allocation'!$I$82:$M$93,2+R755,0))</f>
        <v>0</v>
      </c>
      <c r="AG755" s="23">
        <f t="shared" si="455"/>
        <v>25</v>
      </c>
      <c r="AH755" s="10">
        <f t="shared" si="456"/>
        <v>-20</v>
      </c>
      <c r="AI755" s="13">
        <f t="shared" si="457"/>
        <v>1.5</v>
      </c>
      <c r="AJ755" s="30">
        <f t="shared" si="458"/>
        <v>37.5</v>
      </c>
      <c r="AK755" s="3" t="str">
        <f t="shared" si="452"/>
        <v>True</v>
      </c>
      <c r="AL755" s="3">
        <f t="shared" si="453"/>
        <v>20</v>
      </c>
    </row>
    <row r="756" spans="1:38" x14ac:dyDescent="0.2">
      <c r="A756" s="9" t="s">
        <v>292</v>
      </c>
      <c r="B756" s="9" t="s">
        <v>92</v>
      </c>
      <c r="C756" s="9" t="s">
        <v>65</v>
      </c>
      <c r="D756" s="3"/>
      <c r="E756" s="9">
        <v>8</v>
      </c>
      <c r="F756" s="9">
        <v>3</v>
      </c>
      <c r="G756" s="9">
        <v>1</v>
      </c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8">
        <f>IF(F756="",0,VLOOKUP(E756,'Points Allocation'!$B$7:$F$18,2+F756,0))</f>
        <v>80</v>
      </c>
      <c r="T756" s="8">
        <f>IF(G756="",0,VLOOKUP(E756,'Points Allocation'!$B$22:$F$33,2+G756,0))</f>
        <v>50</v>
      </c>
      <c r="U756" s="8">
        <f>IF(H756="",0,VLOOKUP(E756,'Points Allocation'!$B$37:$F$50,2+H756,0))</f>
        <v>0</v>
      </c>
      <c r="V756" s="8">
        <f>IF(I756="",0,VLOOKUP(E756,'Points Allocation'!$B$52:$F$63,2+I756,0))</f>
        <v>0</v>
      </c>
      <c r="W756" s="8">
        <f>IF(J756="",0,VLOOKUP(E756,'Points Allocation'!$B$67:$F$78,2+J756,0))</f>
        <v>0</v>
      </c>
      <c r="X756" s="8">
        <f>IF(K756="",0,VLOOKUP(E756,'Points Allocation'!$B$82:$F$93,2+K756,0))</f>
        <v>0</v>
      </c>
      <c r="Y756" s="8">
        <f>IF(L756="",0,VLOOKUP(E756,'Points Allocation'!$B$97:$F$108,2+L756,0))</f>
        <v>0</v>
      </c>
      <c r="Z756" s="23">
        <f t="shared" si="454"/>
        <v>130</v>
      </c>
      <c r="AA756" s="8">
        <f>IF(M756="",0,VLOOKUP(E756,'Points Allocation'!$I$7:$M$18,2+M756,0))</f>
        <v>0</v>
      </c>
      <c r="AB756" s="8">
        <f>IF(N756="",0,VLOOKUP(E756,'Points Allocation'!$I$22:$M$33,2+N756,0))</f>
        <v>0</v>
      </c>
      <c r="AC756" s="8">
        <f>IF(O756="",0,VLOOKUP(E756,'Points Allocation'!$I$37:$M$48,2+O756,0))</f>
        <v>0</v>
      </c>
      <c r="AD756" s="8">
        <f>IF(P756="",0,VLOOKUP(E756,'Points Allocation'!$I$52:$M$63,2+P756,0))</f>
        <v>0</v>
      </c>
      <c r="AE756" s="8">
        <f>IF(Q756="",0,VLOOKUP(E756,'Points Allocation'!$I$67:$M$78,2+Q756,0))</f>
        <v>0</v>
      </c>
      <c r="AF756" s="8">
        <f>IF(R756="",0,VLOOKUP(E756,'Points Allocation'!$I$82:$M$93,2+R756,0))</f>
        <v>0</v>
      </c>
      <c r="AG756" s="23">
        <f t="shared" si="455"/>
        <v>0</v>
      </c>
      <c r="AH756" s="10">
        <f t="shared" si="456"/>
        <v>0</v>
      </c>
      <c r="AI756" s="13">
        <f t="shared" si="457"/>
        <v>1.5</v>
      </c>
      <c r="AJ756" s="30">
        <f t="shared" si="458"/>
        <v>195</v>
      </c>
      <c r="AK756" s="3" t="str">
        <f t="shared" si="452"/>
        <v>False</v>
      </c>
      <c r="AL756" s="3">
        <f t="shared" si="453"/>
        <v>0</v>
      </c>
    </row>
    <row r="757" spans="1:38" x14ac:dyDescent="0.2">
      <c r="A757" s="9" t="s">
        <v>248</v>
      </c>
      <c r="B757" s="9" t="s">
        <v>93</v>
      </c>
      <c r="C757" s="9" t="s">
        <v>65</v>
      </c>
      <c r="D757" s="3"/>
      <c r="E757" s="9" t="s">
        <v>121</v>
      </c>
      <c r="F757" s="9">
        <v>1</v>
      </c>
      <c r="G757" s="9">
        <v>3</v>
      </c>
      <c r="H757" s="9">
        <v>0</v>
      </c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8">
        <f>IF(F757="",0,VLOOKUP(E757,'Points Allocation'!$B$7:$F$18,2+F757,0))</f>
        <v>35</v>
      </c>
      <c r="T757" s="8">
        <f>IF(G757="",0,VLOOKUP(E757,'Points Allocation'!$B$22:$F$33,2+G757,0))</f>
        <v>70</v>
      </c>
      <c r="U757" s="8">
        <f>IF(H757="",0,VLOOKUP(E757,'Points Allocation'!$B$37:$F$50,2+H757,0))</f>
        <v>25</v>
      </c>
      <c r="V757" s="8">
        <f>IF(I757="",0,VLOOKUP(E757,'Points Allocation'!$B$52:$F$63,2+I757,0))</f>
        <v>0</v>
      </c>
      <c r="W757" s="8">
        <f>IF(J757="",0,VLOOKUP(E757,'Points Allocation'!$B$67:$F$78,2+J757,0))</f>
        <v>0</v>
      </c>
      <c r="X757" s="8">
        <f>IF(K757="",0,VLOOKUP(E757,'Points Allocation'!$B$82:$F$93,2+K757,0))</f>
        <v>0</v>
      </c>
      <c r="Y757" s="8">
        <f>IF(L757="",0,VLOOKUP(E757,'Points Allocation'!$B$97:$F$108,2+L757,0))</f>
        <v>0</v>
      </c>
      <c r="Z757" s="23">
        <f t="shared" si="454"/>
        <v>130</v>
      </c>
      <c r="AA757" s="8">
        <f>IF(M757="",0,VLOOKUP(E757,'Points Allocation'!$I$7:$M$18,2+M757,0))</f>
        <v>0</v>
      </c>
      <c r="AB757" s="8">
        <f>IF(N757="",0,VLOOKUP(E757,'Points Allocation'!$I$22:$M$33,2+N757,0))</f>
        <v>0</v>
      </c>
      <c r="AC757" s="8">
        <f>IF(O757="",0,VLOOKUP(E757,'Points Allocation'!$I$37:$M$48,2+O757,0))</f>
        <v>0</v>
      </c>
      <c r="AD757" s="8">
        <f>IF(P757="",0,VLOOKUP(E757,'Points Allocation'!$I$52:$M$63,2+P757,0))</f>
        <v>0</v>
      </c>
      <c r="AE757" s="8">
        <f>IF(Q757="",0,VLOOKUP(E757,'Points Allocation'!$I$67:$M$78,2+Q757,0))</f>
        <v>0</v>
      </c>
      <c r="AF757" s="8">
        <f>IF(R757="",0,VLOOKUP(E757,'Points Allocation'!$I$82:$M$93,2+R757,0))</f>
        <v>0</v>
      </c>
      <c r="AG757" s="23">
        <f t="shared" si="455"/>
        <v>0</v>
      </c>
      <c r="AH757" s="10">
        <f t="shared" si="456"/>
        <v>0</v>
      </c>
      <c r="AI757" s="13">
        <f t="shared" si="457"/>
        <v>1.5</v>
      </c>
      <c r="AJ757" s="30">
        <f t="shared" si="458"/>
        <v>195</v>
      </c>
      <c r="AK757" s="3" t="str">
        <f t="shared" si="452"/>
        <v>False</v>
      </c>
      <c r="AL757" s="3">
        <f t="shared" si="453"/>
        <v>0</v>
      </c>
    </row>
    <row r="758" spans="1:38" x14ac:dyDescent="0.2">
      <c r="A758" s="9" t="s">
        <v>196</v>
      </c>
      <c r="B758" s="9" t="s">
        <v>93</v>
      </c>
      <c r="C758" s="9" t="s">
        <v>65</v>
      </c>
      <c r="D758" s="3"/>
      <c r="E758" s="9" t="s">
        <v>121</v>
      </c>
      <c r="F758" s="9">
        <v>3</v>
      </c>
      <c r="G758" s="9">
        <v>3</v>
      </c>
      <c r="H758" s="9">
        <v>3</v>
      </c>
      <c r="I758" s="9">
        <v>2</v>
      </c>
      <c r="J758" s="26"/>
      <c r="K758" s="26"/>
      <c r="L758" s="26"/>
      <c r="M758" s="26"/>
      <c r="N758" s="26"/>
      <c r="O758" s="26"/>
      <c r="P758" s="26"/>
      <c r="Q758" s="26"/>
      <c r="R758" s="26"/>
      <c r="S758" s="8">
        <f>IF(F758="",0,VLOOKUP(E758,'Points Allocation'!$B$7:$F$18,2+F758,0))</f>
        <v>70</v>
      </c>
      <c r="T758" s="8">
        <f>IF(G758="",0,VLOOKUP(E758,'Points Allocation'!$B$22:$F$33,2+G758,0))</f>
        <v>70</v>
      </c>
      <c r="U758" s="8">
        <f>IF(H758="",0,VLOOKUP(E758,'Points Allocation'!$B$37:$F$50,2+H758,0))</f>
        <v>100</v>
      </c>
      <c r="V758" s="8">
        <f>IF(I758="",0,VLOOKUP(E758,'Points Allocation'!$B$52:$F$63,2+I758,0))</f>
        <v>90</v>
      </c>
      <c r="W758" s="8">
        <f>IF(J758="",0,VLOOKUP(E758,'Points Allocation'!$B$67:$F$78,2+J758,0))</f>
        <v>0</v>
      </c>
      <c r="X758" s="8">
        <f>IF(K758="",0,VLOOKUP(E758,'Points Allocation'!$B$82:$F$93,2+K758,0))</f>
        <v>0</v>
      </c>
      <c r="Y758" s="8">
        <f>IF(L758="",0,VLOOKUP(E758,'Points Allocation'!$B$97:$F$108,2+L758,0))</f>
        <v>0</v>
      </c>
      <c r="Z758" s="23">
        <f t="shared" si="454"/>
        <v>330</v>
      </c>
      <c r="AA758" s="8">
        <f>IF(M758="",0,VLOOKUP(E758,'Points Allocation'!$I$7:$M$18,2+M758,0))</f>
        <v>0</v>
      </c>
      <c r="AB758" s="8">
        <f>IF(N758="",0,VLOOKUP(E758,'Points Allocation'!$I$22:$M$33,2+N758,0))</f>
        <v>0</v>
      </c>
      <c r="AC758" s="8">
        <f>IF(O758="",0,VLOOKUP(E758,'Points Allocation'!$I$37:$M$48,2+O758,0))</f>
        <v>0</v>
      </c>
      <c r="AD758" s="8">
        <f>IF(P758="",0,VLOOKUP(E758,'Points Allocation'!$I$52:$M$63,2+P758,0))</f>
        <v>0</v>
      </c>
      <c r="AE758" s="8">
        <f>IF(Q758="",0,VLOOKUP(E758,'Points Allocation'!$I$67:$M$78,2+Q758,0))</f>
        <v>0</v>
      </c>
      <c r="AF758" s="8">
        <f>IF(R758="",0,VLOOKUP(E758,'Points Allocation'!$I$82:$M$93,2+R758,0))</f>
        <v>0</v>
      </c>
      <c r="AG758" s="23">
        <f t="shared" si="455"/>
        <v>0</v>
      </c>
      <c r="AH758" s="10">
        <f t="shared" si="456"/>
        <v>0</v>
      </c>
      <c r="AI758" s="13">
        <f t="shared" si="457"/>
        <v>1.5</v>
      </c>
      <c r="AJ758" s="30">
        <f t="shared" si="458"/>
        <v>495</v>
      </c>
      <c r="AK758" s="3" t="str">
        <f t="shared" si="452"/>
        <v>False</v>
      </c>
      <c r="AL758" s="3">
        <f t="shared" si="453"/>
        <v>0</v>
      </c>
    </row>
    <row r="759" spans="1:38" x14ac:dyDescent="0.2">
      <c r="A759" s="9" t="s">
        <v>213</v>
      </c>
      <c r="B759" s="9" t="s">
        <v>93</v>
      </c>
      <c r="C759" s="9" t="s">
        <v>65</v>
      </c>
      <c r="D759" s="3"/>
      <c r="E759" s="9" t="s">
        <v>121</v>
      </c>
      <c r="F759" s="9">
        <v>3</v>
      </c>
      <c r="G759" s="9">
        <v>3</v>
      </c>
      <c r="H759" s="9">
        <v>3</v>
      </c>
      <c r="I759" s="9">
        <v>3</v>
      </c>
      <c r="J759" s="26"/>
      <c r="K759" s="26"/>
      <c r="L759" s="26"/>
      <c r="M759" s="26"/>
      <c r="N759" s="26"/>
      <c r="O759" s="26"/>
      <c r="P759" s="26"/>
      <c r="Q759" s="26"/>
      <c r="R759" s="26"/>
      <c r="S759" s="8">
        <f>IF(F759="",0,VLOOKUP(E759,'Points Allocation'!$B$7:$F$18,2+F759,0))</f>
        <v>70</v>
      </c>
      <c r="T759" s="8">
        <f>IF(G759="",0,VLOOKUP(E759,'Points Allocation'!$B$22:$F$33,2+G759,0))</f>
        <v>70</v>
      </c>
      <c r="U759" s="8">
        <f>IF(H759="",0,VLOOKUP(E759,'Points Allocation'!$B$37:$F$50,2+H759,0))</f>
        <v>100</v>
      </c>
      <c r="V759" s="8">
        <f>IF(I759="",0,VLOOKUP(E759,'Points Allocation'!$B$52:$F$63,2+I759,0))</f>
        <v>120</v>
      </c>
      <c r="W759" s="8">
        <f>IF(J759="",0,VLOOKUP(E759,'Points Allocation'!$B$67:$F$78,2+J759,0))</f>
        <v>0</v>
      </c>
      <c r="X759" s="8">
        <f>IF(K759="",0,VLOOKUP(E759,'Points Allocation'!$B$82:$F$93,2+K759,0))</f>
        <v>0</v>
      </c>
      <c r="Y759" s="8">
        <f>IF(L759="",0,VLOOKUP(E759,'Points Allocation'!$B$97:$F$108,2+L759,0))</f>
        <v>0</v>
      </c>
      <c r="Z759" s="23">
        <f t="shared" si="454"/>
        <v>360</v>
      </c>
      <c r="AA759" s="8">
        <f>IF(M759="",0,VLOOKUP(E759,'Points Allocation'!$I$7:$M$18,2+M759,0))</f>
        <v>0</v>
      </c>
      <c r="AB759" s="8">
        <f>IF(N759="",0,VLOOKUP(E759,'Points Allocation'!$I$22:$M$33,2+N759,0))</f>
        <v>0</v>
      </c>
      <c r="AC759" s="8">
        <f>IF(O759="",0,VLOOKUP(E759,'Points Allocation'!$I$37:$M$48,2+O759,0))</f>
        <v>0</v>
      </c>
      <c r="AD759" s="8">
        <f>IF(P759="",0,VLOOKUP(E759,'Points Allocation'!$I$52:$M$63,2+P759,0))</f>
        <v>0</v>
      </c>
      <c r="AE759" s="8">
        <f>IF(Q759="",0,VLOOKUP(E759,'Points Allocation'!$I$67:$M$78,2+Q759,0))</f>
        <v>0</v>
      </c>
      <c r="AF759" s="8">
        <f>IF(R759="",0,VLOOKUP(E759,'Points Allocation'!$I$82:$M$93,2+R759,0))</f>
        <v>0</v>
      </c>
      <c r="AG759" s="23">
        <f t="shared" si="455"/>
        <v>0</v>
      </c>
      <c r="AH759" s="10">
        <f t="shared" si="456"/>
        <v>0</v>
      </c>
      <c r="AI759" s="13">
        <f t="shared" si="457"/>
        <v>1.5</v>
      </c>
      <c r="AJ759" s="30">
        <f t="shared" si="458"/>
        <v>540</v>
      </c>
      <c r="AK759" s="3" t="str">
        <f t="shared" si="452"/>
        <v>False</v>
      </c>
      <c r="AL759" s="3">
        <f t="shared" si="453"/>
        <v>0</v>
      </c>
    </row>
    <row r="760" spans="1:38" x14ac:dyDescent="0.2">
      <c r="A760" s="9" t="s">
        <v>159</v>
      </c>
      <c r="B760" s="9" t="s">
        <v>93</v>
      </c>
      <c r="C760" s="9" t="s">
        <v>65</v>
      </c>
      <c r="D760" s="3"/>
      <c r="E760" s="9" t="s">
        <v>121</v>
      </c>
      <c r="F760" s="9">
        <v>1</v>
      </c>
      <c r="G760" s="9">
        <v>2</v>
      </c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8">
        <f>IF(F760="",0,VLOOKUP(E760,'Points Allocation'!$B$7:$F$18,2+F760,0))</f>
        <v>35</v>
      </c>
      <c r="T760" s="8">
        <f>IF(G760="",0,VLOOKUP(E760,'Points Allocation'!$B$22:$F$33,2+G760,0))</f>
        <v>50</v>
      </c>
      <c r="U760" s="8">
        <f>IF(H760="",0,VLOOKUP(E760,'Points Allocation'!$B$37:$F$50,2+H760,0))</f>
        <v>0</v>
      </c>
      <c r="V760" s="8">
        <f>IF(I760="",0,VLOOKUP(E760,'Points Allocation'!$B$52:$F$63,2+I760,0))</f>
        <v>0</v>
      </c>
      <c r="W760" s="8">
        <f>IF(J760="",0,VLOOKUP(E760,'Points Allocation'!$B$67:$F$78,2+J760,0))</f>
        <v>0</v>
      </c>
      <c r="X760" s="8">
        <f>IF(K760="",0,VLOOKUP(E760,'Points Allocation'!$B$82:$F$93,2+K760,0))</f>
        <v>0</v>
      </c>
      <c r="Y760" s="8">
        <f>IF(L760="",0,VLOOKUP(E760,'Points Allocation'!$B$97:$F$108,2+L760,0))</f>
        <v>0</v>
      </c>
      <c r="Z760" s="23">
        <f t="shared" si="454"/>
        <v>85</v>
      </c>
      <c r="AA760" s="8">
        <f>IF(M760="",0,VLOOKUP(E760,'Points Allocation'!$I$7:$M$18,2+M760,0))</f>
        <v>0</v>
      </c>
      <c r="AB760" s="8">
        <f>IF(N760="",0,VLOOKUP(E760,'Points Allocation'!$I$22:$M$33,2+N760,0))</f>
        <v>0</v>
      </c>
      <c r="AC760" s="8">
        <f>IF(O760="",0,VLOOKUP(E760,'Points Allocation'!$I$37:$M$48,2+O760,0))</f>
        <v>0</v>
      </c>
      <c r="AD760" s="8">
        <f>IF(P760="",0,VLOOKUP(E760,'Points Allocation'!$I$52:$M$63,2+P760,0))</f>
        <v>0</v>
      </c>
      <c r="AE760" s="8">
        <f>IF(Q760="",0,VLOOKUP(E760,'Points Allocation'!$I$67:$M$78,2+Q760,0))</f>
        <v>0</v>
      </c>
      <c r="AF760" s="8">
        <f>IF(R760="",0,VLOOKUP(E760,'Points Allocation'!$I$82:$M$93,2+R760,0))</f>
        <v>0</v>
      </c>
      <c r="AG760" s="23">
        <f t="shared" si="455"/>
        <v>0</v>
      </c>
      <c r="AH760" s="10">
        <f t="shared" si="456"/>
        <v>0</v>
      </c>
      <c r="AI760" s="13">
        <f t="shared" si="457"/>
        <v>1.5</v>
      </c>
      <c r="AJ760" s="30">
        <f t="shared" si="458"/>
        <v>127.5</v>
      </c>
      <c r="AK760" s="3" t="str">
        <f t="shared" si="452"/>
        <v>False</v>
      </c>
      <c r="AL760" s="3">
        <f t="shared" si="453"/>
        <v>0</v>
      </c>
    </row>
    <row r="761" spans="1:38" x14ac:dyDescent="0.2">
      <c r="A761" s="9" t="s">
        <v>157</v>
      </c>
      <c r="B761" s="9" t="s">
        <v>93</v>
      </c>
      <c r="C761" s="9" t="s">
        <v>65</v>
      </c>
      <c r="D761" s="3"/>
      <c r="E761" s="9" t="s">
        <v>121</v>
      </c>
      <c r="F761" s="9">
        <v>0</v>
      </c>
      <c r="G761" s="9">
        <v>0</v>
      </c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8">
        <f>IF(F761="",0,VLOOKUP(E761,'Points Allocation'!$B$7:$F$18,2+F761,0))</f>
        <v>20</v>
      </c>
      <c r="T761" s="8">
        <f>IF(G761="",0,VLOOKUP(E761,'Points Allocation'!$B$22:$F$33,2+G761,0))</f>
        <v>20</v>
      </c>
      <c r="U761" s="8">
        <f>IF(H761="",0,VLOOKUP(E761,'Points Allocation'!$B$37:$F$50,2+H761,0))</f>
        <v>0</v>
      </c>
      <c r="V761" s="8">
        <f>IF(I761="",0,VLOOKUP(E761,'Points Allocation'!$B$52:$F$63,2+I761,0))</f>
        <v>0</v>
      </c>
      <c r="W761" s="8">
        <f>IF(J761="",0,VLOOKUP(E761,'Points Allocation'!$B$67:$F$78,2+J761,0))</f>
        <v>0</v>
      </c>
      <c r="X761" s="8">
        <f>IF(K761="",0,VLOOKUP(E761,'Points Allocation'!$B$82:$F$93,2+K761,0))</f>
        <v>0</v>
      </c>
      <c r="Y761" s="8">
        <f>IF(L761="",0,VLOOKUP(E761,'Points Allocation'!$B$97:$F$108,2+L761,0))</f>
        <v>0</v>
      </c>
      <c r="Z761" s="23">
        <f t="shared" si="454"/>
        <v>40</v>
      </c>
      <c r="AA761" s="8">
        <f>IF(M761="",0,VLOOKUP(E761,'Points Allocation'!$I$7:$M$18,2+M761,0))</f>
        <v>0</v>
      </c>
      <c r="AB761" s="8">
        <f>IF(N761="",0,VLOOKUP(E761,'Points Allocation'!$I$22:$M$33,2+N761,0))</f>
        <v>0</v>
      </c>
      <c r="AC761" s="8">
        <f>IF(O761="",0,VLOOKUP(E761,'Points Allocation'!$I$37:$M$48,2+O761,0))</f>
        <v>0</v>
      </c>
      <c r="AD761" s="8">
        <f>IF(P761="",0,VLOOKUP(E761,'Points Allocation'!$I$52:$M$63,2+P761,0))</f>
        <v>0</v>
      </c>
      <c r="AE761" s="8">
        <f>IF(Q761="",0,VLOOKUP(E761,'Points Allocation'!$I$67:$M$78,2+Q761,0))</f>
        <v>0</v>
      </c>
      <c r="AF761" s="8">
        <f>IF(R761="",0,VLOOKUP(E761,'Points Allocation'!$I$82:$M$93,2+R761,0))</f>
        <v>0</v>
      </c>
      <c r="AG761" s="23">
        <f t="shared" si="455"/>
        <v>0</v>
      </c>
      <c r="AH761" s="10">
        <f t="shared" si="456"/>
        <v>0</v>
      </c>
      <c r="AI761" s="13">
        <f t="shared" si="457"/>
        <v>1.5</v>
      </c>
      <c r="AJ761" s="30">
        <f t="shared" si="458"/>
        <v>60</v>
      </c>
      <c r="AK761" s="3" t="str">
        <f t="shared" si="452"/>
        <v>False</v>
      </c>
      <c r="AL761" s="3">
        <f t="shared" si="453"/>
        <v>0</v>
      </c>
    </row>
    <row r="762" spans="1:38" x14ac:dyDescent="0.2">
      <c r="A762" s="9" t="s">
        <v>158</v>
      </c>
      <c r="B762" s="9" t="s">
        <v>93</v>
      </c>
      <c r="C762" s="9" t="s">
        <v>65</v>
      </c>
      <c r="D762" s="3"/>
      <c r="E762" s="9" t="s">
        <v>121</v>
      </c>
      <c r="F762" s="9">
        <v>0</v>
      </c>
      <c r="G762" s="9">
        <v>3</v>
      </c>
      <c r="H762" s="9">
        <v>0</v>
      </c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8">
        <f>IF(F762="",0,VLOOKUP(E762,'Points Allocation'!$B$7:$F$18,2+F762,0))</f>
        <v>20</v>
      </c>
      <c r="T762" s="8">
        <f>IF(G762="",0,VLOOKUP(E762,'Points Allocation'!$B$22:$F$33,2+G762,0))</f>
        <v>70</v>
      </c>
      <c r="U762" s="8">
        <f>IF(H762="",0,VLOOKUP(E762,'Points Allocation'!$B$37:$F$50,2+H762,0))</f>
        <v>25</v>
      </c>
      <c r="V762" s="8">
        <f>IF(I762="",0,VLOOKUP(E762,'Points Allocation'!$B$52:$F$63,2+I762,0))</f>
        <v>0</v>
      </c>
      <c r="W762" s="8">
        <f>IF(J762="",0,VLOOKUP(E762,'Points Allocation'!$B$67:$F$78,2+J762,0))</f>
        <v>0</v>
      </c>
      <c r="X762" s="8">
        <f>IF(K762="",0,VLOOKUP(E762,'Points Allocation'!$B$82:$F$93,2+K762,0))</f>
        <v>0</v>
      </c>
      <c r="Y762" s="8">
        <f>IF(L762="",0,VLOOKUP(E762,'Points Allocation'!$B$97:$F$108,2+L762,0))</f>
        <v>0</v>
      </c>
      <c r="Z762" s="23">
        <f t="shared" si="454"/>
        <v>115</v>
      </c>
      <c r="AA762" s="8">
        <f>IF(M762="",0,VLOOKUP(E762,'Points Allocation'!$I$7:$M$18,2+M762,0))</f>
        <v>0</v>
      </c>
      <c r="AB762" s="8">
        <f>IF(N762="",0,VLOOKUP(E762,'Points Allocation'!$I$22:$M$33,2+N762,0))</f>
        <v>0</v>
      </c>
      <c r="AC762" s="8">
        <f>IF(O762="",0,VLOOKUP(E762,'Points Allocation'!$I$37:$M$48,2+O762,0))</f>
        <v>0</v>
      </c>
      <c r="AD762" s="8">
        <f>IF(P762="",0,VLOOKUP(E762,'Points Allocation'!$I$52:$M$63,2+P762,0))</f>
        <v>0</v>
      </c>
      <c r="AE762" s="8">
        <f>IF(Q762="",0,VLOOKUP(E762,'Points Allocation'!$I$67:$M$78,2+Q762,0))</f>
        <v>0</v>
      </c>
      <c r="AF762" s="8">
        <f>IF(R762="",0,VLOOKUP(E762,'Points Allocation'!$I$82:$M$93,2+R762,0))</f>
        <v>0</v>
      </c>
      <c r="AG762" s="23">
        <f t="shared" si="455"/>
        <v>0</v>
      </c>
      <c r="AH762" s="10">
        <f t="shared" si="456"/>
        <v>0</v>
      </c>
      <c r="AI762" s="13">
        <f t="shared" si="457"/>
        <v>1.5</v>
      </c>
      <c r="AJ762" s="30">
        <f t="shared" si="458"/>
        <v>172.5</v>
      </c>
      <c r="AK762" s="3" t="str">
        <f t="shared" si="452"/>
        <v>False</v>
      </c>
      <c r="AL762" s="3">
        <f t="shared" si="453"/>
        <v>0</v>
      </c>
    </row>
    <row r="763" spans="1:38" x14ac:dyDescent="0.2">
      <c r="A763" s="9" t="s">
        <v>214</v>
      </c>
      <c r="B763" s="9" t="s">
        <v>94</v>
      </c>
      <c r="C763" s="9" t="s">
        <v>65</v>
      </c>
      <c r="D763" s="3"/>
      <c r="E763" s="9">
        <v>8</v>
      </c>
      <c r="F763" s="9">
        <v>3</v>
      </c>
      <c r="G763" s="9">
        <v>3</v>
      </c>
      <c r="H763" s="9">
        <v>3</v>
      </c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8">
        <f>IF(F763="",0,VLOOKUP(E763,'Points Allocation'!$B$7:$F$18,2+F763,0))</f>
        <v>80</v>
      </c>
      <c r="T763" s="8">
        <f>IF(G763="",0,VLOOKUP(E763,'Points Allocation'!$B$22:$F$33,2+G763,0))</f>
        <v>100</v>
      </c>
      <c r="U763" s="8">
        <f>IF(H763="",0,VLOOKUP(E763,'Points Allocation'!$B$37:$F$50,2+H763,0))</f>
        <v>120</v>
      </c>
      <c r="V763" s="8">
        <f>IF(I763="",0,VLOOKUP(E763,'Points Allocation'!$B$52:$F$63,2+I763,0))</f>
        <v>0</v>
      </c>
      <c r="W763" s="8">
        <f>IF(J763="",0,VLOOKUP(E763,'Points Allocation'!$B$67:$F$78,2+J763,0))</f>
        <v>0</v>
      </c>
      <c r="X763" s="8">
        <f>IF(K763="",0,VLOOKUP(E763,'Points Allocation'!$B$82:$F$93,2+K763,0))</f>
        <v>0</v>
      </c>
      <c r="Y763" s="8">
        <f>IF(L763="",0,VLOOKUP(E763,'Points Allocation'!$B$97:$F$108,2+L763,0))</f>
        <v>0</v>
      </c>
      <c r="Z763" s="23">
        <f t="shared" si="454"/>
        <v>300</v>
      </c>
      <c r="AA763" s="8">
        <f>IF(M763="",0,VLOOKUP(E763,'Points Allocation'!$I$7:$M$18,2+M763,0))</f>
        <v>0</v>
      </c>
      <c r="AB763" s="8">
        <f>IF(N763="",0,VLOOKUP(E763,'Points Allocation'!$I$22:$M$33,2+N763,0))</f>
        <v>0</v>
      </c>
      <c r="AC763" s="8">
        <f>IF(O763="",0,VLOOKUP(E763,'Points Allocation'!$I$37:$M$48,2+O763,0))</f>
        <v>0</v>
      </c>
      <c r="AD763" s="8">
        <f>IF(P763="",0,VLOOKUP(E763,'Points Allocation'!$I$52:$M$63,2+P763,0))</f>
        <v>0</v>
      </c>
      <c r="AE763" s="8">
        <f>IF(Q763="",0,VLOOKUP(E763,'Points Allocation'!$I$67:$M$78,2+Q763,0))</f>
        <v>0</v>
      </c>
      <c r="AF763" s="8">
        <f>IF(R763="",0,VLOOKUP(E763,'Points Allocation'!$I$82:$M$93,2+R763,0))</f>
        <v>0</v>
      </c>
      <c r="AG763" s="23">
        <f t="shared" si="455"/>
        <v>0</v>
      </c>
      <c r="AH763" s="10">
        <f t="shared" si="456"/>
        <v>0</v>
      </c>
      <c r="AI763" s="13">
        <f t="shared" si="457"/>
        <v>1.5</v>
      </c>
      <c r="AJ763" s="30">
        <f t="shared" si="458"/>
        <v>450</v>
      </c>
      <c r="AK763" s="3" t="str">
        <f t="shared" si="452"/>
        <v>False</v>
      </c>
      <c r="AL763" s="3">
        <f t="shared" si="453"/>
        <v>0</v>
      </c>
    </row>
    <row r="764" spans="1:38" x14ac:dyDescent="0.2">
      <c r="A764" s="9" t="s">
        <v>227</v>
      </c>
      <c r="B764" s="9" t="s">
        <v>94</v>
      </c>
      <c r="C764" s="9" t="s">
        <v>65</v>
      </c>
      <c r="D764" s="3"/>
      <c r="E764" s="9">
        <v>8</v>
      </c>
      <c r="F764" s="9">
        <v>1</v>
      </c>
      <c r="G764" s="26"/>
      <c r="H764" s="26"/>
      <c r="I764" s="26"/>
      <c r="J764" s="26"/>
      <c r="K764" s="26"/>
      <c r="L764" s="26"/>
      <c r="M764" s="9">
        <v>3</v>
      </c>
      <c r="N764" s="9">
        <v>3</v>
      </c>
      <c r="O764" s="26"/>
      <c r="P764" s="26"/>
      <c r="Q764" s="26"/>
      <c r="R764" s="26"/>
      <c r="S764" s="8">
        <f>IF(F764="",0,VLOOKUP(E764,'Points Allocation'!$B$7:$F$18,2+F764,0))</f>
        <v>40</v>
      </c>
      <c r="T764" s="8">
        <f>IF(G764="",0,VLOOKUP(E764,'Points Allocation'!$B$22:$F$33,2+G764,0))</f>
        <v>0</v>
      </c>
      <c r="U764" s="8">
        <f>IF(H764="",0,VLOOKUP(E764,'Points Allocation'!$B$37:$F$50,2+H764,0))</f>
        <v>0</v>
      </c>
      <c r="V764" s="8">
        <f>IF(I764="",0,VLOOKUP(E764,'Points Allocation'!$B$52:$F$63,2+I764,0))</f>
        <v>0</v>
      </c>
      <c r="W764" s="8">
        <f>IF(J764="",0,VLOOKUP(E764,'Points Allocation'!$B$67:$F$78,2+J764,0))</f>
        <v>0</v>
      </c>
      <c r="X764" s="8">
        <f>IF(K764="",0,VLOOKUP(E764,'Points Allocation'!$B$82:$F$93,2+K764,0))</f>
        <v>0</v>
      </c>
      <c r="Y764" s="8">
        <f>IF(L764="",0,VLOOKUP(E764,'Points Allocation'!$B$97:$F$108,2+L764,0))</f>
        <v>0</v>
      </c>
      <c r="Z764" s="23">
        <f t="shared" si="454"/>
        <v>40</v>
      </c>
      <c r="AA764" s="8">
        <f>IF(M764="",0,VLOOKUP(E764,'Points Allocation'!$I$7:$M$18,2+M764,0))</f>
        <v>30</v>
      </c>
      <c r="AB764" s="8">
        <f>IF(N764="",0,VLOOKUP(E764,'Points Allocation'!$I$22:$M$33,2+N764,0))</f>
        <v>35</v>
      </c>
      <c r="AC764" s="8">
        <f>IF(O764="",0,VLOOKUP(E764,'Points Allocation'!$I$37:$M$48,2+O764,0))</f>
        <v>0</v>
      </c>
      <c r="AD764" s="8">
        <f>IF(P764="",0,VLOOKUP(E764,'Points Allocation'!$I$52:$M$63,2+P764,0))</f>
        <v>0</v>
      </c>
      <c r="AE764" s="8">
        <f>IF(Q764="",0,VLOOKUP(E764,'Points Allocation'!$I$67:$M$78,2+Q764,0))</f>
        <v>0</v>
      </c>
      <c r="AF764" s="8">
        <f>IF(R764="",0,VLOOKUP(E764,'Points Allocation'!$I$82:$M$93,2+R764,0))</f>
        <v>0</v>
      </c>
      <c r="AG764" s="23">
        <f t="shared" si="455"/>
        <v>65</v>
      </c>
      <c r="AH764" s="10">
        <f t="shared" si="456"/>
        <v>-40</v>
      </c>
      <c r="AI764" s="13">
        <f t="shared" si="457"/>
        <v>1.5</v>
      </c>
      <c r="AJ764" s="30">
        <f t="shared" si="458"/>
        <v>97.5</v>
      </c>
      <c r="AK764" s="3" t="str">
        <f t="shared" si="452"/>
        <v>True</v>
      </c>
      <c r="AL764" s="3">
        <f t="shared" si="453"/>
        <v>40</v>
      </c>
    </row>
    <row r="765" spans="1:38" x14ac:dyDescent="0.2">
      <c r="A765" s="9" t="s">
        <v>229</v>
      </c>
      <c r="B765" s="9" t="s">
        <v>94</v>
      </c>
      <c r="C765" s="9" t="s">
        <v>65</v>
      </c>
      <c r="D765" s="3"/>
      <c r="E765" s="9">
        <v>8</v>
      </c>
      <c r="F765" s="9">
        <v>3</v>
      </c>
      <c r="G765" s="9">
        <v>0</v>
      </c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8">
        <f>IF(F765="",0,VLOOKUP(E765,'Points Allocation'!$B$7:$F$18,2+F765,0))</f>
        <v>80</v>
      </c>
      <c r="T765" s="8">
        <f>IF(G765="",0,VLOOKUP(E765,'Points Allocation'!$B$22:$F$33,2+G765,0))</f>
        <v>25</v>
      </c>
      <c r="U765" s="8">
        <f>IF(H765="",0,VLOOKUP(E765,'Points Allocation'!$B$37:$F$50,2+H765,0))</f>
        <v>0</v>
      </c>
      <c r="V765" s="8">
        <f>IF(I765="",0,VLOOKUP(E765,'Points Allocation'!$B$52:$F$63,2+I765,0))</f>
        <v>0</v>
      </c>
      <c r="W765" s="8">
        <f>IF(J765="",0,VLOOKUP(E765,'Points Allocation'!$B$67:$F$78,2+J765,0))</f>
        <v>0</v>
      </c>
      <c r="X765" s="8">
        <f>IF(K765="",0,VLOOKUP(E765,'Points Allocation'!$B$82:$F$93,2+K765,0))</f>
        <v>0</v>
      </c>
      <c r="Y765" s="8">
        <f>IF(L765="",0,VLOOKUP(E765,'Points Allocation'!$B$97:$F$108,2+L765,0))</f>
        <v>0</v>
      </c>
      <c r="Z765" s="23">
        <f t="shared" si="454"/>
        <v>105</v>
      </c>
      <c r="AA765" s="8">
        <f>IF(M765="",0,VLOOKUP(E765,'Points Allocation'!$I$7:$M$18,2+M765,0))</f>
        <v>0</v>
      </c>
      <c r="AB765" s="8">
        <f>IF(N765="",0,VLOOKUP(E765,'Points Allocation'!$I$22:$M$33,2+N765,0))</f>
        <v>0</v>
      </c>
      <c r="AC765" s="8">
        <f>IF(O765="",0,VLOOKUP(E765,'Points Allocation'!$I$37:$M$48,2+O765,0))</f>
        <v>0</v>
      </c>
      <c r="AD765" s="8">
        <f>IF(P765="",0,VLOOKUP(E765,'Points Allocation'!$I$52:$M$63,2+P765,0))</f>
        <v>0</v>
      </c>
      <c r="AE765" s="8">
        <f>IF(Q765="",0,VLOOKUP(E765,'Points Allocation'!$I$67:$M$78,2+Q765,0))</f>
        <v>0</v>
      </c>
      <c r="AF765" s="8">
        <f>IF(R765="",0,VLOOKUP(E765,'Points Allocation'!$I$82:$M$93,2+R765,0))</f>
        <v>0</v>
      </c>
      <c r="AG765" s="23">
        <f t="shared" si="455"/>
        <v>0</v>
      </c>
      <c r="AH765" s="10">
        <f t="shared" si="456"/>
        <v>0</v>
      </c>
      <c r="AI765" s="13">
        <f t="shared" si="457"/>
        <v>1.5</v>
      </c>
      <c r="AJ765" s="30">
        <f t="shared" si="458"/>
        <v>157.5</v>
      </c>
      <c r="AK765" s="3" t="str">
        <f t="shared" si="452"/>
        <v>False</v>
      </c>
      <c r="AL765" s="3">
        <f t="shared" si="453"/>
        <v>0</v>
      </c>
    </row>
    <row r="766" spans="1:38" x14ac:dyDescent="0.2">
      <c r="A766" s="9" t="s">
        <v>165</v>
      </c>
      <c r="B766" s="9" t="s">
        <v>94</v>
      </c>
      <c r="C766" s="9" t="s">
        <v>65</v>
      </c>
      <c r="D766" s="3"/>
      <c r="E766" s="9">
        <v>8</v>
      </c>
      <c r="F766" s="9">
        <v>2</v>
      </c>
      <c r="G766" s="26"/>
      <c r="H766" s="26"/>
      <c r="I766" s="26"/>
      <c r="J766" s="26"/>
      <c r="K766" s="26"/>
      <c r="L766" s="26"/>
      <c r="M766" s="9">
        <v>3</v>
      </c>
      <c r="N766" s="9">
        <v>2</v>
      </c>
      <c r="O766" s="26"/>
      <c r="P766" s="26"/>
      <c r="Q766" s="26"/>
      <c r="R766" s="26"/>
      <c r="S766" s="8">
        <f>IF(F766="",0,VLOOKUP(E766,'Points Allocation'!$B$7:$F$18,2+F766,0))</f>
        <v>60</v>
      </c>
      <c r="T766" s="8">
        <f>IF(G766="",0,VLOOKUP(E766,'Points Allocation'!$B$22:$F$33,2+G766,0))</f>
        <v>0</v>
      </c>
      <c r="U766" s="8">
        <f>IF(H766="",0,VLOOKUP(E766,'Points Allocation'!$B$37:$F$50,2+H766,0))</f>
        <v>0</v>
      </c>
      <c r="V766" s="8">
        <f>IF(I766="",0,VLOOKUP(E766,'Points Allocation'!$B$52:$F$63,2+I766,0))</f>
        <v>0</v>
      </c>
      <c r="W766" s="8">
        <f>IF(J766="",0,VLOOKUP(E766,'Points Allocation'!$B$67:$F$78,2+J766,0))</f>
        <v>0</v>
      </c>
      <c r="X766" s="8">
        <f>IF(K766="",0,VLOOKUP(E766,'Points Allocation'!$B$82:$F$93,2+K766,0))</f>
        <v>0</v>
      </c>
      <c r="Y766" s="8">
        <f>IF(L766="",0,VLOOKUP(E766,'Points Allocation'!$B$97:$F$108,2+L766,0))</f>
        <v>0</v>
      </c>
      <c r="Z766" s="23">
        <f t="shared" si="454"/>
        <v>60</v>
      </c>
      <c r="AA766" s="8">
        <f>IF(M766="",0,VLOOKUP(E766,'Points Allocation'!$I$7:$M$18,2+M766,0))</f>
        <v>30</v>
      </c>
      <c r="AB766" s="8">
        <f>IF(N766="",0,VLOOKUP(E766,'Points Allocation'!$I$22:$M$33,2+N766,0))</f>
        <v>30</v>
      </c>
      <c r="AC766" s="8">
        <f>IF(O766="",0,VLOOKUP(E766,'Points Allocation'!$I$37:$M$48,2+O766,0))</f>
        <v>0</v>
      </c>
      <c r="AD766" s="8">
        <f>IF(P766="",0,VLOOKUP(E766,'Points Allocation'!$I$52:$M$63,2+P766,0))</f>
        <v>0</v>
      </c>
      <c r="AE766" s="8">
        <f>IF(Q766="",0,VLOOKUP(E766,'Points Allocation'!$I$67:$M$78,2+Q766,0))</f>
        <v>0</v>
      </c>
      <c r="AF766" s="8">
        <f>IF(R766="",0,VLOOKUP(E766,'Points Allocation'!$I$82:$M$93,2+R766,0))</f>
        <v>0</v>
      </c>
      <c r="AG766" s="23">
        <f t="shared" si="455"/>
        <v>60</v>
      </c>
      <c r="AH766" s="10">
        <f t="shared" si="456"/>
        <v>-60</v>
      </c>
      <c r="AI766" s="13">
        <f t="shared" si="457"/>
        <v>1.5</v>
      </c>
      <c r="AJ766" s="30">
        <f t="shared" si="458"/>
        <v>90</v>
      </c>
      <c r="AK766" s="3" t="str">
        <f t="shared" si="452"/>
        <v>True</v>
      </c>
      <c r="AL766" s="3">
        <f t="shared" si="453"/>
        <v>60</v>
      </c>
    </row>
    <row r="767" spans="1:38" x14ac:dyDescent="0.2">
      <c r="A767" s="9" t="s">
        <v>249</v>
      </c>
      <c r="B767" s="9" t="s">
        <v>94</v>
      </c>
      <c r="C767" s="9" t="s">
        <v>65</v>
      </c>
      <c r="D767" s="3"/>
      <c r="E767" s="9">
        <v>8</v>
      </c>
      <c r="F767" s="9">
        <v>3</v>
      </c>
      <c r="G767" s="9">
        <v>1</v>
      </c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8">
        <f>IF(F767="",0,VLOOKUP(E767,'Points Allocation'!$B$7:$F$18,2+F767,0))</f>
        <v>80</v>
      </c>
      <c r="T767" s="8">
        <f>IF(G767="",0,VLOOKUP(E767,'Points Allocation'!$B$22:$F$33,2+G767,0))</f>
        <v>50</v>
      </c>
      <c r="U767" s="8">
        <f>IF(H767="",0,VLOOKUP(E767,'Points Allocation'!$B$37:$F$50,2+H767,0))</f>
        <v>0</v>
      </c>
      <c r="V767" s="8">
        <f>IF(I767="",0,VLOOKUP(E767,'Points Allocation'!$B$52:$F$63,2+I767,0))</f>
        <v>0</v>
      </c>
      <c r="W767" s="8">
        <f>IF(J767="",0,VLOOKUP(E767,'Points Allocation'!$B$67:$F$78,2+J767,0))</f>
        <v>0</v>
      </c>
      <c r="X767" s="8">
        <f>IF(K767="",0,VLOOKUP(E767,'Points Allocation'!$B$82:$F$93,2+K767,0))</f>
        <v>0</v>
      </c>
      <c r="Y767" s="8">
        <f>IF(L767="",0,VLOOKUP(E767,'Points Allocation'!$B$97:$F$108,2+L767,0))</f>
        <v>0</v>
      </c>
      <c r="Z767" s="23">
        <f t="shared" si="454"/>
        <v>130</v>
      </c>
      <c r="AA767" s="8">
        <f>IF(M767="",0,VLOOKUP(E767,'Points Allocation'!$I$7:$M$18,2+M767,0))</f>
        <v>0</v>
      </c>
      <c r="AB767" s="8">
        <f>IF(N767="",0,VLOOKUP(E767,'Points Allocation'!$I$22:$M$33,2+N767,0))</f>
        <v>0</v>
      </c>
      <c r="AC767" s="8">
        <f>IF(O767="",0,VLOOKUP(E767,'Points Allocation'!$I$37:$M$48,2+O767,0))</f>
        <v>0</v>
      </c>
      <c r="AD767" s="8">
        <f>IF(P767="",0,VLOOKUP(E767,'Points Allocation'!$I$52:$M$63,2+P767,0))</f>
        <v>0</v>
      </c>
      <c r="AE767" s="8">
        <f>IF(Q767="",0,VLOOKUP(E767,'Points Allocation'!$I$67:$M$78,2+Q767,0))</f>
        <v>0</v>
      </c>
      <c r="AF767" s="8">
        <f>IF(R767="",0,VLOOKUP(E767,'Points Allocation'!$I$82:$M$93,2+R767,0))</f>
        <v>0</v>
      </c>
      <c r="AG767" s="23">
        <f t="shared" si="455"/>
        <v>0</v>
      </c>
      <c r="AH767" s="10">
        <f t="shared" si="456"/>
        <v>0</v>
      </c>
      <c r="AI767" s="13">
        <f t="shared" si="457"/>
        <v>1.5</v>
      </c>
      <c r="AJ767" s="30">
        <f t="shared" si="458"/>
        <v>195</v>
      </c>
      <c r="AK767" s="3" t="str">
        <f t="shared" si="452"/>
        <v>False</v>
      </c>
      <c r="AL767" s="3">
        <f t="shared" si="453"/>
        <v>0</v>
      </c>
    </row>
    <row r="768" spans="1:38" x14ac:dyDescent="0.2">
      <c r="A768" s="9" t="s">
        <v>160</v>
      </c>
      <c r="B768" s="9" t="s">
        <v>94</v>
      </c>
      <c r="C768" s="9" t="s">
        <v>65</v>
      </c>
      <c r="D768" s="3"/>
      <c r="E768" s="9">
        <v>8</v>
      </c>
      <c r="F768" s="9">
        <v>3</v>
      </c>
      <c r="G768" s="9">
        <v>3</v>
      </c>
      <c r="H768" s="9">
        <v>0</v>
      </c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8">
        <f>IF(F768="",0,VLOOKUP(E768,'Points Allocation'!$B$7:$F$18,2+F768,0))</f>
        <v>80</v>
      </c>
      <c r="T768" s="8">
        <f>IF(G768="",0,VLOOKUP(E768,'Points Allocation'!$B$22:$F$33,2+G768,0))</f>
        <v>100</v>
      </c>
      <c r="U768" s="8">
        <f>IF(H768="",0,VLOOKUP(E768,'Points Allocation'!$B$37:$F$50,2+H768,0))</f>
        <v>30</v>
      </c>
      <c r="V768" s="8">
        <f>IF(I768="",0,VLOOKUP(E768,'Points Allocation'!$B$52:$F$63,2+I768,0))</f>
        <v>0</v>
      </c>
      <c r="W768" s="8">
        <f>IF(J768="",0,VLOOKUP(E768,'Points Allocation'!$B$67:$F$78,2+J768,0))</f>
        <v>0</v>
      </c>
      <c r="X768" s="8">
        <f>IF(K768="",0,VLOOKUP(E768,'Points Allocation'!$B$82:$F$93,2+K768,0))</f>
        <v>0</v>
      </c>
      <c r="Y768" s="8">
        <f>IF(L768="",0,VLOOKUP(E768,'Points Allocation'!$B$97:$F$108,2+L768,0))</f>
        <v>0</v>
      </c>
      <c r="Z768" s="23">
        <f t="shared" ref="Z768:Z820" si="459">SUM(S768:Y768)</f>
        <v>210</v>
      </c>
      <c r="AA768" s="8">
        <f>IF(M768="",0,VLOOKUP(E768,'Points Allocation'!$I$7:$M$18,2+M768,0))</f>
        <v>0</v>
      </c>
      <c r="AB768" s="8">
        <f>IF(N768="",0,VLOOKUP(E768,'Points Allocation'!$I$22:$M$33,2+N768,0))</f>
        <v>0</v>
      </c>
      <c r="AC768" s="8">
        <f>IF(O768="",0,VLOOKUP(E768,'Points Allocation'!$I$37:$M$48,2+O768,0))</f>
        <v>0</v>
      </c>
      <c r="AD768" s="8">
        <f>IF(P768="",0,VLOOKUP(E768,'Points Allocation'!$I$52:$M$63,2+P768,0))</f>
        <v>0</v>
      </c>
      <c r="AE768" s="8">
        <f>IF(Q768="",0,VLOOKUP(E768,'Points Allocation'!$I$67:$M$78,2+Q768,0))</f>
        <v>0</v>
      </c>
      <c r="AF768" s="8">
        <f>IF(R768="",0,VLOOKUP(E768,'Points Allocation'!$I$82:$M$93,2+R768,0))</f>
        <v>0</v>
      </c>
      <c r="AG768" s="23">
        <f t="shared" ref="AG768:AG820" si="460">SUM(AA768:AF768)</f>
        <v>0</v>
      </c>
      <c r="AH768" s="10">
        <f t="shared" ref="AH768:AH820" si="461">IF(AK768="False",0,-AL768)</f>
        <v>0</v>
      </c>
      <c r="AI768" s="13">
        <f t="shared" ref="AI768:AI820" si="462">IF(OR(C768="British nationals",C768="British Open",C768="Nationals"),1.5,1)</f>
        <v>1.5</v>
      </c>
      <c r="AJ768" s="30">
        <f t="shared" ref="AJ768:AJ820" si="463">(SUM(Z768,AG768,AH768))*AI768</f>
        <v>315</v>
      </c>
      <c r="AK768" s="3" t="str">
        <f t="shared" ref="AK768:AK820" si="464">IF(AND(COUNT(M768:R768)&gt;0,COUNT(S768:Y768)&gt;1),"True","False")</f>
        <v>False</v>
      </c>
      <c r="AL768" s="3">
        <f t="shared" ref="AL768:AL820" si="465">IF(AG768&gt;Z768,Z768,AG768)</f>
        <v>0</v>
      </c>
    </row>
    <row r="769" spans="1:38" x14ac:dyDescent="0.2">
      <c r="A769" s="9" t="s">
        <v>157</v>
      </c>
      <c r="B769" s="9" t="s">
        <v>94</v>
      </c>
      <c r="C769" s="9" t="s">
        <v>65</v>
      </c>
      <c r="D769" s="3"/>
      <c r="E769" s="9">
        <v>8</v>
      </c>
      <c r="F769" s="9">
        <v>0</v>
      </c>
      <c r="G769" s="26"/>
      <c r="H769" s="26"/>
      <c r="I769" s="26"/>
      <c r="J769" s="26"/>
      <c r="K769" s="26"/>
      <c r="L769" s="26"/>
      <c r="M769" s="9">
        <v>1</v>
      </c>
      <c r="N769" s="26"/>
      <c r="O769" s="26"/>
      <c r="P769" s="26"/>
      <c r="Q769" s="26"/>
      <c r="R769" s="26"/>
      <c r="S769" s="8">
        <f>IF(F769="",0,VLOOKUP(E769,'Points Allocation'!$B$7:$F$18,2+F769,0))</f>
        <v>20</v>
      </c>
      <c r="T769" s="8">
        <f>IF(G769="",0,VLOOKUP(E769,'Points Allocation'!$B$22:$F$33,2+G769,0))</f>
        <v>0</v>
      </c>
      <c r="U769" s="8">
        <f>IF(H769="",0,VLOOKUP(E769,'Points Allocation'!$B$37:$F$50,2+H769,0))</f>
        <v>0</v>
      </c>
      <c r="V769" s="8">
        <f>IF(I769="",0,VLOOKUP(E769,'Points Allocation'!$B$52:$F$63,2+I769,0))</f>
        <v>0</v>
      </c>
      <c r="W769" s="8">
        <f>IF(J769="",0,VLOOKUP(E769,'Points Allocation'!$B$67:$F$78,2+J769,0))</f>
        <v>0</v>
      </c>
      <c r="X769" s="8">
        <f>IF(K769="",0,VLOOKUP(E769,'Points Allocation'!$B$82:$F$93,2+K769,0))</f>
        <v>0</v>
      </c>
      <c r="Y769" s="8">
        <f>IF(L769="",0,VLOOKUP(E769,'Points Allocation'!$B$97:$F$108,2+L769,0))</f>
        <v>0</v>
      </c>
      <c r="Z769" s="23">
        <f t="shared" si="459"/>
        <v>20</v>
      </c>
      <c r="AA769" s="8">
        <f>IF(M769="",0,VLOOKUP(E769,'Points Allocation'!$I$7:$M$18,2+M769,0))</f>
        <v>20</v>
      </c>
      <c r="AB769" s="8">
        <f>IF(N769="",0,VLOOKUP(E769,'Points Allocation'!$I$22:$M$33,2+N769,0))</f>
        <v>0</v>
      </c>
      <c r="AC769" s="8">
        <f>IF(O769="",0,VLOOKUP(E769,'Points Allocation'!$I$37:$M$48,2+O769,0))</f>
        <v>0</v>
      </c>
      <c r="AD769" s="8">
        <f>IF(P769="",0,VLOOKUP(E769,'Points Allocation'!$I$52:$M$63,2+P769,0))</f>
        <v>0</v>
      </c>
      <c r="AE769" s="8">
        <f>IF(Q769="",0,VLOOKUP(E769,'Points Allocation'!$I$67:$M$78,2+Q769,0))</f>
        <v>0</v>
      </c>
      <c r="AF769" s="8">
        <f>IF(R769="",0,VLOOKUP(E769,'Points Allocation'!$I$82:$M$93,2+R769,0))</f>
        <v>0</v>
      </c>
      <c r="AG769" s="23">
        <f t="shared" si="460"/>
        <v>20</v>
      </c>
      <c r="AH769" s="10">
        <f t="shared" si="461"/>
        <v>-20</v>
      </c>
      <c r="AI769" s="13">
        <f t="shared" si="462"/>
        <v>1.5</v>
      </c>
      <c r="AJ769" s="30">
        <f t="shared" si="463"/>
        <v>30</v>
      </c>
      <c r="AK769" s="3" t="str">
        <f t="shared" si="464"/>
        <v>True</v>
      </c>
      <c r="AL769" s="3">
        <f t="shared" si="465"/>
        <v>20</v>
      </c>
    </row>
    <row r="770" spans="1:38" x14ac:dyDescent="0.2">
      <c r="A770" s="9" t="s">
        <v>168</v>
      </c>
      <c r="B770" s="9" t="s">
        <v>95</v>
      </c>
      <c r="C770" s="9" t="s">
        <v>65</v>
      </c>
      <c r="D770" s="3"/>
      <c r="E770" s="9">
        <v>8</v>
      </c>
      <c r="F770" s="9">
        <v>1</v>
      </c>
      <c r="G770" s="26"/>
      <c r="H770" s="26"/>
      <c r="I770" s="26"/>
      <c r="J770" s="26"/>
      <c r="K770" s="26"/>
      <c r="L770" s="26"/>
      <c r="M770" s="9">
        <v>0</v>
      </c>
      <c r="N770" s="26"/>
      <c r="O770" s="26"/>
      <c r="P770" s="26"/>
      <c r="Q770" s="26"/>
      <c r="R770" s="26"/>
      <c r="S770" s="8">
        <f>IF(F770="",0,VLOOKUP(E770,'Points Allocation'!$B$7:$F$18,2+F770,0))</f>
        <v>40</v>
      </c>
      <c r="T770" s="8">
        <f>IF(G770="",0,VLOOKUP(E770,'Points Allocation'!$B$22:$F$33,2+G770,0))</f>
        <v>0</v>
      </c>
      <c r="U770" s="8">
        <f>IF(H770="",0,VLOOKUP(E770,'Points Allocation'!$B$37:$F$50,2+H770,0))</f>
        <v>0</v>
      </c>
      <c r="V770" s="8">
        <f>IF(I770="",0,VLOOKUP(E770,'Points Allocation'!$B$52:$F$63,2+I770,0))</f>
        <v>0</v>
      </c>
      <c r="W770" s="8">
        <f>IF(J770="",0,VLOOKUP(E770,'Points Allocation'!$B$67:$F$78,2+J770,0))</f>
        <v>0</v>
      </c>
      <c r="X770" s="8">
        <f>IF(K770="",0,VLOOKUP(E770,'Points Allocation'!$B$82:$F$93,2+K770,0))</f>
        <v>0</v>
      </c>
      <c r="Y770" s="8">
        <f>IF(L770="",0,VLOOKUP(E770,'Points Allocation'!$B$97:$F$108,2+L770,0))</f>
        <v>0</v>
      </c>
      <c r="Z770" s="23">
        <f t="shared" si="459"/>
        <v>40</v>
      </c>
      <c r="AA770" s="8">
        <f>IF(M770="",0,VLOOKUP(E770,'Points Allocation'!$I$7:$M$18,2+M770,0))</f>
        <v>15</v>
      </c>
      <c r="AB770" s="8">
        <f>IF(N770="",0,VLOOKUP(E770,'Points Allocation'!$I$22:$M$33,2+N770,0))</f>
        <v>0</v>
      </c>
      <c r="AC770" s="8">
        <f>IF(O770="",0,VLOOKUP(E770,'Points Allocation'!$I$37:$M$48,2+O770,0))</f>
        <v>0</v>
      </c>
      <c r="AD770" s="8">
        <f>IF(P770="",0,VLOOKUP(E770,'Points Allocation'!$I$52:$M$63,2+P770,0))</f>
        <v>0</v>
      </c>
      <c r="AE770" s="8">
        <f>IF(Q770="",0,VLOOKUP(E770,'Points Allocation'!$I$67:$M$78,2+Q770,0))</f>
        <v>0</v>
      </c>
      <c r="AF770" s="8">
        <f>IF(R770="",0,VLOOKUP(E770,'Points Allocation'!$I$82:$M$93,2+R770,0))</f>
        <v>0</v>
      </c>
      <c r="AG770" s="23">
        <f t="shared" si="460"/>
        <v>15</v>
      </c>
      <c r="AH770" s="10">
        <f t="shared" si="461"/>
        <v>-15</v>
      </c>
      <c r="AI770" s="13">
        <f t="shared" si="462"/>
        <v>1.5</v>
      </c>
      <c r="AJ770" s="30">
        <f t="shared" si="463"/>
        <v>60</v>
      </c>
      <c r="AK770" s="3" t="str">
        <f t="shared" si="464"/>
        <v>True</v>
      </c>
      <c r="AL770" s="3">
        <f t="shared" si="465"/>
        <v>15</v>
      </c>
    </row>
    <row r="771" spans="1:38" x14ac:dyDescent="0.2">
      <c r="A771" s="9" t="s">
        <v>202</v>
      </c>
      <c r="B771" s="9" t="s">
        <v>95</v>
      </c>
      <c r="C771" s="9" t="s">
        <v>65</v>
      </c>
      <c r="D771" s="3"/>
      <c r="E771" s="9">
        <v>8</v>
      </c>
      <c r="F771" s="9">
        <v>0</v>
      </c>
      <c r="G771" s="26"/>
      <c r="H771" s="26"/>
      <c r="I771" s="26"/>
      <c r="J771" s="26"/>
      <c r="K771" s="26"/>
      <c r="L771" s="26"/>
      <c r="M771" s="9">
        <v>3</v>
      </c>
      <c r="N771" s="9">
        <v>3</v>
      </c>
      <c r="O771" s="26"/>
      <c r="P771" s="26"/>
      <c r="Q771" s="26"/>
      <c r="R771" s="26"/>
      <c r="S771" s="8">
        <f>IF(F771="",0,VLOOKUP(E771,'Points Allocation'!$B$7:$F$18,2+F771,0))</f>
        <v>20</v>
      </c>
      <c r="T771" s="8">
        <f>IF(G771="",0,VLOOKUP(E771,'Points Allocation'!$B$22:$F$33,2+G771,0))</f>
        <v>0</v>
      </c>
      <c r="U771" s="8">
        <f>IF(H771="",0,VLOOKUP(E771,'Points Allocation'!$B$37:$F$50,2+H771,0))</f>
        <v>0</v>
      </c>
      <c r="V771" s="8">
        <f>IF(I771="",0,VLOOKUP(E771,'Points Allocation'!$B$52:$F$63,2+I771,0))</f>
        <v>0</v>
      </c>
      <c r="W771" s="8">
        <f>IF(J771="",0,VLOOKUP(E771,'Points Allocation'!$B$67:$F$78,2+J771,0))</f>
        <v>0</v>
      </c>
      <c r="X771" s="8">
        <f>IF(K771="",0,VLOOKUP(E771,'Points Allocation'!$B$82:$F$93,2+K771,0))</f>
        <v>0</v>
      </c>
      <c r="Y771" s="8">
        <f>IF(L771="",0,VLOOKUP(E771,'Points Allocation'!$B$97:$F$108,2+L771,0))</f>
        <v>0</v>
      </c>
      <c r="Z771" s="23">
        <f t="shared" si="459"/>
        <v>20</v>
      </c>
      <c r="AA771" s="8">
        <f>IF(M771="",0,VLOOKUP(E771,'Points Allocation'!$I$7:$M$18,2+M771,0))</f>
        <v>30</v>
      </c>
      <c r="AB771" s="8">
        <f>IF(N771="",0,VLOOKUP(E771,'Points Allocation'!$I$22:$M$33,2+N771,0))</f>
        <v>35</v>
      </c>
      <c r="AC771" s="8">
        <f>IF(O771="",0,VLOOKUP(E771,'Points Allocation'!$I$37:$M$48,2+O771,0))</f>
        <v>0</v>
      </c>
      <c r="AD771" s="8">
        <f>IF(P771="",0,VLOOKUP(E771,'Points Allocation'!$I$52:$M$63,2+P771,0))</f>
        <v>0</v>
      </c>
      <c r="AE771" s="8">
        <f>IF(Q771="",0,VLOOKUP(E771,'Points Allocation'!$I$67:$M$78,2+Q771,0))</f>
        <v>0</v>
      </c>
      <c r="AF771" s="8">
        <f>IF(R771="",0,VLOOKUP(E771,'Points Allocation'!$I$82:$M$93,2+R771,0))</f>
        <v>0</v>
      </c>
      <c r="AG771" s="23">
        <f t="shared" si="460"/>
        <v>65</v>
      </c>
      <c r="AH771" s="10">
        <f t="shared" si="461"/>
        <v>-20</v>
      </c>
      <c r="AI771" s="13">
        <f t="shared" si="462"/>
        <v>1.5</v>
      </c>
      <c r="AJ771" s="30">
        <f t="shared" si="463"/>
        <v>97.5</v>
      </c>
      <c r="AK771" s="3" t="str">
        <f t="shared" si="464"/>
        <v>True</v>
      </c>
      <c r="AL771" s="3">
        <f t="shared" si="465"/>
        <v>20</v>
      </c>
    </row>
    <row r="772" spans="1:38" x14ac:dyDescent="0.2">
      <c r="A772" s="9" t="s">
        <v>173</v>
      </c>
      <c r="B772" s="9" t="s">
        <v>95</v>
      </c>
      <c r="C772" s="9" t="s">
        <v>65</v>
      </c>
      <c r="D772" s="3"/>
      <c r="E772" s="9">
        <v>8</v>
      </c>
      <c r="F772" s="9">
        <v>0</v>
      </c>
      <c r="G772" s="26"/>
      <c r="H772" s="26"/>
      <c r="I772" s="26"/>
      <c r="J772" s="26"/>
      <c r="K772" s="26"/>
      <c r="L772" s="26"/>
      <c r="M772" s="9">
        <v>3</v>
      </c>
      <c r="N772" s="9">
        <v>0</v>
      </c>
      <c r="O772" s="26"/>
      <c r="P772" s="26"/>
      <c r="Q772" s="26"/>
      <c r="R772" s="26"/>
      <c r="S772" s="8">
        <f>IF(F772="",0,VLOOKUP(E772,'Points Allocation'!$B$7:$F$18,2+F772,0))</f>
        <v>20</v>
      </c>
      <c r="T772" s="8">
        <f>IF(G772="",0,VLOOKUP(E772,'Points Allocation'!$B$22:$F$33,2+G772,0))</f>
        <v>0</v>
      </c>
      <c r="U772" s="8">
        <f>IF(H772="",0,VLOOKUP(E772,'Points Allocation'!$B$37:$F$50,2+H772,0))</f>
        <v>0</v>
      </c>
      <c r="V772" s="8">
        <f>IF(I772="",0,VLOOKUP(E772,'Points Allocation'!$B$52:$F$63,2+I772,0))</f>
        <v>0</v>
      </c>
      <c r="W772" s="8">
        <f>IF(J772="",0,VLOOKUP(E772,'Points Allocation'!$B$67:$F$78,2+J772,0))</f>
        <v>0</v>
      </c>
      <c r="X772" s="8">
        <f>IF(K772="",0,VLOOKUP(E772,'Points Allocation'!$B$82:$F$93,2+K772,0))</f>
        <v>0</v>
      </c>
      <c r="Y772" s="8">
        <f>IF(L772="",0,VLOOKUP(E772,'Points Allocation'!$B$97:$F$108,2+L772,0))</f>
        <v>0</v>
      </c>
      <c r="Z772" s="23">
        <f t="shared" si="459"/>
        <v>20</v>
      </c>
      <c r="AA772" s="8">
        <f>IF(M772="",0,VLOOKUP(E772,'Points Allocation'!$I$7:$M$18,2+M772,0))</f>
        <v>30</v>
      </c>
      <c r="AB772" s="8">
        <f>IF(N772="",0,VLOOKUP(E772,'Points Allocation'!$I$22:$M$33,2+N772,0))</f>
        <v>20</v>
      </c>
      <c r="AC772" s="8">
        <f>IF(O772="",0,VLOOKUP(E772,'Points Allocation'!$I$37:$M$48,2+O772,0))</f>
        <v>0</v>
      </c>
      <c r="AD772" s="8">
        <f>IF(P772="",0,VLOOKUP(E772,'Points Allocation'!$I$52:$M$63,2+P772,0))</f>
        <v>0</v>
      </c>
      <c r="AE772" s="8">
        <f>IF(Q772="",0,VLOOKUP(E772,'Points Allocation'!$I$67:$M$78,2+Q772,0))</f>
        <v>0</v>
      </c>
      <c r="AF772" s="8">
        <f>IF(R772="",0,VLOOKUP(E772,'Points Allocation'!$I$82:$M$93,2+R772,0))</f>
        <v>0</v>
      </c>
      <c r="AG772" s="23">
        <f t="shared" si="460"/>
        <v>50</v>
      </c>
      <c r="AH772" s="10">
        <f t="shared" si="461"/>
        <v>-20</v>
      </c>
      <c r="AI772" s="13">
        <f t="shared" si="462"/>
        <v>1.5</v>
      </c>
      <c r="AJ772" s="30">
        <f t="shared" si="463"/>
        <v>75</v>
      </c>
      <c r="AK772" s="3" t="str">
        <f t="shared" si="464"/>
        <v>True</v>
      </c>
      <c r="AL772" s="3">
        <f t="shared" si="465"/>
        <v>20</v>
      </c>
    </row>
    <row r="773" spans="1:38" x14ac:dyDescent="0.2">
      <c r="A773" s="9" t="s">
        <v>227</v>
      </c>
      <c r="B773" s="9" t="s">
        <v>95</v>
      </c>
      <c r="C773" s="9" t="s">
        <v>65</v>
      </c>
      <c r="D773" s="3"/>
      <c r="E773" s="9">
        <v>8</v>
      </c>
      <c r="F773" s="9">
        <v>3</v>
      </c>
      <c r="G773" s="9">
        <v>2</v>
      </c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8">
        <f>IF(F773="",0,VLOOKUP(E773,'Points Allocation'!$B$7:$F$18,2+F773,0))</f>
        <v>80</v>
      </c>
      <c r="T773" s="8">
        <f>IF(G773="",0,VLOOKUP(E773,'Points Allocation'!$B$22:$F$33,2+G773,0))</f>
        <v>75</v>
      </c>
      <c r="U773" s="8">
        <f>IF(H773="",0,VLOOKUP(E773,'Points Allocation'!$B$37:$F$50,2+H773,0))</f>
        <v>0</v>
      </c>
      <c r="V773" s="8">
        <f>IF(I773="",0,VLOOKUP(E773,'Points Allocation'!$B$52:$F$63,2+I773,0))</f>
        <v>0</v>
      </c>
      <c r="W773" s="8">
        <f>IF(J773="",0,VLOOKUP(E773,'Points Allocation'!$B$67:$F$78,2+J773,0))</f>
        <v>0</v>
      </c>
      <c r="X773" s="8">
        <f>IF(K773="",0,VLOOKUP(E773,'Points Allocation'!$B$82:$F$93,2+K773,0))</f>
        <v>0</v>
      </c>
      <c r="Y773" s="8">
        <f>IF(L773="",0,VLOOKUP(E773,'Points Allocation'!$B$97:$F$108,2+L773,0))</f>
        <v>0</v>
      </c>
      <c r="Z773" s="23">
        <f t="shared" si="459"/>
        <v>155</v>
      </c>
      <c r="AA773" s="8">
        <f>IF(M773="",0,VLOOKUP(E773,'Points Allocation'!$I$7:$M$18,2+M773,0))</f>
        <v>0</v>
      </c>
      <c r="AB773" s="8">
        <f>IF(N773="",0,VLOOKUP(E773,'Points Allocation'!$I$22:$M$33,2+N773,0))</f>
        <v>0</v>
      </c>
      <c r="AC773" s="8">
        <f>IF(O773="",0,VLOOKUP(E773,'Points Allocation'!$I$37:$M$48,2+O773,0))</f>
        <v>0</v>
      </c>
      <c r="AD773" s="8">
        <f>IF(P773="",0,VLOOKUP(E773,'Points Allocation'!$I$52:$M$63,2+P773,0))</f>
        <v>0</v>
      </c>
      <c r="AE773" s="8">
        <f>IF(Q773="",0,VLOOKUP(E773,'Points Allocation'!$I$67:$M$78,2+Q773,0))</f>
        <v>0</v>
      </c>
      <c r="AF773" s="8">
        <f>IF(R773="",0,VLOOKUP(E773,'Points Allocation'!$I$82:$M$93,2+R773,0))</f>
        <v>0</v>
      </c>
      <c r="AG773" s="23">
        <f t="shared" si="460"/>
        <v>0</v>
      </c>
      <c r="AH773" s="10">
        <f t="shared" si="461"/>
        <v>0</v>
      </c>
      <c r="AI773" s="13">
        <f t="shared" si="462"/>
        <v>1.5</v>
      </c>
      <c r="AJ773" s="30">
        <f t="shared" si="463"/>
        <v>232.5</v>
      </c>
      <c r="AK773" s="3" t="str">
        <f t="shared" si="464"/>
        <v>False</v>
      </c>
      <c r="AL773" s="3">
        <f t="shared" si="465"/>
        <v>0</v>
      </c>
    </row>
    <row r="774" spans="1:38" x14ac:dyDescent="0.2">
      <c r="A774" s="9" t="s">
        <v>169</v>
      </c>
      <c r="B774" s="9" t="s">
        <v>95</v>
      </c>
      <c r="C774" s="9" t="s">
        <v>65</v>
      </c>
      <c r="D774" s="3"/>
      <c r="E774" s="9">
        <v>8</v>
      </c>
      <c r="F774" s="9">
        <v>1</v>
      </c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8">
        <f>IF(F774="",0,VLOOKUP(E774,'Points Allocation'!$B$7:$F$18,2+F774,0))</f>
        <v>40</v>
      </c>
      <c r="T774" s="8">
        <f>IF(G774="",0,VLOOKUP(E774,'Points Allocation'!$B$22:$F$33,2+G774,0))</f>
        <v>0</v>
      </c>
      <c r="U774" s="8">
        <f>IF(H774="",0,VLOOKUP(E774,'Points Allocation'!$B$37:$F$50,2+H774,0))</f>
        <v>0</v>
      </c>
      <c r="V774" s="8">
        <f>IF(I774="",0,VLOOKUP(E774,'Points Allocation'!$B$52:$F$63,2+I774,0))</f>
        <v>0</v>
      </c>
      <c r="W774" s="8">
        <f>IF(J774="",0,VLOOKUP(E774,'Points Allocation'!$B$67:$F$78,2+J774,0))</f>
        <v>0</v>
      </c>
      <c r="X774" s="8">
        <f>IF(K774="",0,VLOOKUP(E774,'Points Allocation'!$B$82:$F$93,2+K774,0))</f>
        <v>0</v>
      </c>
      <c r="Y774" s="8">
        <f>IF(L774="",0,VLOOKUP(E774,'Points Allocation'!$B$97:$F$108,2+L774,0))</f>
        <v>0</v>
      </c>
      <c r="Z774" s="23">
        <f t="shared" si="459"/>
        <v>40</v>
      </c>
      <c r="AA774" s="8">
        <f>IF(M774="",0,VLOOKUP(E774,'Points Allocation'!$I$7:$M$18,2+M774,0))</f>
        <v>0</v>
      </c>
      <c r="AB774" s="8">
        <f>IF(N774="",0,VLOOKUP(E774,'Points Allocation'!$I$22:$M$33,2+N774,0))</f>
        <v>0</v>
      </c>
      <c r="AC774" s="8">
        <f>IF(O774="",0,VLOOKUP(E774,'Points Allocation'!$I$37:$M$48,2+O774,0))</f>
        <v>0</v>
      </c>
      <c r="AD774" s="8">
        <f>IF(P774="",0,VLOOKUP(E774,'Points Allocation'!$I$52:$M$63,2+P774,0))</f>
        <v>0</v>
      </c>
      <c r="AE774" s="8">
        <f>IF(Q774="",0,VLOOKUP(E774,'Points Allocation'!$I$67:$M$78,2+Q774,0))</f>
        <v>0</v>
      </c>
      <c r="AF774" s="8">
        <f>IF(R774="",0,VLOOKUP(E774,'Points Allocation'!$I$82:$M$93,2+R774,0))</f>
        <v>0</v>
      </c>
      <c r="AG774" s="23">
        <f t="shared" si="460"/>
        <v>0</v>
      </c>
      <c r="AH774" s="10">
        <f t="shared" si="461"/>
        <v>0</v>
      </c>
      <c r="AI774" s="13">
        <f t="shared" si="462"/>
        <v>1.5</v>
      </c>
      <c r="AJ774" s="30">
        <f t="shared" si="463"/>
        <v>60</v>
      </c>
      <c r="AK774" s="3" t="str">
        <f t="shared" si="464"/>
        <v>False</v>
      </c>
      <c r="AL774" s="3">
        <f t="shared" si="465"/>
        <v>0</v>
      </c>
    </row>
    <row r="775" spans="1:38" x14ac:dyDescent="0.2">
      <c r="A775" s="9" t="s">
        <v>271</v>
      </c>
      <c r="B775" s="9" t="s">
        <v>95</v>
      </c>
      <c r="C775" s="9" t="s">
        <v>65</v>
      </c>
      <c r="D775" s="3"/>
      <c r="E775" s="9">
        <v>8</v>
      </c>
      <c r="F775" s="9">
        <v>3</v>
      </c>
      <c r="G775" s="9">
        <v>3</v>
      </c>
      <c r="H775" s="9">
        <v>1</v>
      </c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8">
        <f>IF(F775="",0,VLOOKUP(E775,'Points Allocation'!$B$7:$F$18,2+F775,0))</f>
        <v>80</v>
      </c>
      <c r="T775" s="8">
        <f>IF(G775="",0,VLOOKUP(E775,'Points Allocation'!$B$22:$F$33,2+G775,0))</f>
        <v>100</v>
      </c>
      <c r="U775" s="8">
        <f>IF(H775="",0,VLOOKUP(E775,'Points Allocation'!$B$37:$F$50,2+H775,0))</f>
        <v>60</v>
      </c>
      <c r="V775" s="8">
        <f>IF(I775="",0,VLOOKUP(E775,'Points Allocation'!$B$52:$F$63,2+I775,0))</f>
        <v>0</v>
      </c>
      <c r="W775" s="8">
        <f>IF(J775="",0,VLOOKUP(E775,'Points Allocation'!$B$67:$F$78,2+J775,0))</f>
        <v>0</v>
      </c>
      <c r="X775" s="8">
        <f>IF(K775="",0,VLOOKUP(E775,'Points Allocation'!$B$82:$F$93,2+K775,0))</f>
        <v>0</v>
      </c>
      <c r="Y775" s="8">
        <f>IF(L775="",0,VLOOKUP(E775,'Points Allocation'!$B$97:$F$108,2+L775,0))</f>
        <v>0</v>
      </c>
      <c r="Z775" s="23">
        <f t="shared" si="459"/>
        <v>240</v>
      </c>
      <c r="AA775" s="8">
        <f>IF(M775="",0,VLOOKUP(E775,'Points Allocation'!$I$7:$M$18,2+M775,0))</f>
        <v>0</v>
      </c>
      <c r="AB775" s="8">
        <f>IF(N775="",0,VLOOKUP(E775,'Points Allocation'!$I$22:$M$33,2+N775,0))</f>
        <v>0</v>
      </c>
      <c r="AC775" s="8">
        <f>IF(O775="",0,VLOOKUP(E775,'Points Allocation'!$I$37:$M$48,2+O775,0))</f>
        <v>0</v>
      </c>
      <c r="AD775" s="8">
        <f>IF(P775="",0,VLOOKUP(E775,'Points Allocation'!$I$52:$M$63,2+P775,0))</f>
        <v>0</v>
      </c>
      <c r="AE775" s="8">
        <f>IF(Q775="",0,VLOOKUP(E775,'Points Allocation'!$I$67:$M$78,2+Q775,0))</f>
        <v>0</v>
      </c>
      <c r="AF775" s="8">
        <f>IF(R775="",0,VLOOKUP(E775,'Points Allocation'!$I$82:$M$93,2+R775,0))</f>
        <v>0</v>
      </c>
      <c r="AG775" s="23">
        <f t="shared" si="460"/>
        <v>0</v>
      </c>
      <c r="AH775" s="10">
        <f t="shared" si="461"/>
        <v>0</v>
      </c>
      <c r="AI775" s="13">
        <f t="shared" si="462"/>
        <v>1.5</v>
      </c>
      <c r="AJ775" s="30">
        <f t="shared" si="463"/>
        <v>360</v>
      </c>
      <c r="AK775" s="3" t="str">
        <f t="shared" si="464"/>
        <v>False</v>
      </c>
      <c r="AL775" s="3">
        <f t="shared" si="465"/>
        <v>0</v>
      </c>
    </row>
    <row r="776" spans="1:38" x14ac:dyDescent="0.2">
      <c r="A776" s="9" t="s">
        <v>166</v>
      </c>
      <c r="B776" s="9" t="s">
        <v>95</v>
      </c>
      <c r="C776" s="9" t="s">
        <v>65</v>
      </c>
      <c r="D776" s="3"/>
      <c r="E776" s="9">
        <v>8</v>
      </c>
      <c r="F776" s="9">
        <v>3</v>
      </c>
      <c r="G776" s="9">
        <v>3</v>
      </c>
      <c r="H776" s="9">
        <v>3</v>
      </c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8">
        <f>IF(F776="",0,VLOOKUP(E776,'Points Allocation'!$B$7:$F$18,2+F776,0))</f>
        <v>80</v>
      </c>
      <c r="T776" s="8">
        <f>IF(G776="",0,VLOOKUP(E776,'Points Allocation'!$B$22:$F$33,2+G776,0))</f>
        <v>100</v>
      </c>
      <c r="U776" s="8">
        <f>IF(H776="",0,VLOOKUP(E776,'Points Allocation'!$B$37:$F$50,2+H776,0))</f>
        <v>120</v>
      </c>
      <c r="V776" s="8">
        <f>IF(I776="",0,VLOOKUP(E776,'Points Allocation'!$B$52:$F$63,2+I776,0))</f>
        <v>0</v>
      </c>
      <c r="W776" s="8">
        <f>IF(J776="",0,VLOOKUP(E776,'Points Allocation'!$B$67:$F$78,2+J776,0))</f>
        <v>0</v>
      </c>
      <c r="X776" s="8">
        <f>IF(K776="",0,VLOOKUP(E776,'Points Allocation'!$B$82:$F$93,2+K776,0))</f>
        <v>0</v>
      </c>
      <c r="Y776" s="8">
        <f>IF(L776="",0,VLOOKUP(E776,'Points Allocation'!$B$97:$F$108,2+L776,0))</f>
        <v>0</v>
      </c>
      <c r="Z776" s="23">
        <f t="shared" si="459"/>
        <v>300</v>
      </c>
      <c r="AA776" s="8">
        <f>IF(M776="",0,VLOOKUP(E776,'Points Allocation'!$I$7:$M$18,2+M776,0))</f>
        <v>0</v>
      </c>
      <c r="AB776" s="8">
        <f>IF(N776="",0,VLOOKUP(E776,'Points Allocation'!$I$22:$M$33,2+N776,0))</f>
        <v>0</v>
      </c>
      <c r="AC776" s="8">
        <f>IF(O776="",0,VLOOKUP(E776,'Points Allocation'!$I$37:$M$48,2+O776,0))</f>
        <v>0</v>
      </c>
      <c r="AD776" s="8">
        <f>IF(P776="",0,VLOOKUP(E776,'Points Allocation'!$I$52:$M$63,2+P776,0))</f>
        <v>0</v>
      </c>
      <c r="AE776" s="8">
        <f>IF(Q776="",0,VLOOKUP(E776,'Points Allocation'!$I$67:$M$78,2+Q776,0))</f>
        <v>0</v>
      </c>
      <c r="AF776" s="8">
        <f>IF(R776="",0,VLOOKUP(E776,'Points Allocation'!$I$82:$M$93,2+R776,0))</f>
        <v>0</v>
      </c>
      <c r="AG776" s="23">
        <f t="shared" si="460"/>
        <v>0</v>
      </c>
      <c r="AH776" s="10">
        <f t="shared" si="461"/>
        <v>0</v>
      </c>
      <c r="AI776" s="13">
        <f t="shared" si="462"/>
        <v>1.5</v>
      </c>
      <c r="AJ776" s="30">
        <f t="shared" si="463"/>
        <v>450</v>
      </c>
      <c r="AK776" s="3" t="str">
        <f t="shared" si="464"/>
        <v>False</v>
      </c>
      <c r="AL776" s="3">
        <f t="shared" si="465"/>
        <v>0</v>
      </c>
    </row>
    <row r="777" spans="1:38" x14ac:dyDescent="0.2">
      <c r="A777" s="9" t="s">
        <v>171</v>
      </c>
      <c r="B777" s="9" t="s">
        <v>95</v>
      </c>
      <c r="C777" s="9" t="s">
        <v>65</v>
      </c>
      <c r="D777" s="3"/>
      <c r="E777" s="9">
        <v>8</v>
      </c>
      <c r="F777" s="9">
        <v>3</v>
      </c>
      <c r="G777" s="9">
        <v>0</v>
      </c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8">
        <f>IF(F777="",0,VLOOKUP(E777,'Points Allocation'!$B$7:$F$18,2+F777,0))</f>
        <v>80</v>
      </c>
      <c r="T777" s="8">
        <f>IF(G777="",0,VLOOKUP(E777,'Points Allocation'!$B$22:$F$33,2+G777,0))</f>
        <v>25</v>
      </c>
      <c r="U777" s="8">
        <f>IF(H777="",0,VLOOKUP(E777,'Points Allocation'!$B$37:$F$50,2+H777,0))</f>
        <v>0</v>
      </c>
      <c r="V777" s="8">
        <f>IF(I777="",0,VLOOKUP(E777,'Points Allocation'!$B$52:$F$63,2+I777,0))</f>
        <v>0</v>
      </c>
      <c r="W777" s="8">
        <f>IF(J777="",0,VLOOKUP(E777,'Points Allocation'!$B$67:$F$78,2+J777,0))</f>
        <v>0</v>
      </c>
      <c r="X777" s="8">
        <f>IF(K777="",0,VLOOKUP(E777,'Points Allocation'!$B$82:$F$93,2+K777,0))</f>
        <v>0</v>
      </c>
      <c r="Y777" s="8">
        <f>IF(L777="",0,VLOOKUP(E777,'Points Allocation'!$B$97:$F$108,2+L777,0))</f>
        <v>0</v>
      </c>
      <c r="Z777" s="23">
        <f t="shared" si="459"/>
        <v>105</v>
      </c>
      <c r="AA777" s="8">
        <f>IF(M777="",0,VLOOKUP(E777,'Points Allocation'!$I$7:$M$18,2+M777,0))</f>
        <v>0</v>
      </c>
      <c r="AB777" s="8">
        <f>IF(N777="",0,VLOOKUP(E777,'Points Allocation'!$I$22:$M$33,2+N777,0))</f>
        <v>0</v>
      </c>
      <c r="AC777" s="8">
        <f>IF(O777="",0,VLOOKUP(E777,'Points Allocation'!$I$37:$M$48,2+O777,0))</f>
        <v>0</v>
      </c>
      <c r="AD777" s="8">
        <f>IF(P777="",0,VLOOKUP(E777,'Points Allocation'!$I$52:$M$63,2+P777,0))</f>
        <v>0</v>
      </c>
      <c r="AE777" s="8">
        <f>IF(Q777="",0,VLOOKUP(E777,'Points Allocation'!$I$67:$M$78,2+Q777,0))</f>
        <v>0</v>
      </c>
      <c r="AF777" s="8">
        <f>IF(R777="",0,VLOOKUP(E777,'Points Allocation'!$I$82:$M$93,2+R777,0))</f>
        <v>0</v>
      </c>
      <c r="AG777" s="23">
        <f t="shared" si="460"/>
        <v>0</v>
      </c>
      <c r="AH777" s="10">
        <f t="shared" si="461"/>
        <v>0</v>
      </c>
      <c r="AI777" s="13">
        <f t="shared" si="462"/>
        <v>1.5</v>
      </c>
      <c r="AJ777" s="30">
        <f t="shared" si="463"/>
        <v>157.5</v>
      </c>
      <c r="AK777" s="3" t="str">
        <f t="shared" si="464"/>
        <v>False</v>
      </c>
      <c r="AL777" s="3">
        <f t="shared" si="465"/>
        <v>0</v>
      </c>
    </row>
    <row r="778" spans="1:38" x14ac:dyDescent="0.2">
      <c r="A778" s="9" t="s">
        <v>215</v>
      </c>
      <c r="B778" s="9" t="s">
        <v>96</v>
      </c>
      <c r="C778" s="9" t="s">
        <v>65</v>
      </c>
      <c r="D778" s="3"/>
      <c r="E778" s="9">
        <v>16</v>
      </c>
      <c r="F778" s="9">
        <v>3</v>
      </c>
      <c r="G778" s="9">
        <v>0</v>
      </c>
      <c r="H778" s="26"/>
      <c r="I778" s="26"/>
      <c r="J778" s="26"/>
      <c r="K778" s="26"/>
      <c r="L778" s="26"/>
      <c r="M778" s="9">
        <v>3</v>
      </c>
      <c r="N778" s="9">
        <v>3</v>
      </c>
      <c r="O778" s="9">
        <v>2</v>
      </c>
      <c r="P778" s="26"/>
      <c r="Q778" s="26"/>
      <c r="R778" s="26"/>
      <c r="S778" s="8">
        <f>IF(F778="",0,VLOOKUP(E778,'Points Allocation'!$B$7:$F$18,2+F778,0))</f>
        <v>60</v>
      </c>
      <c r="T778" s="8">
        <f>IF(G778="",0,VLOOKUP(E778,'Points Allocation'!$B$22:$F$33,2+G778,0))</f>
        <v>20</v>
      </c>
      <c r="U778" s="8">
        <f>IF(H778="",0,VLOOKUP(E778,'Points Allocation'!$B$37:$F$50,2+H778,0))</f>
        <v>0</v>
      </c>
      <c r="V778" s="8">
        <f>IF(I778="",0,VLOOKUP(E778,'Points Allocation'!$B$52:$F$63,2+I778,0))</f>
        <v>0</v>
      </c>
      <c r="W778" s="8">
        <f>IF(J778="",0,VLOOKUP(E778,'Points Allocation'!$B$67:$F$78,2+J778,0))</f>
        <v>0</v>
      </c>
      <c r="X778" s="8">
        <f>IF(K778="",0,VLOOKUP(E778,'Points Allocation'!$B$82:$F$93,2+K778,0))</f>
        <v>0</v>
      </c>
      <c r="Y778" s="8">
        <f>IF(L778="",0,VLOOKUP(E778,'Points Allocation'!$B$97:$F$108,2+L778,0))</f>
        <v>0</v>
      </c>
      <c r="Z778" s="23">
        <f t="shared" si="459"/>
        <v>80</v>
      </c>
      <c r="AA778" s="8">
        <f>IF(M778="",0,VLOOKUP(E778,'Points Allocation'!$I$7:$M$18,2+M778,0))</f>
        <v>25</v>
      </c>
      <c r="AB778" s="8">
        <f>IF(N778="",0,VLOOKUP(E778,'Points Allocation'!$I$22:$M$33,2+N778,0))</f>
        <v>30</v>
      </c>
      <c r="AC778" s="8">
        <f>IF(O778="",0,VLOOKUP(E778,'Points Allocation'!$I$37:$M$48,2+O778,0))</f>
        <v>30</v>
      </c>
      <c r="AD778" s="8">
        <f>IF(P778="",0,VLOOKUP(E778,'Points Allocation'!$I$52:$M$63,2+P778,0))</f>
        <v>0</v>
      </c>
      <c r="AE778" s="8">
        <f>IF(Q778="",0,VLOOKUP(E778,'Points Allocation'!$I$67:$M$78,2+Q778,0))</f>
        <v>0</v>
      </c>
      <c r="AF778" s="8">
        <f>IF(R778="",0,VLOOKUP(E778,'Points Allocation'!$I$82:$M$93,2+R778,0))</f>
        <v>0</v>
      </c>
      <c r="AG778" s="23">
        <f t="shared" si="460"/>
        <v>85</v>
      </c>
      <c r="AH778" s="10">
        <f t="shared" si="461"/>
        <v>-80</v>
      </c>
      <c r="AI778" s="13">
        <f t="shared" si="462"/>
        <v>1.5</v>
      </c>
      <c r="AJ778" s="30">
        <f t="shared" si="463"/>
        <v>127.5</v>
      </c>
      <c r="AK778" s="3" t="str">
        <f t="shared" si="464"/>
        <v>True</v>
      </c>
      <c r="AL778" s="3">
        <f t="shared" si="465"/>
        <v>80</v>
      </c>
    </row>
    <row r="779" spans="1:38" x14ac:dyDescent="0.2">
      <c r="A779" s="9" t="s">
        <v>204</v>
      </c>
      <c r="B779" s="9" t="s">
        <v>96</v>
      </c>
      <c r="C779" s="9" t="s">
        <v>65</v>
      </c>
      <c r="D779" s="3"/>
      <c r="E779" s="9">
        <v>16</v>
      </c>
      <c r="F779" s="9">
        <v>1</v>
      </c>
      <c r="G779" s="26"/>
      <c r="H779" s="26"/>
      <c r="I779" s="26"/>
      <c r="J779" s="26"/>
      <c r="K779" s="26"/>
      <c r="L779" s="26"/>
      <c r="M779" s="9">
        <v>1</v>
      </c>
      <c r="N779" s="26"/>
      <c r="O779" s="26"/>
      <c r="P779" s="26"/>
      <c r="Q779" s="26"/>
      <c r="R779" s="26"/>
      <c r="S779" s="8">
        <f>IF(F779="",0,VLOOKUP(E779,'Points Allocation'!$B$7:$F$18,2+F779,0))</f>
        <v>30</v>
      </c>
      <c r="T779" s="8">
        <f>IF(G779="",0,VLOOKUP(E779,'Points Allocation'!$B$22:$F$33,2+G779,0))</f>
        <v>0</v>
      </c>
      <c r="U779" s="8">
        <f>IF(H779="",0,VLOOKUP(E779,'Points Allocation'!$B$37:$F$50,2+H779,0))</f>
        <v>0</v>
      </c>
      <c r="V779" s="8">
        <f>IF(I779="",0,VLOOKUP(E779,'Points Allocation'!$B$52:$F$63,2+I779,0))</f>
        <v>0</v>
      </c>
      <c r="W779" s="8">
        <f>IF(J779="",0,VLOOKUP(E779,'Points Allocation'!$B$67:$F$78,2+J779,0))</f>
        <v>0</v>
      </c>
      <c r="X779" s="8">
        <f>IF(K779="",0,VLOOKUP(E779,'Points Allocation'!$B$82:$F$93,2+K779,0))</f>
        <v>0</v>
      </c>
      <c r="Y779" s="8">
        <f>IF(L779="",0,VLOOKUP(E779,'Points Allocation'!$B$97:$F$108,2+L779,0))</f>
        <v>0</v>
      </c>
      <c r="Z779" s="23">
        <f t="shared" si="459"/>
        <v>30</v>
      </c>
      <c r="AA779" s="8">
        <f>IF(M779="",0,VLOOKUP(E779,'Points Allocation'!$I$7:$M$18,2+M779,0))</f>
        <v>15</v>
      </c>
      <c r="AB779" s="8">
        <f>IF(N779="",0,VLOOKUP(E779,'Points Allocation'!$I$22:$M$33,2+N779,0))</f>
        <v>0</v>
      </c>
      <c r="AC779" s="8">
        <f>IF(O779="",0,VLOOKUP(E779,'Points Allocation'!$I$37:$M$48,2+O779,0))</f>
        <v>0</v>
      </c>
      <c r="AD779" s="8">
        <f>IF(P779="",0,VLOOKUP(E779,'Points Allocation'!$I$52:$M$63,2+P779,0))</f>
        <v>0</v>
      </c>
      <c r="AE779" s="8">
        <f>IF(Q779="",0,VLOOKUP(E779,'Points Allocation'!$I$67:$M$78,2+Q779,0))</f>
        <v>0</v>
      </c>
      <c r="AF779" s="8">
        <f>IF(R779="",0,VLOOKUP(E779,'Points Allocation'!$I$82:$M$93,2+R779,0))</f>
        <v>0</v>
      </c>
      <c r="AG779" s="23">
        <f t="shared" si="460"/>
        <v>15</v>
      </c>
      <c r="AH779" s="10">
        <f t="shared" si="461"/>
        <v>-15</v>
      </c>
      <c r="AI779" s="13">
        <f t="shared" si="462"/>
        <v>1.5</v>
      </c>
      <c r="AJ779" s="30">
        <f t="shared" si="463"/>
        <v>45</v>
      </c>
      <c r="AK779" s="3" t="str">
        <f t="shared" si="464"/>
        <v>True</v>
      </c>
      <c r="AL779" s="3">
        <f t="shared" si="465"/>
        <v>15</v>
      </c>
    </row>
    <row r="780" spans="1:38" x14ac:dyDescent="0.2">
      <c r="A780" s="9" t="s">
        <v>172</v>
      </c>
      <c r="B780" s="9" t="s">
        <v>96</v>
      </c>
      <c r="C780" s="9" t="s">
        <v>65</v>
      </c>
      <c r="D780" s="3"/>
      <c r="E780" s="9">
        <v>16</v>
      </c>
      <c r="F780" s="9">
        <v>3</v>
      </c>
      <c r="G780" s="9">
        <v>3</v>
      </c>
      <c r="H780" s="9">
        <v>0</v>
      </c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8">
        <f>IF(F780="",0,VLOOKUP(E780,'Points Allocation'!$B$7:$F$18,2+F780,0))</f>
        <v>60</v>
      </c>
      <c r="T780" s="8">
        <f>IF(G780="",0,VLOOKUP(E780,'Points Allocation'!$B$22:$F$33,2+G780,0))</f>
        <v>80</v>
      </c>
      <c r="U780" s="8">
        <f>IF(H780="",0,VLOOKUP(E780,'Points Allocation'!$B$37:$F$50,2+H780,0))</f>
        <v>25</v>
      </c>
      <c r="V780" s="8">
        <f>IF(I780="",0,VLOOKUP(E780,'Points Allocation'!$B$52:$F$63,2+I780,0))</f>
        <v>0</v>
      </c>
      <c r="W780" s="8">
        <f>IF(J780="",0,VLOOKUP(E780,'Points Allocation'!$B$67:$F$78,2+J780,0))</f>
        <v>0</v>
      </c>
      <c r="X780" s="8">
        <f>IF(K780="",0,VLOOKUP(E780,'Points Allocation'!$B$82:$F$93,2+K780,0))</f>
        <v>0</v>
      </c>
      <c r="Y780" s="8">
        <f>IF(L780="",0,VLOOKUP(E780,'Points Allocation'!$B$97:$F$108,2+L780,0))</f>
        <v>0</v>
      </c>
      <c r="Z780" s="23">
        <f t="shared" si="459"/>
        <v>165</v>
      </c>
      <c r="AA780" s="8">
        <f>IF(M780="",0,VLOOKUP(E780,'Points Allocation'!$I$7:$M$18,2+M780,0))</f>
        <v>0</v>
      </c>
      <c r="AB780" s="8">
        <f>IF(N780="",0,VLOOKUP(E780,'Points Allocation'!$I$22:$M$33,2+N780,0))</f>
        <v>0</v>
      </c>
      <c r="AC780" s="8">
        <f>IF(O780="",0,VLOOKUP(E780,'Points Allocation'!$I$37:$M$48,2+O780,0))</f>
        <v>0</v>
      </c>
      <c r="AD780" s="8">
        <f>IF(P780="",0,VLOOKUP(E780,'Points Allocation'!$I$52:$M$63,2+P780,0))</f>
        <v>0</v>
      </c>
      <c r="AE780" s="8">
        <f>IF(Q780="",0,VLOOKUP(E780,'Points Allocation'!$I$67:$M$78,2+Q780,0))</f>
        <v>0</v>
      </c>
      <c r="AF780" s="8">
        <f>IF(R780="",0,VLOOKUP(E780,'Points Allocation'!$I$82:$M$93,2+R780,0))</f>
        <v>0</v>
      </c>
      <c r="AG780" s="23">
        <f t="shared" si="460"/>
        <v>0</v>
      </c>
      <c r="AH780" s="10">
        <f t="shared" si="461"/>
        <v>0</v>
      </c>
      <c r="AI780" s="13">
        <f t="shared" si="462"/>
        <v>1.5</v>
      </c>
      <c r="AJ780" s="30">
        <f t="shared" si="463"/>
        <v>247.5</v>
      </c>
      <c r="AK780" s="3" t="str">
        <f t="shared" si="464"/>
        <v>False</v>
      </c>
      <c r="AL780" s="3">
        <f t="shared" si="465"/>
        <v>0</v>
      </c>
    </row>
    <row r="781" spans="1:38" x14ac:dyDescent="0.2">
      <c r="A781" s="9" t="s">
        <v>108</v>
      </c>
      <c r="B781" s="9" t="s">
        <v>96</v>
      </c>
      <c r="C781" s="9" t="s">
        <v>65</v>
      </c>
      <c r="D781" s="3"/>
      <c r="E781" s="9">
        <v>16</v>
      </c>
      <c r="F781" s="9">
        <v>3</v>
      </c>
      <c r="G781" s="9">
        <v>3</v>
      </c>
      <c r="H781" s="9">
        <v>3</v>
      </c>
      <c r="I781" s="9">
        <v>3</v>
      </c>
      <c r="J781" s="26"/>
      <c r="K781" s="26"/>
      <c r="L781" s="26"/>
      <c r="M781" s="26"/>
      <c r="N781" s="26"/>
      <c r="O781" s="26"/>
      <c r="P781" s="26"/>
      <c r="Q781" s="26"/>
      <c r="R781" s="26"/>
      <c r="S781" s="8">
        <f>IF(F781="",0,VLOOKUP(E781,'Points Allocation'!$B$7:$F$18,2+F781,0))</f>
        <v>60</v>
      </c>
      <c r="T781" s="8">
        <f>IF(G781="",0,VLOOKUP(E781,'Points Allocation'!$B$22:$F$33,2+G781,0))</f>
        <v>80</v>
      </c>
      <c r="U781" s="8">
        <f>IF(H781="",0,VLOOKUP(E781,'Points Allocation'!$B$37:$F$50,2+H781,0))</f>
        <v>100</v>
      </c>
      <c r="V781" s="8">
        <f>IF(I781="",0,VLOOKUP(E781,'Points Allocation'!$B$52:$F$63,2+I781,0))</f>
        <v>120</v>
      </c>
      <c r="W781" s="8">
        <f>IF(J781="",0,VLOOKUP(E781,'Points Allocation'!$B$67:$F$78,2+J781,0))</f>
        <v>0</v>
      </c>
      <c r="X781" s="8">
        <f>IF(K781="",0,VLOOKUP(E781,'Points Allocation'!$B$82:$F$93,2+K781,0))</f>
        <v>0</v>
      </c>
      <c r="Y781" s="8">
        <f>IF(L781="",0,VLOOKUP(E781,'Points Allocation'!$B$97:$F$108,2+L781,0))</f>
        <v>0</v>
      </c>
      <c r="Z781" s="23">
        <f t="shared" si="459"/>
        <v>360</v>
      </c>
      <c r="AA781" s="8">
        <f>IF(M781="",0,VLOOKUP(E781,'Points Allocation'!$I$7:$M$18,2+M781,0))</f>
        <v>0</v>
      </c>
      <c r="AB781" s="8">
        <f>IF(N781="",0,VLOOKUP(E781,'Points Allocation'!$I$22:$M$33,2+N781,0))</f>
        <v>0</v>
      </c>
      <c r="AC781" s="8">
        <f>IF(O781="",0,VLOOKUP(E781,'Points Allocation'!$I$37:$M$48,2+O781,0))</f>
        <v>0</v>
      </c>
      <c r="AD781" s="8">
        <f>IF(P781="",0,VLOOKUP(E781,'Points Allocation'!$I$52:$M$63,2+P781,0))</f>
        <v>0</v>
      </c>
      <c r="AE781" s="8">
        <f>IF(Q781="",0,VLOOKUP(E781,'Points Allocation'!$I$67:$M$78,2+Q781,0))</f>
        <v>0</v>
      </c>
      <c r="AF781" s="8">
        <f>IF(R781="",0,VLOOKUP(E781,'Points Allocation'!$I$82:$M$93,2+R781,0))</f>
        <v>0</v>
      </c>
      <c r="AG781" s="23">
        <f t="shared" si="460"/>
        <v>0</v>
      </c>
      <c r="AH781" s="10">
        <f t="shared" si="461"/>
        <v>0</v>
      </c>
      <c r="AI781" s="13">
        <f t="shared" si="462"/>
        <v>1.5</v>
      </c>
      <c r="AJ781" s="30">
        <f t="shared" si="463"/>
        <v>540</v>
      </c>
      <c r="AK781" s="3" t="str">
        <f t="shared" si="464"/>
        <v>False</v>
      </c>
      <c r="AL781" s="3">
        <f t="shared" si="465"/>
        <v>0</v>
      </c>
    </row>
    <row r="782" spans="1:38" x14ac:dyDescent="0.2">
      <c r="A782" s="9" t="s">
        <v>184</v>
      </c>
      <c r="B782" s="9" t="s">
        <v>96</v>
      </c>
      <c r="C782" s="9" t="s">
        <v>65</v>
      </c>
      <c r="D782" s="3"/>
      <c r="E782" s="9">
        <v>16</v>
      </c>
      <c r="F782" s="9">
        <v>3</v>
      </c>
      <c r="G782" s="9">
        <v>3</v>
      </c>
      <c r="H782" s="9">
        <v>3</v>
      </c>
      <c r="I782" s="9">
        <v>0</v>
      </c>
      <c r="J782" s="26"/>
      <c r="K782" s="26"/>
      <c r="L782" s="26"/>
      <c r="M782" s="26"/>
      <c r="N782" s="26"/>
      <c r="O782" s="26"/>
      <c r="P782" s="26"/>
      <c r="Q782" s="26"/>
      <c r="R782" s="26"/>
      <c r="S782" s="8">
        <f>IF(F782="",0,VLOOKUP(E782,'Points Allocation'!$B$7:$F$18,2+F782,0))</f>
        <v>60</v>
      </c>
      <c r="T782" s="8">
        <f>IF(G782="",0,VLOOKUP(E782,'Points Allocation'!$B$22:$F$33,2+G782,0))</f>
        <v>80</v>
      </c>
      <c r="U782" s="8">
        <f>IF(H782="",0,VLOOKUP(E782,'Points Allocation'!$B$37:$F$50,2+H782,0))</f>
        <v>100</v>
      </c>
      <c r="V782" s="8">
        <f>IF(I782="",0,VLOOKUP(E782,'Points Allocation'!$B$52:$F$63,2+I782,0))</f>
        <v>30</v>
      </c>
      <c r="W782" s="8">
        <f>IF(J782="",0,VLOOKUP(E782,'Points Allocation'!$B$67:$F$78,2+J782,0))</f>
        <v>0</v>
      </c>
      <c r="X782" s="8">
        <f>IF(K782="",0,VLOOKUP(E782,'Points Allocation'!$B$82:$F$93,2+K782,0))</f>
        <v>0</v>
      </c>
      <c r="Y782" s="8">
        <f>IF(L782="",0,VLOOKUP(E782,'Points Allocation'!$B$97:$F$108,2+L782,0))</f>
        <v>0</v>
      </c>
      <c r="Z782" s="23">
        <f t="shared" si="459"/>
        <v>270</v>
      </c>
      <c r="AA782" s="8">
        <f>IF(M782="",0,VLOOKUP(E782,'Points Allocation'!$I$7:$M$18,2+M782,0))</f>
        <v>0</v>
      </c>
      <c r="AB782" s="8">
        <f>IF(N782="",0,VLOOKUP(E782,'Points Allocation'!$I$22:$M$33,2+N782,0))</f>
        <v>0</v>
      </c>
      <c r="AC782" s="8">
        <f>IF(O782="",0,VLOOKUP(E782,'Points Allocation'!$I$37:$M$48,2+O782,0))</f>
        <v>0</v>
      </c>
      <c r="AD782" s="8">
        <f>IF(P782="",0,VLOOKUP(E782,'Points Allocation'!$I$52:$M$63,2+P782,0))</f>
        <v>0</v>
      </c>
      <c r="AE782" s="8">
        <f>IF(Q782="",0,VLOOKUP(E782,'Points Allocation'!$I$67:$M$78,2+Q782,0))</f>
        <v>0</v>
      </c>
      <c r="AF782" s="8">
        <f>IF(R782="",0,VLOOKUP(E782,'Points Allocation'!$I$82:$M$93,2+R782,0))</f>
        <v>0</v>
      </c>
      <c r="AG782" s="23">
        <f t="shared" si="460"/>
        <v>0</v>
      </c>
      <c r="AH782" s="10">
        <f t="shared" si="461"/>
        <v>0</v>
      </c>
      <c r="AI782" s="13">
        <f t="shared" si="462"/>
        <v>1.5</v>
      </c>
      <c r="AJ782" s="30">
        <f t="shared" si="463"/>
        <v>405</v>
      </c>
      <c r="AK782" s="3" t="str">
        <f t="shared" si="464"/>
        <v>False</v>
      </c>
      <c r="AL782" s="3">
        <f t="shared" si="465"/>
        <v>0</v>
      </c>
    </row>
    <row r="783" spans="1:38" x14ac:dyDescent="0.2">
      <c r="A783" s="9" t="s">
        <v>183</v>
      </c>
      <c r="B783" s="9" t="s">
        <v>96</v>
      </c>
      <c r="C783" s="9" t="s">
        <v>65</v>
      </c>
      <c r="D783" s="3"/>
      <c r="E783" s="9">
        <v>16</v>
      </c>
      <c r="F783" s="9">
        <v>3</v>
      </c>
      <c r="G783" s="9">
        <v>0</v>
      </c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8">
        <f>IF(F783="",0,VLOOKUP(E783,'Points Allocation'!$B$7:$F$18,2+F783,0))</f>
        <v>60</v>
      </c>
      <c r="T783" s="8">
        <f>IF(G783="",0,VLOOKUP(E783,'Points Allocation'!$B$22:$F$33,2+G783,0))</f>
        <v>20</v>
      </c>
      <c r="U783" s="8">
        <f>IF(H783="",0,VLOOKUP(E783,'Points Allocation'!$B$37:$F$50,2+H783,0))</f>
        <v>0</v>
      </c>
      <c r="V783" s="8">
        <f>IF(I783="",0,VLOOKUP(E783,'Points Allocation'!$B$52:$F$63,2+I783,0))</f>
        <v>0</v>
      </c>
      <c r="W783" s="8">
        <f>IF(J783="",0,VLOOKUP(E783,'Points Allocation'!$B$67:$F$78,2+J783,0))</f>
        <v>0</v>
      </c>
      <c r="X783" s="8">
        <f>IF(K783="",0,VLOOKUP(E783,'Points Allocation'!$B$82:$F$93,2+K783,0))</f>
        <v>0</v>
      </c>
      <c r="Y783" s="8">
        <f>IF(L783="",0,VLOOKUP(E783,'Points Allocation'!$B$97:$F$108,2+L783,0))</f>
        <v>0</v>
      </c>
      <c r="Z783" s="23">
        <f t="shared" si="459"/>
        <v>80</v>
      </c>
      <c r="AA783" s="8">
        <f>IF(M783="",0,VLOOKUP(E783,'Points Allocation'!$I$7:$M$18,2+M783,0))</f>
        <v>0</v>
      </c>
      <c r="AB783" s="8">
        <f>IF(N783="",0,VLOOKUP(E783,'Points Allocation'!$I$22:$M$33,2+N783,0))</f>
        <v>0</v>
      </c>
      <c r="AC783" s="8">
        <f>IF(O783="",0,VLOOKUP(E783,'Points Allocation'!$I$37:$M$48,2+O783,0))</f>
        <v>0</v>
      </c>
      <c r="AD783" s="8">
        <f>IF(L783="",0,VLOOKUP(E783,'Points Allocation'!$I$52:$M$63,2+L783,0))</f>
        <v>0</v>
      </c>
      <c r="AE783" s="8">
        <f>IF(Q783="",0,VLOOKUP(E783,'Points Allocation'!$I$67:$M$78,2+Q783,0))</f>
        <v>0</v>
      </c>
      <c r="AF783" s="8">
        <f>IF(R783="",0,VLOOKUP(E783,'Points Allocation'!$I$82:$M$93,2+R783,0))</f>
        <v>0</v>
      </c>
      <c r="AG783" s="23">
        <f t="shared" si="460"/>
        <v>0</v>
      </c>
      <c r="AH783" s="10">
        <f t="shared" si="461"/>
        <v>0</v>
      </c>
      <c r="AI783" s="13">
        <f t="shared" si="462"/>
        <v>1.5</v>
      </c>
      <c r="AJ783" s="30">
        <f t="shared" si="463"/>
        <v>120</v>
      </c>
      <c r="AK783" s="3" t="str">
        <f t="shared" si="464"/>
        <v>False</v>
      </c>
      <c r="AL783" s="3">
        <f t="shared" si="465"/>
        <v>0</v>
      </c>
    </row>
    <row r="784" spans="1:38" x14ac:dyDescent="0.2">
      <c r="A784" s="9" t="s">
        <v>174</v>
      </c>
      <c r="B784" s="9" t="s">
        <v>96</v>
      </c>
      <c r="C784" s="9" t="s">
        <v>65</v>
      </c>
      <c r="D784" s="3"/>
      <c r="E784" s="9">
        <v>16</v>
      </c>
      <c r="F784" s="9">
        <v>3</v>
      </c>
      <c r="G784" s="9">
        <v>3</v>
      </c>
      <c r="H784" s="9">
        <v>0</v>
      </c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8">
        <f>IF(F784="",0,VLOOKUP(E784,'Points Allocation'!$B$7:$F$18,2+F784,0))</f>
        <v>60</v>
      </c>
      <c r="T784" s="8">
        <f>IF(G784="",0,VLOOKUP(E784,'Points Allocation'!$B$22:$F$33,2+G784,0))</f>
        <v>80</v>
      </c>
      <c r="U784" s="8">
        <f>IF(H784="",0,VLOOKUP(E784,'Points Allocation'!$B$37:$F$50,2+H784,0))</f>
        <v>25</v>
      </c>
      <c r="V784" s="8">
        <f>IF(I784="",0,VLOOKUP(E784,'Points Allocation'!$B$52:$F$63,2+I784,0))</f>
        <v>0</v>
      </c>
      <c r="W784" s="8">
        <f>IF(J784="",0,VLOOKUP(E784,'Points Allocation'!$B$67:$F$78,2+J784,0))</f>
        <v>0</v>
      </c>
      <c r="X784" s="8">
        <f>IF(K784="",0,VLOOKUP(E784,'Points Allocation'!$B$82:$F$93,2+K784,0))</f>
        <v>0</v>
      </c>
      <c r="Y784" s="8">
        <f>IF(L784="",0,VLOOKUP(E784,'Points Allocation'!$B$97:$F$108,2+L784,0))</f>
        <v>0</v>
      </c>
      <c r="Z784" s="23">
        <f t="shared" si="459"/>
        <v>165</v>
      </c>
      <c r="AA784" s="8">
        <f>IF(M784="",0,VLOOKUP(E784,'Points Allocation'!$I$7:$M$18,2+M784,0))</f>
        <v>0</v>
      </c>
      <c r="AB784" s="8">
        <f>IF(N784="",0,VLOOKUP(E784,'Points Allocation'!$I$22:$M$33,2+N784,0))</f>
        <v>0</v>
      </c>
      <c r="AC784" s="8">
        <f>IF(O784="",0,VLOOKUP(E784,'Points Allocation'!$I$37:$M$48,2+O784,0))</f>
        <v>0</v>
      </c>
      <c r="AD784" s="8">
        <f>IF(P784="",0,VLOOKUP(E784,'Points Allocation'!$I$52:$M$63,2+P784,0))</f>
        <v>0</v>
      </c>
      <c r="AE784" s="8">
        <f>IF(Q784="",0,VLOOKUP(E784,'Points Allocation'!$I$67:$M$78,2+Q784,0))</f>
        <v>0</v>
      </c>
      <c r="AF784" s="8">
        <f>IF(R784="",0,VLOOKUP(E784,'Points Allocation'!$I$82:$M$93,2+R784,0))</f>
        <v>0</v>
      </c>
      <c r="AG784" s="23">
        <f t="shared" si="460"/>
        <v>0</v>
      </c>
      <c r="AH784" s="10">
        <f t="shared" si="461"/>
        <v>0</v>
      </c>
      <c r="AI784" s="13">
        <f t="shared" si="462"/>
        <v>1.5</v>
      </c>
      <c r="AJ784" s="30">
        <f t="shared" si="463"/>
        <v>247.5</v>
      </c>
      <c r="AK784" s="3" t="str">
        <f t="shared" si="464"/>
        <v>False</v>
      </c>
      <c r="AL784" s="3">
        <f t="shared" si="465"/>
        <v>0</v>
      </c>
    </row>
    <row r="785" spans="1:38" x14ac:dyDescent="0.2">
      <c r="A785" s="9" t="s">
        <v>254</v>
      </c>
      <c r="B785" s="9" t="s">
        <v>96</v>
      </c>
      <c r="C785" s="9" t="s">
        <v>65</v>
      </c>
      <c r="D785" s="3"/>
      <c r="E785" s="9">
        <v>16</v>
      </c>
      <c r="F785" s="9">
        <v>3</v>
      </c>
      <c r="G785" s="9">
        <v>2</v>
      </c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8">
        <f>IF(F785="",0,VLOOKUP(E785,'Points Allocation'!$B$7:$F$18,2+F785,0))</f>
        <v>60</v>
      </c>
      <c r="T785" s="8">
        <f>IF(G785="",0,VLOOKUP(E785,'Points Allocation'!$B$22:$F$33,2+G785,0))</f>
        <v>60</v>
      </c>
      <c r="U785" s="8">
        <f>IF(H785="",0,VLOOKUP(E785,'Points Allocation'!$B$37:$F$50,2+H785,0))</f>
        <v>0</v>
      </c>
      <c r="V785" s="8">
        <f>IF(I785="",0,VLOOKUP(E785,'Points Allocation'!$B$52:$F$63,2+I785,0))</f>
        <v>0</v>
      </c>
      <c r="W785" s="8">
        <f>IF(J785="",0,VLOOKUP(E785,'Points Allocation'!$B$67:$F$78,2+J785,0))</f>
        <v>0</v>
      </c>
      <c r="X785" s="8">
        <f>IF(K785="",0,VLOOKUP(E785,'Points Allocation'!$B$82:$F$93,2+K785,0))</f>
        <v>0</v>
      </c>
      <c r="Y785" s="8">
        <f>IF(L785="",0,VLOOKUP(E785,'Points Allocation'!$B$97:$F$108,2+L785,0))</f>
        <v>0</v>
      </c>
      <c r="Z785" s="23">
        <f t="shared" si="459"/>
        <v>120</v>
      </c>
      <c r="AA785" s="8">
        <f>IF(M785="",0,VLOOKUP(E785,'Points Allocation'!$I$7:$M$18,2+M785,0))</f>
        <v>0</v>
      </c>
      <c r="AB785" s="8">
        <f>IF(N785="",0,VLOOKUP(E785,'Points Allocation'!$I$22:$M$33,2+N785,0))</f>
        <v>0</v>
      </c>
      <c r="AC785" s="8">
        <f>IF(O785="",0,VLOOKUP(E785,'Points Allocation'!$I$37:$M$48,2+O785,0))</f>
        <v>0</v>
      </c>
      <c r="AD785" s="8">
        <f>IF(P785="",0,VLOOKUP(E785,'Points Allocation'!$I$52:$M$63,2+P785,0))</f>
        <v>0</v>
      </c>
      <c r="AE785" s="8">
        <f>IF(Q785="",0,VLOOKUP(E785,'Points Allocation'!$I$67:$M$78,2+Q785,0))</f>
        <v>0</v>
      </c>
      <c r="AF785" s="8">
        <f>IF(R785="",0,VLOOKUP(E785,'Points Allocation'!$I$82:$M$93,2+R785,0))</f>
        <v>0</v>
      </c>
      <c r="AG785" s="23">
        <f t="shared" si="460"/>
        <v>0</v>
      </c>
      <c r="AH785" s="10">
        <f t="shared" si="461"/>
        <v>0</v>
      </c>
      <c r="AI785" s="13">
        <f t="shared" si="462"/>
        <v>1.5</v>
      </c>
      <c r="AJ785" s="30">
        <f t="shared" si="463"/>
        <v>180</v>
      </c>
      <c r="AK785" s="3" t="str">
        <f t="shared" si="464"/>
        <v>False</v>
      </c>
      <c r="AL785" s="3">
        <f t="shared" si="465"/>
        <v>0</v>
      </c>
    </row>
    <row r="786" spans="1:38" x14ac:dyDescent="0.2">
      <c r="A786" s="9" t="s">
        <v>178</v>
      </c>
      <c r="B786" s="9" t="s">
        <v>96</v>
      </c>
      <c r="C786" s="9" t="s">
        <v>65</v>
      </c>
      <c r="D786" s="3"/>
      <c r="E786" s="9">
        <v>16</v>
      </c>
      <c r="F786" s="9">
        <v>3</v>
      </c>
      <c r="G786" s="9">
        <v>1</v>
      </c>
      <c r="H786" s="26"/>
      <c r="I786" s="26"/>
      <c r="J786" s="26"/>
      <c r="K786" s="26"/>
      <c r="L786" s="26"/>
      <c r="M786" s="9">
        <v>3</v>
      </c>
      <c r="N786" s="9">
        <v>3</v>
      </c>
      <c r="O786" s="9">
        <v>3</v>
      </c>
      <c r="P786" s="26"/>
      <c r="Q786" s="26"/>
      <c r="R786" s="26"/>
      <c r="S786" s="8">
        <f>IF(F786="",0,VLOOKUP(E786,'Points Allocation'!$B$7:$F$18,2+F786,0))</f>
        <v>60</v>
      </c>
      <c r="T786" s="8">
        <f>IF(G786="",0,VLOOKUP(E786,'Points Allocation'!$B$22:$F$33,2+G786,0))</f>
        <v>40</v>
      </c>
      <c r="U786" s="8">
        <f>IF(H786="",0,VLOOKUP(E786,'Points Allocation'!$B$37:$F$50,2+H786,0))</f>
        <v>0</v>
      </c>
      <c r="V786" s="8">
        <f>IF(I786="",0,VLOOKUP(E786,'Points Allocation'!$B$52:$F$63,2+I786,0))</f>
        <v>0</v>
      </c>
      <c r="W786" s="8">
        <f>IF(J786="",0,VLOOKUP(E786,'Points Allocation'!$B$67:$F$78,2+J786,0))</f>
        <v>0</v>
      </c>
      <c r="X786" s="8">
        <f>IF(K786="",0,VLOOKUP(E786,'Points Allocation'!$B$82:$F$93,2+K786,0))</f>
        <v>0</v>
      </c>
      <c r="Y786" s="8">
        <f>IF(L786="",0,VLOOKUP(E786,'Points Allocation'!$B$97:$F$108,2+L786,0))</f>
        <v>0</v>
      </c>
      <c r="Z786" s="23">
        <f t="shared" si="459"/>
        <v>100</v>
      </c>
      <c r="AA786" s="8">
        <f>IF(M786="",0,VLOOKUP(E786,'Points Allocation'!$I$7:$M$18,2+M786,0))</f>
        <v>25</v>
      </c>
      <c r="AB786" s="8">
        <f>IF(N786="",0,VLOOKUP(E786,'Points Allocation'!$I$22:$M$33,2+N786,0))</f>
        <v>30</v>
      </c>
      <c r="AC786" s="8">
        <f>IF(O786="",0,VLOOKUP(E786,'Points Allocation'!$I$37:$M$48,2+O786,0))</f>
        <v>35</v>
      </c>
      <c r="AD786" s="8">
        <f>IF(P786="",0,VLOOKUP(E786,'Points Allocation'!$I$52:$M$63,2+P786,0))</f>
        <v>0</v>
      </c>
      <c r="AE786" s="8">
        <f>IF(Q786="",0,VLOOKUP(E786,'Points Allocation'!$I$67:$M$78,2+Q786,0))</f>
        <v>0</v>
      </c>
      <c r="AF786" s="8">
        <f>IF(R786="",0,VLOOKUP(E786,'Points Allocation'!$I$82:$M$93,2+R786,0))</f>
        <v>0</v>
      </c>
      <c r="AG786" s="23">
        <f t="shared" si="460"/>
        <v>90</v>
      </c>
      <c r="AH786" s="10">
        <f t="shared" si="461"/>
        <v>-90</v>
      </c>
      <c r="AI786" s="13">
        <f t="shared" si="462"/>
        <v>1.5</v>
      </c>
      <c r="AJ786" s="30">
        <f t="shared" si="463"/>
        <v>150</v>
      </c>
      <c r="AK786" s="3" t="str">
        <f t="shared" si="464"/>
        <v>True</v>
      </c>
      <c r="AL786" s="3">
        <f t="shared" si="465"/>
        <v>90</v>
      </c>
    </row>
    <row r="787" spans="1:38" x14ac:dyDescent="0.2">
      <c r="A787" s="9" t="s">
        <v>236</v>
      </c>
      <c r="B787" s="9" t="s">
        <v>97</v>
      </c>
      <c r="C787" s="9" t="s">
        <v>65</v>
      </c>
      <c r="D787" s="3"/>
      <c r="E787" s="9" t="s">
        <v>286</v>
      </c>
      <c r="F787" s="9">
        <v>3</v>
      </c>
      <c r="G787" s="9">
        <v>0</v>
      </c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8">
        <f>IF(F787="",0,VLOOKUP(E787,'Points Allocation'!$B$7:$F$18,2+F787,0))</f>
        <v>100</v>
      </c>
      <c r="T787" s="8">
        <f>IF(G787="",0,VLOOKUP(E787,'Points Allocation'!$B$22:$F$33,2+G787,0))</f>
        <v>25</v>
      </c>
      <c r="U787" s="8">
        <f>IF(H787="",0,VLOOKUP(E787,'Points Allocation'!$B$37:$F$50,2+H787,0))</f>
        <v>0</v>
      </c>
      <c r="V787" s="8">
        <f>IF(I787="",0,VLOOKUP(E787,'Points Allocation'!$B$52:$F$63,2+I787,0))</f>
        <v>0</v>
      </c>
      <c r="W787" s="8">
        <f>IF(J787="",0,VLOOKUP(E787,'Points Allocation'!$B$67:$F$78,2+J787,0))</f>
        <v>0</v>
      </c>
      <c r="X787" s="8">
        <f>IF(K787="",0,VLOOKUP(E787,'Points Allocation'!$B$82:$F$93,2+K787,0))</f>
        <v>0</v>
      </c>
      <c r="Y787" s="8">
        <f>IF(L787="",0,VLOOKUP(E787,'Points Allocation'!$B$97:$F$108,2+L787,0))</f>
        <v>0</v>
      </c>
      <c r="Z787" s="23">
        <f t="shared" si="459"/>
        <v>125</v>
      </c>
      <c r="AA787" s="8">
        <f>IF(M787="",0,VLOOKUP(E787,'Points Allocation'!$I$7:$M$18,2+M787,0))</f>
        <v>0</v>
      </c>
      <c r="AB787" s="8">
        <f>IF(N787="",0,VLOOKUP(E787,'Points Allocation'!$I$22:$M$33,2+N787,0))</f>
        <v>0</v>
      </c>
      <c r="AC787" s="8">
        <f>IF(O787="",0,VLOOKUP(E787,'Points Allocation'!$I$37:$M$48,2+O787,0))</f>
        <v>0</v>
      </c>
      <c r="AD787" s="8">
        <f>IF(P787="",0,VLOOKUP(E787,'Points Allocation'!$I$52:$M$63,2+P787,0))</f>
        <v>0</v>
      </c>
      <c r="AE787" s="8">
        <f>IF(Q787="",0,VLOOKUP(E787,'Points Allocation'!$I$67:$M$78,2+Q787,0))</f>
        <v>0</v>
      </c>
      <c r="AF787" s="8">
        <f>IF(R787="",0,VLOOKUP(E787,'Points Allocation'!$I$82:$M$93,2+R787,0))</f>
        <v>0</v>
      </c>
      <c r="AG787" s="23">
        <f t="shared" si="460"/>
        <v>0</v>
      </c>
      <c r="AH787" s="10">
        <f t="shared" si="461"/>
        <v>0</v>
      </c>
      <c r="AI787" s="13">
        <f t="shared" si="462"/>
        <v>1.5</v>
      </c>
      <c r="AJ787" s="30">
        <f t="shared" si="463"/>
        <v>187.5</v>
      </c>
      <c r="AK787" s="3" t="str">
        <f t="shared" si="464"/>
        <v>False</v>
      </c>
      <c r="AL787" s="3">
        <f t="shared" si="465"/>
        <v>0</v>
      </c>
    </row>
    <row r="788" spans="1:38" x14ac:dyDescent="0.2">
      <c r="A788" s="9" t="s">
        <v>275</v>
      </c>
      <c r="B788" s="9" t="s">
        <v>97</v>
      </c>
      <c r="C788" s="9" t="s">
        <v>65</v>
      </c>
      <c r="D788" s="3"/>
      <c r="E788" s="9" t="s">
        <v>286</v>
      </c>
      <c r="F788" s="9">
        <v>1</v>
      </c>
      <c r="G788" s="9">
        <v>0</v>
      </c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8">
        <f>IF(F788="",0,VLOOKUP(E788,'Points Allocation'!$B$7:$F$18,2+F788,0))</f>
        <v>50</v>
      </c>
      <c r="T788" s="8">
        <f>IF(G788="",0,VLOOKUP(E788,'Points Allocation'!$B$22:$F$33,2+G788,0))</f>
        <v>25</v>
      </c>
      <c r="U788" s="8">
        <f>IF(H788="",0,VLOOKUP(E788,'Points Allocation'!$B$37:$F$50,2+H788,0))</f>
        <v>0</v>
      </c>
      <c r="V788" s="8">
        <f>IF(I788="",0,VLOOKUP(E788,'Points Allocation'!$B$52:$F$63,2+I788,0))</f>
        <v>0</v>
      </c>
      <c r="W788" s="8">
        <f>IF(J788="",0,VLOOKUP(E788,'Points Allocation'!$B$67:$F$78,2+J788,0))</f>
        <v>0</v>
      </c>
      <c r="X788" s="8">
        <f>IF(K788="",0,VLOOKUP(E788,'Points Allocation'!$B$82:$F$93,2+K788,0))</f>
        <v>0</v>
      </c>
      <c r="Y788" s="8">
        <f>IF(L788="",0,VLOOKUP(E788,'Points Allocation'!$B$97:$F$108,2+L788,0))</f>
        <v>0</v>
      </c>
      <c r="Z788" s="23">
        <f t="shared" si="459"/>
        <v>75</v>
      </c>
      <c r="AA788" s="8">
        <f>IF(M788="",0,VLOOKUP(E788,'Points Allocation'!$I$7:$M$18,2+M788,0))</f>
        <v>0</v>
      </c>
      <c r="AB788" s="8">
        <f>IF(N788="",0,VLOOKUP(E788,'Points Allocation'!$I$22:$M$33,2+N788,0))</f>
        <v>0</v>
      </c>
      <c r="AC788" s="8">
        <f>IF(O788="",0,VLOOKUP(E788,'Points Allocation'!$I$37:$M$48,2+O788,0))</f>
        <v>0</v>
      </c>
      <c r="AD788" s="8">
        <f>IF(P788="",0,VLOOKUP(E788,'Points Allocation'!$I$52:$M$63,2+P788,0))</f>
        <v>0</v>
      </c>
      <c r="AE788" s="8">
        <f>IF(Q788="",0,VLOOKUP(E788,'Points Allocation'!$I$67:$M$78,2+Q788,0))</f>
        <v>0</v>
      </c>
      <c r="AF788" s="8">
        <f>IF(R788="",0,VLOOKUP(E788,'Points Allocation'!$I$82:$M$93,2+R788,0))</f>
        <v>0</v>
      </c>
      <c r="AG788" s="23">
        <f t="shared" si="460"/>
        <v>0</v>
      </c>
      <c r="AH788" s="10">
        <f t="shared" si="461"/>
        <v>0</v>
      </c>
      <c r="AI788" s="13">
        <f t="shared" si="462"/>
        <v>1.5</v>
      </c>
      <c r="AJ788" s="30">
        <f t="shared" si="463"/>
        <v>112.5</v>
      </c>
      <c r="AK788" s="3" t="str">
        <f t="shared" si="464"/>
        <v>False</v>
      </c>
      <c r="AL788" s="3">
        <f t="shared" si="465"/>
        <v>0</v>
      </c>
    </row>
    <row r="789" spans="1:38" x14ac:dyDescent="0.2">
      <c r="A789" s="9" t="s">
        <v>186</v>
      </c>
      <c r="B789" s="9" t="s">
        <v>97</v>
      </c>
      <c r="C789" s="9" t="s">
        <v>65</v>
      </c>
      <c r="D789" s="3"/>
      <c r="E789" s="9" t="s">
        <v>286</v>
      </c>
      <c r="F789" s="9">
        <v>3</v>
      </c>
      <c r="G789" s="9">
        <v>3</v>
      </c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8">
        <f>IF(F789="",0,VLOOKUP(E789,'Points Allocation'!$B$7:$F$18,2+F789,0))</f>
        <v>100</v>
      </c>
      <c r="T789" s="8">
        <f>IF(G789="",0,VLOOKUP(E789,'Points Allocation'!$B$22:$F$33,2+G789,0))</f>
        <v>100</v>
      </c>
      <c r="U789" s="8">
        <f>IF(H789="",0,VLOOKUP(E789,'Points Allocation'!$B$37:$F$50,2+H789,0))</f>
        <v>0</v>
      </c>
      <c r="V789" s="8">
        <f>IF(I789="",0,VLOOKUP(E789,'Points Allocation'!$B$52:$F$63,2+I789,0))</f>
        <v>0</v>
      </c>
      <c r="W789" s="8">
        <f>IF(J789="",0,VLOOKUP(E789,'Points Allocation'!$B$67:$F$78,2+J789,0))</f>
        <v>0</v>
      </c>
      <c r="X789" s="8">
        <f>IF(K789="",0,VLOOKUP(E789,'Points Allocation'!$B$82:$F$93,2+K789,0))</f>
        <v>0</v>
      </c>
      <c r="Y789" s="8">
        <f>IF(L789="",0,VLOOKUP(E789,'Points Allocation'!$B$97:$F$108,2+L789,0))</f>
        <v>0</v>
      </c>
      <c r="Z789" s="23">
        <f t="shared" si="459"/>
        <v>200</v>
      </c>
      <c r="AA789" s="8">
        <f>IF(M789="",0,VLOOKUP(E789,'Points Allocation'!$I$7:$M$18,2+M789,0))</f>
        <v>0</v>
      </c>
      <c r="AB789" s="8">
        <f>IF(N789="",0,VLOOKUP(E789,'Points Allocation'!$I$22:$M$33,2+N789,0))</f>
        <v>0</v>
      </c>
      <c r="AC789" s="8">
        <f>IF(O789="",0,VLOOKUP(E789,'Points Allocation'!$I$37:$M$48,2+O789,0))</f>
        <v>0</v>
      </c>
      <c r="AD789" s="8">
        <f>IF(P789="",0,VLOOKUP(E789,'Points Allocation'!$I$52:$M$63,2+P789,0))</f>
        <v>0</v>
      </c>
      <c r="AE789" s="8">
        <f>IF(Q789="",0,VLOOKUP(E789,'Points Allocation'!$I$67:$M$78,2+Q789,0))</f>
        <v>0</v>
      </c>
      <c r="AF789" s="8">
        <f>IF(R789="",0,VLOOKUP(E789,'Points Allocation'!$I$82:$M$93,2+R789,0))</f>
        <v>0</v>
      </c>
      <c r="AG789" s="23">
        <f t="shared" si="460"/>
        <v>0</v>
      </c>
      <c r="AH789" s="10">
        <f t="shared" si="461"/>
        <v>0</v>
      </c>
      <c r="AI789" s="13">
        <f t="shared" si="462"/>
        <v>1.5</v>
      </c>
      <c r="AJ789" s="30">
        <f t="shared" si="463"/>
        <v>300</v>
      </c>
      <c r="AK789" s="3" t="str">
        <f t="shared" si="464"/>
        <v>False</v>
      </c>
      <c r="AL789" s="3">
        <f t="shared" si="465"/>
        <v>0</v>
      </c>
    </row>
    <row r="790" spans="1:38" x14ac:dyDescent="0.2">
      <c r="A790" s="9" t="s">
        <v>124</v>
      </c>
      <c r="B790" s="9" t="s">
        <v>98</v>
      </c>
      <c r="C790" s="9" t="s">
        <v>65</v>
      </c>
      <c r="D790" s="3"/>
      <c r="E790" s="9" t="s">
        <v>136</v>
      </c>
      <c r="F790" s="9">
        <v>3</v>
      </c>
      <c r="G790" s="9">
        <v>3</v>
      </c>
      <c r="H790" s="9">
        <v>3</v>
      </c>
      <c r="I790" s="9">
        <v>0</v>
      </c>
      <c r="J790" s="26"/>
      <c r="K790" s="26"/>
      <c r="L790" s="26"/>
      <c r="M790" s="26"/>
      <c r="N790" s="26"/>
      <c r="O790" s="26"/>
      <c r="P790" s="26"/>
      <c r="Q790" s="26"/>
      <c r="R790" s="26"/>
      <c r="S790" s="8">
        <f>IF(F790="",0,VLOOKUP(E790,'Points Allocation'!$B$7:$F$18,2+F790,0))</f>
        <v>90</v>
      </c>
      <c r="T790" s="8">
        <f>IF(G790="",0,VLOOKUP(E790,'Points Allocation'!$B$22:$F$33,2+G790,0))</f>
        <v>90</v>
      </c>
      <c r="U790" s="8">
        <f>IF(H790="",0,VLOOKUP(E790,'Points Allocation'!$B$37:$F$50,2+H790,0))</f>
        <v>90</v>
      </c>
      <c r="V790" s="8">
        <f>IF(I790="",0,VLOOKUP(E790,'Points Allocation'!$B$52:$F$63,2+I790,0))</f>
        <v>20</v>
      </c>
      <c r="W790" s="8">
        <f>IF(J790="",0,VLOOKUP(E790,'Points Allocation'!$B$67:$F$78,2+J790,0))</f>
        <v>0</v>
      </c>
      <c r="X790" s="8">
        <f>IF(K790="",0,VLOOKUP(E790,'Points Allocation'!$B$82:$F$93,2+K790,0))</f>
        <v>0</v>
      </c>
      <c r="Y790" s="8">
        <f>IF(L790="",0,VLOOKUP(E790,'Points Allocation'!$B$97:$F$108,2+L790,0))</f>
        <v>0</v>
      </c>
      <c r="Z790" s="23">
        <f t="shared" si="459"/>
        <v>290</v>
      </c>
      <c r="AA790" s="8">
        <f>IF(M790="",0,VLOOKUP(E790,'Points Allocation'!$I$7:$M$18,2+M790,0))</f>
        <v>0</v>
      </c>
      <c r="AB790" s="8">
        <f>IF(N790="",0,VLOOKUP(E790,'Points Allocation'!$I$22:$M$33,2+N790,0))</f>
        <v>0</v>
      </c>
      <c r="AC790" s="8">
        <f>IF(O790="",0,VLOOKUP(E790,'Points Allocation'!$I$37:$M$48,2+O790,0))</f>
        <v>0</v>
      </c>
      <c r="AD790" s="8">
        <f>IF(P790="",0,VLOOKUP(E790,'Points Allocation'!$I$52:$M$63,2+P790,0))</f>
        <v>0</v>
      </c>
      <c r="AE790" s="8">
        <f>IF(Q790="",0,VLOOKUP(E790,'Points Allocation'!$I$67:$M$78,2+Q790,0))</f>
        <v>0</v>
      </c>
      <c r="AF790" s="8">
        <f>IF(R790="",0,VLOOKUP(E790,'Points Allocation'!$I$82:$M$93,2+R790,0))</f>
        <v>0</v>
      </c>
      <c r="AG790" s="23">
        <f t="shared" si="460"/>
        <v>0</v>
      </c>
      <c r="AH790" s="10">
        <f t="shared" si="461"/>
        <v>0</v>
      </c>
      <c r="AI790" s="13">
        <f t="shared" si="462"/>
        <v>1.5</v>
      </c>
      <c r="AJ790" s="30">
        <f t="shared" si="463"/>
        <v>435</v>
      </c>
      <c r="AK790" s="3" t="str">
        <f t="shared" si="464"/>
        <v>False</v>
      </c>
      <c r="AL790" s="3">
        <f t="shared" si="465"/>
        <v>0</v>
      </c>
    </row>
    <row r="791" spans="1:38" x14ac:dyDescent="0.2">
      <c r="A791" s="9" t="s">
        <v>280</v>
      </c>
      <c r="B791" s="9" t="s">
        <v>98</v>
      </c>
      <c r="C791" s="9" t="s">
        <v>65</v>
      </c>
      <c r="D791" s="3"/>
      <c r="E791" s="9" t="s">
        <v>136</v>
      </c>
      <c r="F791" s="9">
        <v>3</v>
      </c>
      <c r="G791" s="9">
        <v>3</v>
      </c>
      <c r="H791" s="9">
        <v>3</v>
      </c>
      <c r="I791" s="9">
        <v>3</v>
      </c>
      <c r="J791" s="26"/>
      <c r="K791" s="26"/>
      <c r="L791" s="26"/>
      <c r="M791" s="26"/>
      <c r="N791" s="26"/>
      <c r="O791" s="26"/>
      <c r="P791" s="26"/>
      <c r="Q791" s="26"/>
      <c r="R791" s="26"/>
      <c r="S791" s="8">
        <f>IF(F791="",0,VLOOKUP(E791,'Points Allocation'!$B$7:$F$18,2+F791,0))</f>
        <v>90</v>
      </c>
      <c r="T791" s="8">
        <f>IF(G791="",0,VLOOKUP(E791,'Points Allocation'!$B$22:$F$33,2+G791,0))</f>
        <v>90</v>
      </c>
      <c r="U791" s="8">
        <f>IF(H791="",0,VLOOKUP(E791,'Points Allocation'!$B$37:$F$50,2+H791,0))</f>
        <v>90</v>
      </c>
      <c r="V791" s="8">
        <f>IF(I791="",0,VLOOKUP(E791,'Points Allocation'!$B$52:$F$63,2+I791,0))</f>
        <v>90</v>
      </c>
      <c r="W791" s="8">
        <f>IF(J791="",0,VLOOKUP(E791,'Points Allocation'!$B$67:$F$78,2+J791,0))</f>
        <v>0</v>
      </c>
      <c r="X791" s="8">
        <f>IF(K791="",0,VLOOKUP(E791,'Points Allocation'!$B$82:$F$93,2+K791,0))</f>
        <v>0</v>
      </c>
      <c r="Y791" s="8">
        <f>IF(L791="",0,VLOOKUP(E791,'Points Allocation'!$B$97:$F$108,2+L791,0))</f>
        <v>0</v>
      </c>
      <c r="Z791" s="23">
        <f t="shared" si="459"/>
        <v>360</v>
      </c>
      <c r="AA791" s="8">
        <f>IF(M791="",0,VLOOKUP(E791,'Points Allocation'!$I$7:$M$18,2+M791,0))</f>
        <v>0</v>
      </c>
      <c r="AB791" s="8">
        <f>IF(N791="",0,VLOOKUP(E791,'Points Allocation'!$I$22:$M$33,2+N791,0))</f>
        <v>0</v>
      </c>
      <c r="AC791" s="8">
        <f>IF(O791="",0,VLOOKUP(E791,'Points Allocation'!$I$37:$M$48,2+O791,0))</f>
        <v>0</v>
      </c>
      <c r="AD791" s="8">
        <f>IF(P791="",0,VLOOKUP(E791,'Points Allocation'!$I$52:$M$63,2+P791,0))</f>
        <v>0</v>
      </c>
      <c r="AE791" s="8">
        <f>IF(Q791="",0,VLOOKUP(E791,'Points Allocation'!$I$67:$M$78,2+Q791,0))</f>
        <v>0</v>
      </c>
      <c r="AF791" s="8">
        <f>IF(R791="",0,VLOOKUP(E791,'Points Allocation'!$I$82:$M$93,2+R791,0))</f>
        <v>0</v>
      </c>
      <c r="AG791" s="23">
        <f t="shared" si="460"/>
        <v>0</v>
      </c>
      <c r="AH791" s="10">
        <f t="shared" si="461"/>
        <v>0</v>
      </c>
      <c r="AI791" s="13">
        <f t="shared" si="462"/>
        <v>1.5</v>
      </c>
      <c r="AJ791" s="30">
        <f t="shared" si="463"/>
        <v>540</v>
      </c>
      <c r="AK791" s="3" t="str">
        <f t="shared" si="464"/>
        <v>False</v>
      </c>
      <c r="AL791" s="3">
        <f t="shared" si="465"/>
        <v>0</v>
      </c>
    </row>
    <row r="792" spans="1:38" x14ac:dyDescent="0.2">
      <c r="A792" s="9" t="s">
        <v>255</v>
      </c>
      <c r="B792" s="9" t="s">
        <v>98</v>
      </c>
      <c r="C792" s="9" t="s">
        <v>65</v>
      </c>
      <c r="D792" s="3"/>
      <c r="E792" s="9" t="s">
        <v>136</v>
      </c>
      <c r="F792" s="9">
        <v>1</v>
      </c>
      <c r="G792" s="9">
        <v>0</v>
      </c>
      <c r="H792" s="9">
        <v>0</v>
      </c>
      <c r="I792" s="9">
        <v>0</v>
      </c>
      <c r="J792" s="26"/>
      <c r="K792" s="26"/>
      <c r="L792" s="26"/>
      <c r="M792" s="26"/>
      <c r="N792" s="26"/>
      <c r="O792" s="26"/>
      <c r="P792" s="26"/>
      <c r="Q792" s="26"/>
      <c r="R792" s="26"/>
      <c r="S792" s="8">
        <f>IF(F792="",0,VLOOKUP(E792,'Points Allocation'!$B$7:$F$18,2+F792,0))</f>
        <v>45</v>
      </c>
      <c r="T792" s="8">
        <f>IF(G792="",0,VLOOKUP(E792,'Points Allocation'!$B$22:$F$33,2+G792,0))</f>
        <v>20</v>
      </c>
      <c r="U792" s="8">
        <f>IF(H792="",0,VLOOKUP(E792,'Points Allocation'!$B$37:$F$50,2+H792,0))</f>
        <v>20</v>
      </c>
      <c r="V792" s="8">
        <f>IF(I792="",0,VLOOKUP(E792,'Points Allocation'!$B$52:$F$63,2+I792,0))</f>
        <v>20</v>
      </c>
      <c r="W792" s="8">
        <f>IF(J792="",0,VLOOKUP(E792,'Points Allocation'!$B$67:$F$78,2+J792,0))</f>
        <v>0</v>
      </c>
      <c r="X792" s="8">
        <f>IF(K792="",0,VLOOKUP(E792,'Points Allocation'!$B$82:$F$93,2+K792,0))</f>
        <v>0</v>
      </c>
      <c r="Y792" s="8">
        <f>IF(L792="",0,VLOOKUP(E792,'Points Allocation'!$B$97:$F$108,2+L792,0))</f>
        <v>0</v>
      </c>
      <c r="Z792" s="23">
        <f t="shared" si="459"/>
        <v>105</v>
      </c>
      <c r="AA792" s="8">
        <f>IF(M792="",0,VLOOKUP(E792,'Points Allocation'!$I$7:$M$18,2+M792,0))</f>
        <v>0</v>
      </c>
      <c r="AB792" s="8">
        <f>IF(N792="",0,VLOOKUP(E792,'Points Allocation'!$I$22:$M$33,2+N792,0))</f>
        <v>0</v>
      </c>
      <c r="AC792" s="8">
        <f>IF(O792="",0,VLOOKUP(E792,'Points Allocation'!$I$37:$M$48,2+O792,0))</f>
        <v>0</v>
      </c>
      <c r="AD792" s="8">
        <f>IF(P792="",0,VLOOKUP(E792,'Points Allocation'!$I$52:$M$63,2+P792,0))</f>
        <v>0</v>
      </c>
      <c r="AE792" s="8">
        <f>IF(Q792="",0,VLOOKUP(E792,'Points Allocation'!$I$67:$M$78,2+Q792,0))</f>
        <v>0</v>
      </c>
      <c r="AF792" s="8">
        <f>IF(R792="",0,VLOOKUP(E792,'Points Allocation'!$I$82:$M$93,2+R792,0))</f>
        <v>0</v>
      </c>
      <c r="AG792" s="23">
        <f t="shared" si="460"/>
        <v>0</v>
      </c>
      <c r="AH792" s="10">
        <f t="shared" si="461"/>
        <v>0</v>
      </c>
      <c r="AI792" s="13">
        <f t="shared" si="462"/>
        <v>1.5</v>
      </c>
      <c r="AJ792" s="30">
        <f t="shared" si="463"/>
        <v>157.5</v>
      </c>
      <c r="AK792" s="3" t="str">
        <f t="shared" si="464"/>
        <v>False</v>
      </c>
      <c r="AL792" s="3">
        <f t="shared" si="465"/>
        <v>0</v>
      </c>
    </row>
    <row r="793" spans="1:38" x14ac:dyDescent="0.2">
      <c r="A793" s="9" t="s">
        <v>287</v>
      </c>
      <c r="B793" s="9" t="s">
        <v>98</v>
      </c>
      <c r="C793" s="9" t="s">
        <v>65</v>
      </c>
      <c r="D793" s="3"/>
      <c r="E793" s="9" t="s">
        <v>136</v>
      </c>
      <c r="F793" s="9">
        <v>3</v>
      </c>
      <c r="G793" s="9">
        <v>0</v>
      </c>
      <c r="H793" s="9">
        <v>0</v>
      </c>
      <c r="I793" s="9">
        <v>0</v>
      </c>
      <c r="J793" s="26"/>
      <c r="K793" s="26"/>
      <c r="L793" s="26"/>
      <c r="M793" s="26"/>
      <c r="N793" s="26"/>
      <c r="O793" s="26"/>
      <c r="P793" s="26"/>
      <c r="Q793" s="26"/>
      <c r="R793" s="26"/>
      <c r="S793" s="8">
        <f>IF(F793="",0,VLOOKUP(E793,'Points Allocation'!$B$7:$F$18,2+F793,0))</f>
        <v>90</v>
      </c>
      <c r="T793" s="8">
        <f>IF(G793="",0,VLOOKUP(E793,'Points Allocation'!$B$22:$F$33,2+G793,0))</f>
        <v>20</v>
      </c>
      <c r="U793" s="8">
        <f>IF(H793="",0,VLOOKUP(E793,'Points Allocation'!$B$37:$F$50,2+H793,0))</f>
        <v>20</v>
      </c>
      <c r="V793" s="8">
        <f>IF(I793="",0,VLOOKUP(E793,'Points Allocation'!$B$52:$F$63,2+I793,0))</f>
        <v>20</v>
      </c>
      <c r="W793" s="8">
        <f>IF(J793="",0,VLOOKUP(E793,'Points Allocation'!$B$67:$F$78,2+J793,0))</f>
        <v>0</v>
      </c>
      <c r="X793" s="8">
        <f>IF(K793="",0,VLOOKUP(E793,'Points Allocation'!$B$82:$F$93,2+K793,0))</f>
        <v>0</v>
      </c>
      <c r="Y793" s="8">
        <f>IF(L793="",0,VLOOKUP(E793,'Points Allocation'!$B$97:$F$108,2+L793,0))</f>
        <v>0</v>
      </c>
      <c r="Z793" s="23">
        <f t="shared" si="459"/>
        <v>150</v>
      </c>
      <c r="AA793" s="8">
        <f>IF(M793="",0,VLOOKUP(E793,'Points Allocation'!$I$7:$M$18,2+M793,0))</f>
        <v>0</v>
      </c>
      <c r="AB793" s="8">
        <f>IF(N793="",0,VLOOKUP(E793,'Points Allocation'!$I$22:$M$33,2+N793,0))</f>
        <v>0</v>
      </c>
      <c r="AC793" s="8">
        <f>IF(O793="",0,VLOOKUP(E793,'Points Allocation'!$I$37:$M$48,2+O793,0))</f>
        <v>0</v>
      </c>
      <c r="AD793" s="8">
        <f>IF(P793="",0,VLOOKUP(E793,'Points Allocation'!$I$52:$M$63,2+P793,0))</f>
        <v>0</v>
      </c>
      <c r="AE793" s="8">
        <f>IF(Q793="",0,VLOOKUP(E793,'Points Allocation'!$I$67:$M$78,2+Q793,0))</f>
        <v>0</v>
      </c>
      <c r="AF793" s="8">
        <f>IF(R793="",0,VLOOKUP(E793,'Points Allocation'!$I$82:$M$93,2+R793,0))</f>
        <v>0</v>
      </c>
      <c r="AG793" s="23">
        <f t="shared" si="460"/>
        <v>0</v>
      </c>
      <c r="AH793" s="10">
        <f t="shared" si="461"/>
        <v>0</v>
      </c>
      <c r="AI793" s="13">
        <f t="shared" si="462"/>
        <v>1.5</v>
      </c>
      <c r="AJ793" s="30">
        <f t="shared" si="463"/>
        <v>225</v>
      </c>
      <c r="AK793" s="3" t="str">
        <f t="shared" si="464"/>
        <v>False</v>
      </c>
      <c r="AL793" s="3">
        <f t="shared" si="465"/>
        <v>0</v>
      </c>
    </row>
    <row r="794" spans="1:38" x14ac:dyDescent="0.2">
      <c r="A794" s="9" t="s">
        <v>277</v>
      </c>
      <c r="B794" s="9" t="s">
        <v>98</v>
      </c>
      <c r="C794" s="9" t="s">
        <v>65</v>
      </c>
      <c r="D794" s="3"/>
      <c r="E794" s="9" t="s">
        <v>136</v>
      </c>
      <c r="F794" s="9">
        <v>3</v>
      </c>
      <c r="G794" s="9">
        <v>3</v>
      </c>
      <c r="H794" s="9">
        <v>0</v>
      </c>
      <c r="I794" s="9">
        <v>0</v>
      </c>
      <c r="J794" s="26"/>
      <c r="K794" s="26"/>
      <c r="L794" s="26"/>
      <c r="M794" s="26"/>
      <c r="N794" s="26"/>
      <c r="O794" s="26"/>
      <c r="P794" s="26"/>
      <c r="Q794" s="26"/>
      <c r="R794" s="26"/>
      <c r="S794" s="8">
        <f>IF(F794="",0,VLOOKUP(E794,'Points Allocation'!$B$7:$F$18,2+F794,0))</f>
        <v>90</v>
      </c>
      <c r="T794" s="8">
        <f>IF(G794="",0,VLOOKUP(E794,'Points Allocation'!$B$22:$F$33,2+G794,0))</f>
        <v>90</v>
      </c>
      <c r="U794" s="8">
        <f>IF(H794="",0,VLOOKUP(E794,'Points Allocation'!$B$37:$F$50,2+H794,0))</f>
        <v>20</v>
      </c>
      <c r="V794" s="8">
        <f>IF(I794="",0,VLOOKUP(E794,'Points Allocation'!$B$52:$F$63,2+I794,0))</f>
        <v>20</v>
      </c>
      <c r="W794" s="8">
        <f>IF(J794="",0,VLOOKUP(E794,'Points Allocation'!$B$67:$F$78,2+J794,0))</f>
        <v>0</v>
      </c>
      <c r="X794" s="8">
        <f>IF(K794="",0,VLOOKUP(E794,'Points Allocation'!$B$82:$F$93,2+K794,0))</f>
        <v>0</v>
      </c>
      <c r="Y794" s="8">
        <f>IF(L794="",0,VLOOKUP(E794,'Points Allocation'!$B$97:$F$108,2+L794,0))</f>
        <v>0</v>
      </c>
      <c r="Z794" s="23">
        <f t="shared" si="459"/>
        <v>220</v>
      </c>
      <c r="AA794" s="8">
        <f>IF(M794="",0,VLOOKUP(E794,'Points Allocation'!$I$7:$M$18,2+M794,0))</f>
        <v>0</v>
      </c>
      <c r="AB794" s="8">
        <f>IF(N794="",0,VLOOKUP(E794,'Points Allocation'!$I$22:$M$33,2+N794,0))</f>
        <v>0</v>
      </c>
      <c r="AC794" s="8">
        <f>IF(O794="",0,VLOOKUP(E794,'Points Allocation'!$I$37:$M$48,2+O794,0))</f>
        <v>0</v>
      </c>
      <c r="AD794" s="8">
        <f>IF(P794="",0,VLOOKUP(E794,'Points Allocation'!$I$52:$M$63,2+P794,0))</f>
        <v>0</v>
      </c>
      <c r="AE794" s="8">
        <f>IF(Q794="",0,VLOOKUP(E794,'Points Allocation'!$I$67:$M$78,2+Q794,0))</f>
        <v>0</v>
      </c>
      <c r="AF794" s="8">
        <f>IF(R794="",0,VLOOKUP(E794,'Points Allocation'!$I$82:$M$93,2+R794,0))</f>
        <v>0</v>
      </c>
      <c r="AG794" s="23">
        <f t="shared" si="460"/>
        <v>0</v>
      </c>
      <c r="AH794" s="10">
        <f t="shared" si="461"/>
        <v>0</v>
      </c>
      <c r="AI794" s="13">
        <f t="shared" si="462"/>
        <v>1.5</v>
      </c>
      <c r="AJ794" s="30">
        <f t="shared" si="463"/>
        <v>330</v>
      </c>
      <c r="AK794" s="3" t="str">
        <f t="shared" si="464"/>
        <v>False</v>
      </c>
      <c r="AL794" s="3">
        <f t="shared" si="465"/>
        <v>0</v>
      </c>
    </row>
    <row r="795" spans="1:38" x14ac:dyDescent="0.2">
      <c r="A795" s="9" t="s">
        <v>123</v>
      </c>
      <c r="B795" s="9" t="s">
        <v>99</v>
      </c>
      <c r="C795" s="9" t="s">
        <v>65</v>
      </c>
      <c r="D795" s="3"/>
      <c r="E795" s="9" t="s">
        <v>116</v>
      </c>
      <c r="F795" s="9">
        <v>3</v>
      </c>
      <c r="G795" s="9">
        <v>3</v>
      </c>
      <c r="H795" s="9">
        <v>3</v>
      </c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8">
        <f>IF(F795="",0,VLOOKUP(E795,'Points Allocation'!$B$7:$F$18,2+F795,0))</f>
        <v>100</v>
      </c>
      <c r="T795" s="8">
        <f>IF(G795="",0,VLOOKUP(E795,'Points Allocation'!$B$22:$F$33,2+G795,0))</f>
        <v>100</v>
      </c>
      <c r="U795" s="8">
        <f>IF(H795="",0,VLOOKUP(E795,'Points Allocation'!$B$37:$F$50,2+H795,0))</f>
        <v>100</v>
      </c>
      <c r="V795" s="8">
        <f>IF(I795="",0,VLOOKUP(E795,'Points Allocation'!$B$52:$F$63,2+I795,0))</f>
        <v>0</v>
      </c>
      <c r="W795" s="8">
        <f>IF(J795="",0,VLOOKUP(E795,'Points Allocation'!$B$67:$F$78,2+J795,0))</f>
        <v>0</v>
      </c>
      <c r="X795" s="8">
        <f>IF(K795="",0,VLOOKUP(E795,'Points Allocation'!$B$82:$F$93,2+K795,0))</f>
        <v>0</v>
      </c>
      <c r="Y795" s="8">
        <f>IF(L795="",0,VLOOKUP(E795,'Points Allocation'!$B$97:$F$108,2+L795,0))</f>
        <v>0</v>
      </c>
      <c r="Z795" s="23">
        <f t="shared" si="459"/>
        <v>300</v>
      </c>
      <c r="AA795" s="8">
        <f>IF(M795="",0,VLOOKUP(E795,'Points Allocation'!$I$7:$M$18,2+M795,0))</f>
        <v>0</v>
      </c>
      <c r="AB795" s="8">
        <f>IF(N795="",0,VLOOKUP(E795,'Points Allocation'!$I$22:$M$33,2+N795,0))</f>
        <v>0</v>
      </c>
      <c r="AC795" s="8">
        <f>IF(O795="",0,VLOOKUP(E795,'Points Allocation'!$I$37:$M$48,2+O795,0))</f>
        <v>0</v>
      </c>
      <c r="AD795" s="8">
        <f>IF(P795="",0,VLOOKUP(E795,'Points Allocation'!$I$52:$M$63,2+P795,0))</f>
        <v>0</v>
      </c>
      <c r="AE795" s="8">
        <f>IF(Q795="",0,VLOOKUP(E795,'Points Allocation'!$I$67:$M$78,2+Q795,0))</f>
        <v>0</v>
      </c>
      <c r="AF795" s="8">
        <f>IF(R795="",0,VLOOKUP(E795,'Points Allocation'!$I$82:$M$93,2+R795,0))</f>
        <v>0</v>
      </c>
      <c r="AG795" s="23">
        <f t="shared" si="460"/>
        <v>0</v>
      </c>
      <c r="AH795" s="10">
        <f t="shared" si="461"/>
        <v>0</v>
      </c>
      <c r="AI795" s="13">
        <f t="shared" si="462"/>
        <v>1.5</v>
      </c>
      <c r="AJ795" s="30">
        <f t="shared" si="463"/>
        <v>450</v>
      </c>
      <c r="AK795" s="3" t="str">
        <f t="shared" si="464"/>
        <v>False</v>
      </c>
      <c r="AL795" s="3">
        <f t="shared" si="465"/>
        <v>0</v>
      </c>
    </row>
    <row r="796" spans="1:38" x14ac:dyDescent="0.2">
      <c r="A796" s="9" t="s">
        <v>288</v>
      </c>
      <c r="B796" s="9" t="s">
        <v>99</v>
      </c>
      <c r="C796" s="9" t="s">
        <v>65</v>
      </c>
      <c r="D796" s="3"/>
      <c r="E796" s="9" t="s">
        <v>116</v>
      </c>
      <c r="F796" s="9">
        <v>3</v>
      </c>
      <c r="G796" s="9">
        <v>3</v>
      </c>
      <c r="H796" s="9">
        <v>0</v>
      </c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8">
        <f>IF(F796="",0,VLOOKUP(E796,'Points Allocation'!$B$7:$F$18,2+F796,0))</f>
        <v>100</v>
      </c>
      <c r="T796" s="8">
        <f>IF(G796="",0,VLOOKUP(E796,'Points Allocation'!$B$22:$F$33,2+G796,0))</f>
        <v>100</v>
      </c>
      <c r="U796" s="8">
        <f>IF(H796="",0,VLOOKUP(E796,'Points Allocation'!$B$37:$F$50,2+H796,0))</f>
        <v>25</v>
      </c>
      <c r="V796" s="8">
        <f>IF(I796="",0,VLOOKUP(E796,'Points Allocation'!$B$52:$F$63,2+I796,0))</f>
        <v>0</v>
      </c>
      <c r="W796" s="8">
        <f>IF(J796="",0,VLOOKUP(E796,'Points Allocation'!$B$67:$F$78,2+J796,0))</f>
        <v>0</v>
      </c>
      <c r="X796" s="8">
        <f>IF(K796="",0,VLOOKUP(E796,'Points Allocation'!$B$82:$F$93,2+K796,0))</f>
        <v>0</v>
      </c>
      <c r="Y796" s="8">
        <f>IF(L796="",0,VLOOKUP(E796,'Points Allocation'!$B$97:$F$108,2+L796,0))</f>
        <v>0</v>
      </c>
      <c r="Z796" s="23">
        <f t="shared" si="459"/>
        <v>225</v>
      </c>
      <c r="AA796" s="8">
        <f>IF(M796="",0,VLOOKUP(E796,'Points Allocation'!$I$7:$M$18,2+M796,0))</f>
        <v>0</v>
      </c>
      <c r="AB796" s="8">
        <f>IF(N796="",0,VLOOKUP(E796,'Points Allocation'!$I$22:$M$33,2+N796,0))</f>
        <v>0</v>
      </c>
      <c r="AC796" s="8">
        <f>IF(O796="",0,VLOOKUP(E796,'Points Allocation'!$I$37:$M$48,2+O796,0))</f>
        <v>0</v>
      </c>
      <c r="AD796" s="8">
        <f>IF(P796="",0,VLOOKUP(E796,'Points Allocation'!$I$52:$M$63,2+P796,0))</f>
        <v>0</v>
      </c>
      <c r="AE796" s="8">
        <f>IF(Q796="",0,VLOOKUP(E796,'Points Allocation'!$I$67:$M$78,2+Q796,0))</f>
        <v>0</v>
      </c>
      <c r="AF796" s="8">
        <f>IF(R796="",0,VLOOKUP(E796,'Points Allocation'!$I$82:$M$93,2+R796,0))</f>
        <v>0</v>
      </c>
      <c r="AG796" s="23">
        <f t="shared" si="460"/>
        <v>0</v>
      </c>
      <c r="AH796" s="10">
        <f t="shared" si="461"/>
        <v>0</v>
      </c>
      <c r="AI796" s="13">
        <f t="shared" si="462"/>
        <v>1.5</v>
      </c>
      <c r="AJ796" s="30">
        <f t="shared" si="463"/>
        <v>337.5</v>
      </c>
      <c r="AK796" s="3" t="str">
        <f t="shared" si="464"/>
        <v>False</v>
      </c>
      <c r="AL796" s="3">
        <f t="shared" si="465"/>
        <v>0</v>
      </c>
    </row>
    <row r="797" spans="1:38" x14ac:dyDescent="0.2">
      <c r="A797" s="9" t="s">
        <v>289</v>
      </c>
      <c r="B797" s="9" t="s">
        <v>99</v>
      </c>
      <c r="C797" s="9" t="s">
        <v>65</v>
      </c>
      <c r="D797" s="3"/>
      <c r="E797" s="9" t="s">
        <v>116</v>
      </c>
      <c r="F797" s="9">
        <v>1</v>
      </c>
      <c r="G797" s="9">
        <v>0</v>
      </c>
      <c r="H797" s="9">
        <v>0</v>
      </c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8">
        <f>IF(F797="",0,VLOOKUP(E797,'Points Allocation'!$B$7:$F$18,2+F797,0))</f>
        <v>50</v>
      </c>
      <c r="T797" s="8">
        <f>IF(G797="",0,VLOOKUP(E797,'Points Allocation'!$B$22:$F$33,2+G797,0))</f>
        <v>25</v>
      </c>
      <c r="U797" s="8">
        <f>IF(H797="",0,VLOOKUP(E797,'Points Allocation'!$B$37:$F$50,2+H797,0))</f>
        <v>25</v>
      </c>
      <c r="V797" s="8">
        <f>IF(I797="",0,VLOOKUP(E797,'Points Allocation'!$B$52:$F$63,2+I797,0))</f>
        <v>0</v>
      </c>
      <c r="W797" s="8">
        <f>IF(J797="",0,VLOOKUP(E797,'Points Allocation'!$B$67:$F$78,2+J797,0))</f>
        <v>0</v>
      </c>
      <c r="X797" s="8">
        <f>IF(K797="",0,VLOOKUP(E797,'Points Allocation'!$B$82:$F$93,2+K797,0))</f>
        <v>0</v>
      </c>
      <c r="Y797" s="8">
        <f>IF(L797="",0,VLOOKUP(E797,'Points Allocation'!$B$97:$F$108,2+L797,0))</f>
        <v>0</v>
      </c>
      <c r="Z797" s="23">
        <f t="shared" si="459"/>
        <v>100</v>
      </c>
      <c r="AA797" s="8">
        <f>IF(M797="",0,VLOOKUP(E797,'Points Allocation'!$I$7:$M$18,2+M797,0))</f>
        <v>0</v>
      </c>
      <c r="AB797" s="8">
        <f>IF(N797="",0,VLOOKUP(E797,'Points Allocation'!$I$22:$M$33,2+N797,0))</f>
        <v>0</v>
      </c>
      <c r="AC797" s="8">
        <f>IF(O797="",0,VLOOKUP(E797,'Points Allocation'!$I$37:$M$48,2+O797,0))</f>
        <v>0</v>
      </c>
      <c r="AD797" s="8">
        <f>IF(P797="",0,VLOOKUP(E797,'Points Allocation'!$I$52:$M$63,2+P797,0))</f>
        <v>0</v>
      </c>
      <c r="AE797" s="8">
        <f>IF(Q797="",0,VLOOKUP(E797,'Points Allocation'!$I$67:$M$78,2+Q797,0))</f>
        <v>0</v>
      </c>
      <c r="AF797" s="8">
        <f>IF(R797="",0,VLOOKUP(E797,'Points Allocation'!$I$82:$M$93,2+R797,0))</f>
        <v>0</v>
      </c>
      <c r="AG797" s="23">
        <f t="shared" si="460"/>
        <v>0</v>
      </c>
      <c r="AH797" s="10">
        <f t="shared" si="461"/>
        <v>0</v>
      </c>
      <c r="AI797" s="13">
        <f t="shared" si="462"/>
        <v>1.5</v>
      </c>
      <c r="AJ797" s="30">
        <f t="shared" si="463"/>
        <v>150</v>
      </c>
      <c r="AK797" s="3" t="str">
        <f t="shared" si="464"/>
        <v>False</v>
      </c>
      <c r="AL797" s="3">
        <f t="shared" si="465"/>
        <v>0</v>
      </c>
    </row>
    <row r="798" spans="1:38" x14ac:dyDescent="0.2">
      <c r="A798" s="9" t="s">
        <v>238</v>
      </c>
      <c r="B798" s="9" t="s">
        <v>99</v>
      </c>
      <c r="C798" s="9" t="s">
        <v>65</v>
      </c>
      <c r="D798" s="3"/>
      <c r="E798" s="9" t="s">
        <v>116</v>
      </c>
      <c r="F798" s="9">
        <v>3</v>
      </c>
      <c r="G798" s="9">
        <v>1</v>
      </c>
      <c r="H798" s="9">
        <v>0</v>
      </c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8">
        <f>IF(F798="",0,VLOOKUP(E798,'Points Allocation'!$B$7:$F$18,2+F798,0))</f>
        <v>100</v>
      </c>
      <c r="T798" s="8">
        <f>IF(G798="",0,VLOOKUP(E798,'Points Allocation'!$B$22:$F$33,2+G798,0))</f>
        <v>50</v>
      </c>
      <c r="U798" s="8">
        <f>IF(H798="",0,VLOOKUP(E798,'Points Allocation'!$B$37:$F$50,2+H798,0))</f>
        <v>25</v>
      </c>
      <c r="V798" s="8">
        <f>IF(I798="",0,VLOOKUP(E798,'Points Allocation'!$B$52:$F$63,2+I798,0))</f>
        <v>0</v>
      </c>
      <c r="W798" s="8">
        <f>IF(J798="",0,VLOOKUP(E798,'Points Allocation'!$B$67:$F$78,2+J798,0))</f>
        <v>0</v>
      </c>
      <c r="X798" s="8">
        <f>IF(K798="",0,VLOOKUP(E798,'Points Allocation'!$B$82:$F$93,2+K798,0))</f>
        <v>0</v>
      </c>
      <c r="Y798" s="8">
        <f>IF(L798="",0,VLOOKUP(E798,'Points Allocation'!$B$97:$F$108,2+L798,0))</f>
        <v>0</v>
      </c>
      <c r="Z798" s="23">
        <f t="shared" si="459"/>
        <v>175</v>
      </c>
      <c r="AA798" s="8">
        <f>IF(M798="",0,VLOOKUP(E798,'Points Allocation'!$I$7:$M$18,2+M798,0))</f>
        <v>0</v>
      </c>
      <c r="AB798" s="8">
        <f>IF(N798="",0,VLOOKUP(E798,'Points Allocation'!$I$22:$M$33,2+N798,0))</f>
        <v>0</v>
      </c>
      <c r="AC798" s="8">
        <f>IF(O798="",0,VLOOKUP(E798,'Points Allocation'!$I$37:$M$48,2+O798,0))</f>
        <v>0</v>
      </c>
      <c r="AD798" s="8">
        <f>IF(P798="",0,VLOOKUP(E798,'Points Allocation'!$I$52:$M$63,2+P798,0))</f>
        <v>0</v>
      </c>
      <c r="AE798" s="8">
        <f>IF(Q798="",0,VLOOKUP(E798,'Points Allocation'!$I$67:$M$78,2+Q798,0))</f>
        <v>0</v>
      </c>
      <c r="AF798" s="8">
        <f>IF(R798="",0,VLOOKUP(E798,'Points Allocation'!$I$82:$M$93,2+R798,0))</f>
        <v>0</v>
      </c>
      <c r="AG798" s="23">
        <f t="shared" si="460"/>
        <v>0</v>
      </c>
      <c r="AH798" s="10">
        <f t="shared" si="461"/>
        <v>0</v>
      </c>
      <c r="AI798" s="13">
        <f t="shared" si="462"/>
        <v>1.5</v>
      </c>
      <c r="AJ798" s="30">
        <f t="shared" si="463"/>
        <v>262.5</v>
      </c>
      <c r="AK798" s="3" t="str">
        <f t="shared" si="464"/>
        <v>False</v>
      </c>
      <c r="AL798" s="3">
        <f t="shared" si="465"/>
        <v>0</v>
      </c>
    </row>
    <row r="799" spans="1:38" x14ac:dyDescent="0.2">
      <c r="A799" s="9" t="s">
        <v>206</v>
      </c>
      <c r="B799" s="9" t="s">
        <v>102</v>
      </c>
      <c r="C799" s="9" t="s">
        <v>65</v>
      </c>
      <c r="D799" s="3"/>
      <c r="E799" s="9" t="s">
        <v>286</v>
      </c>
      <c r="F799" s="9">
        <v>3</v>
      </c>
      <c r="G799" s="9">
        <v>3</v>
      </c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8">
        <f>IF(F799="",0,VLOOKUP(E799,'Points Allocation'!$B$7:$F$18,2+F799,0))</f>
        <v>100</v>
      </c>
      <c r="T799" s="8">
        <f>IF(G799="",0,VLOOKUP(E799,'Points Allocation'!$B$22:$F$33,2+G799,0))</f>
        <v>100</v>
      </c>
      <c r="U799" s="8">
        <f>IF(H799="",0,VLOOKUP(E799,'Points Allocation'!$B$37:$F$50,2+H799,0))</f>
        <v>0</v>
      </c>
      <c r="V799" s="8">
        <f>IF(I799="",0,VLOOKUP(E799,'Points Allocation'!$B$52:$F$63,2+I799,0))</f>
        <v>0</v>
      </c>
      <c r="W799" s="8">
        <f>IF(J799="",0,VLOOKUP(E799,'Points Allocation'!$B$67:$F$78,2+J799,0))</f>
        <v>0</v>
      </c>
      <c r="X799" s="8">
        <f>IF(K799="",0,VLOOKUP(E799,'Points Allocation'!$B$82:$F$93,2+K799,0))</f>
        <v>0</v>
      </c>
      <c r="Y799" s="8">
        <f>IF(L799="",0,VLOOKUP(E799,'Points Allocation'!$B$97:$F$108,2+L799,0))</f>
        <v>0</v>
      </c>
      <c r="Z799" s="23">
        <f t="shared" si="459"/>
        <v>200</v>
      </c>
      <c r="AA799" s="8">
        <f>IF(M799="",0,VLOOKUP(E799,'Points Allocation'!$I$7:$M$18,2+M799,0))</f>
        <v>0</v>
      </c>
      <c r="AB799" s="8">
        <f>IF(N799="",0,VLOOKUP(E799,'Points Allocation'!$I$22:$M$33,2+N799,0))</f>
        <v>0</v>
      </c>
      <c r="AC799" s="8">
        <f>IF(O799="",0,VLOOKUP(E799,'Points Allocation'!$I$37:$M$48,2+O799,0))</f>
        <v>0</v>
      </c>
      <c r="AD799" s="8">
        <f>IF(P799="",0,VLOOKUP(E799,'Points Allocation'!$I$52:$M$63,2+P799,0))</f>
        <v>0</v>
      </c>
      <c r="AE799" s="8">
        <f>IF(Q799="",0,VLOOKUP(E799,'Points Allocation'!$I$67:$M$78,2+Q799,0))</f>
        <v>0</v>
      </c>
      <c r="AF799" s="8">
        <f>IF(R799="",0,VLOOKUP(E799,'Points Allocation'!$I$82:$M$93,2+R799,0))</f>
        <v>0</v>
      </c>
      <c r="AG799" s="23">
        <f t="shared" si="460"/>
        <v>0</v>
      </c>
      <c r="AH799" s="10">
        <f t="shared" si="461"/>
        <v>0</v>
      </c>
      <c r="AI799" s="13">
        <f t="shared" si="462"/>
        <v>1.5</v>
      </c>
      <c r="AJ799" s="30">
        <f t="shared" si="463"/>
        <v>300</v>
      </c>
      <c r="AK799" s="3" t="str">
        <f t="shared" si="464"/>
        <v>False</v>
      </c>
      <c r="AL799" s="3">
        <f t="shared" si="465"/>
        <v>0</v>
      </c>
    </row>
    <row r="800" spans="1:38" x14ac:dyDescent="0.2">
      <c r="A800" s="9" t="s">
        <v>290</v>
      </c>
      <c r="B800" s="9" t="s">
        <v>102</v>
      </c>
      <c r="C800" s="9" t="s">
        <v>65</v>
      </c>
      <c r="D800" s="3"/>
      <c r="E800" s="9" t="s">
        <v>286</v>
      </c>
      <c r="F800" s="9">
        <v>3</v>
      </c>
      <c r="G800" s="9">
        <v>0</v>
      </c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8">
        <f>IF(F800="",0,VLOOKUP(E800,'Points Allocation'!$B$7:$F$18,2+F800,0))</f>
        <v>100</v>
      </c>
      <c r="T800" s="8">
        <f>IF(G800="",0,VLOOKUP(E800,'Points Allocation'!$B$22:$F$33,2+G800,0))</f>
        <v>25</v>
      </c>
      <c r="U800" s="8">
        <f>IF(H800="",0,VLOOKUP(E800,'Points Allocation'!$B$37:$F$50,2+H800,0))</f>
        <v>0</v>
      </c>
      <c r="V800" s="8">
        <f>IF(I800="",0,VLOOKUP(E800,'Points Allocation'!$B$52:$F$63,2+I800,0))</f>
        <v>0</v>
      </c>
      <c r="W800" s="8">
        <f>IF(J800="",0,VLOOKUP(E800,'Points Allocation'!$B$67:$F$78,2+J800,0))</f>
        <v>0</v>
      </c>
      <c r="X800" s="8">
        <f>IF(K800="",0,VLOOKUP(E800,'Points Allocation'!$B$82:$F$93,2+K800,0))</f>
        <v>0</v>
      </c>
      <c r="Y800" s="8">
        <f>IF(L800="",0,VLOOKUP(E800,'Points Allocation'!$B$97:$F$108,2+L800,0))</f>
        <v>0</v>
      </c>
      <c r="Z800" s="23">
        <f t="shared" si="459"/>
        <v>125</v>
      </c>
      <c r="AA800" s="8">
        <f>IF(M800="",0,VLOOKUP(E800,'Points Allocation'!$I$7:$M$18,2+M800,0))</f>
        <v>0</v>
      </c>
      <c r="AB800" s="8">
        <f>IF(N800="",0,VLOOKUP(E800,'Points Allocation'!$I$22:$M$33,2+N800,0))</f>
        <v>0</v>
      </c>
      <c r="AC800" s="8">
        <f>IF(O800="",0,VLOOKUP(E800,'Points Allocation'!$I$37:$M$48,2+O800,0))</f>
        <v>0</v>
      </c>
      <c r="AD800" s="8">
        <f>IF(P800="",0,VLOOKUP(E800,'Points Allocation'!$I$52:$M$63,2+P800,0))</f>
        <v>0</v>
      </c>
      <c r="AE800" s="8">
        <f>IF(Q800="",0,VLOOKUP(E800,'Points Allocation'!$I$67:$M$78,2+Q800,0))</f>
        <v>0</v>
      </c>
      <c r="AF800" s="8">
        <f>IF(R800="",0,VLOOKUP(E800,'Points Allocation'!$I$82:$M$93,2+R800,0))</f>
        <v>0</v>
      </c>
      <c r="AG800" s="23">
        <f t="shared" si="460"/>
        <v>0</v>
      </c>
      <c r="AH800" s="10">
        <f t="shared" si="461"/>
        <v>0</v>
      </c>
      <c r="AI800" s="13">
        <f t="shared" si="462"/>
        <v>1.5</v>
      </c>
      <c r="AJ800" s="30">
        <f t="shared" si="463"/>
        <v>187.5</v>
      </c>
      <c r="AK800" s="3" t="str">
        <f t="shared" si="464"/>
        <v>False</v>
      </c>
      <c r="AL800" s="3">
        <f t="shared" si="465"/>
        <v>0</v>
      </c>
    </row>
    <row r="801" spans="1:38" x14ac:dyDescent="0.2">
      <c r="A801" s="9" t="s">
        <v>258</v>
      </c>
      <c r="B801" s="9" t="s">
        <v>102</v>
      </c>
      <c r="C801" s="9" t="s">
        <v>65</v>
      </c>
      <c r="D801" s="3"/>
      <c r="E801" s="9" t="s">
        <v>286</v>
      </c>
      <c r="F801" s="9">
        <v>0</v>
      </c>
      <c r="G801" s="9">
        <v>0</v>
      </c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8">
        <f>IF(F801="",0,VLOOKUP(E801,'Points Allocation'!$B$7:$F$18,2+F801,0))</f>
        <v>25</v>
      </c>
      <c r="T801" s="8">
        <f>IF(G801="",0,VLOOKUP(E801,'Points Allocation'!$B$22:$F$33,2+G801,0))</f>
        <v>25</v>
      </c>
      <c r="U801" s="8">
        <f>IF(H801="",0,VLOOKUP(E801,'Points Allocation'!$B$37:$F$50,2+H801,0))</f>
        <v>0</v>
      </c>
      <c r="V801" s="8">
        <f>IF(I801="",0,VLOOKUP(E801,'Points Allocation'!$B$52:$F$63,2+I801,0))</f>
        <v>0</v>
      </c>
      <c r="W801" s="8">
        <f>IF(J801="",0,VLOOKUP(E801,'Points Allocation'!$B$67:$F$78,2+J801,0))</f>
        <v>0</v>
      </c>
      <c r="X801" s="8">
        <f>IF(K801="",0,VLOOKUP(E801,'Points Allocation'!$B$82:$F$93,2+K801,0))</f>
        <v>0</v>
      </c>
      <c r="Y801" s="8">
        <f>IF(L801="",0,VLOOKUP(E801,'Points Allocation'!$B$97:$F$108,2+L801,0))</f>
        <v>0</v>
      </c>
      <c r="Z801" s="23">
        <f t="shared" si="459"/>
        <v>50</v>
      </c>
      <c r="AA801" s="8">
        <f>IF(M801="",0,VLOOKUP(E801,'Points Allocation'!$I$7:$M$18,2+M801,0))</f>
        <v>0</v>
      </c>
      <c r="AB801" s="8">
        <f>IF(N801="",0,VLOOKUP(E801,'Points Allocation'!$I$22:$M$33,2+N801,0))</f>
        <v>0</v>
      </c>
      <c r="AC801" s="8">
        <f>IF(O801="",0,VLOOKUP(E801,'Points Allocation'!$I$37:$M$48,2+O801,0))</f>
        <v>0</v>
      </c>
      <c r="AD801" s="8">
        <f>IF(P801="",0,VLOOKUP(E801,'Points Allocation'!$I$52:$M$63,2+P801,0))</f>
        <v>0</v>
      </c>
      <c r="AE801" s="8">
        <f>IF(Q801="",0,VLOOKUP(E801,'Points Allocation'!$I$67:$M$78,2+Q801,0))</f>
        <v>0</v>
      </c>
      <c r="AF801" s="8">
        <f>IF(R801="",0,VLOOKUP(E801,'Points Allocation'!$I$82:$M$93,2+R801,0))</f>
        <v>0</v>
      </c>
      <c r="AG801" s="23">
        <f t="shared" si="460"/>
        <v>0</v>
      </c>
      <c r="AH801" s="10">
        <f t="shared" si="461"/>
        <v>0</v>
      </c>
      <c r="AI801" s="13">
        <f t="shared" si="462"/>
        <v>1.5</v>
      </c>
      <c r="AJ801" s="30">
        <f t="shared" si="463"/>
        <v>75</v>
      </c>
      <c r="AK801" s="3" t="str">
        <f t="shared" si="464"/>
        <v>False</v>
      </c>
      <c r="AL801" s="3">
        <f t="shared" si="465"/>
        <v>0</v>
      </c>
    </row>
    <row r="802" spans="1:38" x14ac:dyDescent="0.2">
      <c r="A802" s="9" t="s">
        <v>291</v>
      </c>
      <c r="B802" s="9" t="s">
        <v>103</v>
      </c>
      <c r="C802" s="9" t="s">
        <v>65</v>
      </c>
      <c r="D802" s="3"/>
      <c r="E802" s="9" t="s">
        <v>116</v>
      </c>
      <c r="F802" s="9">
        <v>3</v>
      </c>
      <c r="G802" s="9">
        <v>3</v>
      </c>
      <c r="H802" s="9">
        <v>0</v>
      </c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8">
        <f>IF(F802="",0,VLOOKUP(E802,'Points Allocation'!$B$7:$F$18,2+F802,0))</f>
        <v>100</v>
      </c>
      <c r="T802" s="8">
        <f>IF(G802="",0,VLOOKUP(E802,'Points Allocation'!$B$22:$F$33,2+G802,0))</f>
        <v>100</v>
      </c>
      <c r="U802" s="8">
        <f>IF(H802="",0,VLOOKUP(E802,'Points Allocation'!$B$37:$F$50,2+H802,0))</f>
        <v>25</v>
      </c>
      <c r="V802" s="8">
        <f>IF(I802="",0,VLOOKUP(E802,'Points Allocation'!$B$52:$F$63,2+I802,0))</f>
        <v>0</v>
      </c>
      <c r="W802" s="8">
        <f>IF(J802="",0,VLOOKUP(E802,'Points Allocation'!$B$67:$F$78,2+J802,0))</f>
        <v>0</v>
      </c>
      <c r="X802" s="8">
        <f>IF(K802="",0,VLOOKUP(E802,'Points Allocation'!$B$82:$F$93,2+K802,0))</f>
        <v>0</v>
      </c>
      <c r="Y802" s="8">
        <f>IF(L802="",0,VLOOKUP(E802,'Points Allocation'!$B$97:$F$108,2+L802,0))</f>
        <v>0</v>
      </c>
      <c r="Z802" s="23">
        <f t="shared" si="459"/>
        <v>225</v>
      </c>
      <c r="AA802" s="8">
        <f>IF(M802="",0,VLOOKUP(E802,'Points Allocation'!$I$7:$M$18,2+M802,0))</f>
        <v>0</v>
      </c>
      <c r="AB802" s="8">
        <f>IF(N802="",0,VLOOKUP(E802,'Points Allocation'!$I$22:$M$33,2+N802,0))</f>
        <v>0</v>
      </c>
      <c r="AC802" s="8">
        <f>IF(O802="",0,VLOOKUP(E802,'Points Allocation'!$I$37:$M$48,2+O802,0))</f>
        <v>0</v>
      </c>
      <c r="AD802" s="8">
        <f>IF(P802="",0,VLOOKUP(E802,'Points Allocation'!$I$52:$M$63,2+P802,0))</f>
        <v>0</v>
      </c>
      <c r="AE802" s="8">
        <f>IF(Q802="",0,VLOOKUP(E802,'Points Allocation'!$I$67:$M$78,2+Q802,0))</f>
        <v>0</v>
      </c>
      <c r="AF802" s="8">
        <f>IF(R802="",0,VLOOKUP(E802,'Points Allocation'!$I$82:$M$93,2+R802,0))</f>
        <v>0</v>
      </c>
      <c r="AG802" s="23">
        <f t="shared" si="460"/>
        <v>0</v>
      </c>
      <c r="AH802" s="10">
        <f t="shared" si="461"/>
        <v>0</v>
      </c>
      <c r="AI802" s="13">
        <f t="shared" si="462"/>
        <v>1.5</v>
      </c>
      <c r="AJ802" s="30">
        <f t="shared" si="463"/>
        <v>337.5</v>
      </c>
      <c r="AK802" s="3" t="str">
        <f t="shared" si="464"/>
        <v>False</v>
      </c>
      <c r="AL802" s="3">
        <f t="shared" si="465"/>
        <v>0</v>
      </c>
    </row>
    <row r="803" spans="1:38" x14ac:dyDescent="0.2">
      <c r="A803" s="9" t="s">
        <v>115</v>
      </c>
      <c r="B803" s="9" t="s">
        <v>103</v>
      </c>
      <c r="C803" s="9" t="s">
        <v>65</v>
      </c>
      <c r="D803" s="3"/>
      <c r="E803" s="9" t="s">
        <v>116</v>
      </c>
      <c r="F803" s="9">
        <v>3</v>
      </c>
      <c r="G803" s="9">
        <v>3</v>
      </c>
      <c r="H803" s="9">
        <v>3</v>
      </c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8">
        <f>IF(F803="",0,VLOOKUP(E803,'Points Allocation'!$B$7:$F$18,2+F803,0))</f>
        <v>100</v>
      </c>
      <c r="T803" s="8">
        <f>IF(G803="",0,VLOOKUP(E803,'Points Allocation'!$B$22:$F$33,2+G803,0))</f>
        <v>100</v>
      </c>
      <c r="U803" s="8">
        <f>IF(H803="",0,VLOOKUP(E803,'Points Allocation'!$B$37:$F$50,2+H803,0))</f>
        <v>100</v>
      </c>
      <c r="V803" s="8">
        <f>IF(I803="",0,VLOOKUP(E803,'Points Allocation'!$B$52:$F$63,2+I803,0))</f>
        <v>0</v>
      </c>
      <c r="W803" s="8">
        <f>IF(J803="",0,VLOOKUP(E803,'Points Allocation'!$B$67:$F$78,2+J803,0))</f>
        <v>0</v>
      </c>
      <c r="X803" s="8">
        <f>IF(K803="",0,VLOOKUP(E803,'Points Allocation'!$B$82:$F$93,2+K803,0))</f>
        <v>0</v>
      </c>
      <c r="Y803" s="8">
        <f>IF(L803="",0,VLOOKUP(E803,'Points Allocation'!$B$97:$F$108,2+L803,0))</f>
        <v>0</v>
      </c>
      <c r="Z803" s="23">
        <f t="shared" si="459"/>
        <v>300</v>
      </c>
      <c r="AA803" s="8">
        <f>IF(M803="",0,VLOOKUP(E803,'Points Allocation'!$I$7:$M$18,2+M803,0))</f>
        <v>0</v>
      </c>
      <c r="AB803" s="8">
        <f>IF(N803="",0,VLOOKUP(E803,'Points Allocation'!$I$22:$M$33,2+N803,0))</f>
        <v>0</v>
      </c>
      <c r="AC803" s="8">
        <f>IF(O803="",0,VLOOKUP(E803,'Points Allocation'!$I$37:$M$48,2+O803,0))</f>
        <v>0</v>
      </c>
      <c r="AD803" s="8">
        <f>IF(P803="",0,VLOOKUP(E803,'Points Allocation'!$I$52:$M$63,2+P803,0))</f>
        <v>0</v>
      </c>
      <c r="AE803" s="8">
        <f>IF(Q803="",0,VLOOKUP(E803,'Points Allocation'!$I$67:$M$78,2+Q803,0))</f>
        <v>0</v>
      </c>
      <c r="AF803" s="8">
        <f>IF(R803="",0,VLOOKUP(E803,'Points Allocation'!$I$82:$M$93,2+R803,0))</f>
        <v>0</v>
      </c>
      <c r="AG803" s="23">
        <f t="shared" si="460"/>
        <v>0</v>
      </c>
      <c r="AH803" s="10">
        <f t="shared" si="461"/>
        <v>0</v>
      </c>
      <c r="AI803" s="13">
        <f t="shared" si="462"/>
        <v>1.5</v>
      </c>
      <c r="AJ803" s="30">
        <f t="shared" si="463"/>
        <v>450</v>
      </c>
      <c r="AK803" s="3" t="str">
        <f t="shared" si="464"/>
        <v>False</v>
      </c>
      <c r="AL803" s="3">
        <f t="shared" si="465"/>
        <v>0</v>
      </c>
    </row>
    <row r="804" spans="1:38" x14ac:dyDescent="0.2">
      <c r="A804" s="9" t="s">
        <v>126</v>
      </c>
      <c r="B804" s="9" t="s">
        <v>103</v>
      </c>
      <c r="C804" s="9" t="s">
        <v>65</v>
      </c>
      <c r="D804" s="3"/>
      <c r="E804" s="9" t="s">
        <v>116</v>
      </c>
      <c r="F804" s="9">
        <v>1</v>
      </c>
      <c r="G804" s="9">
        <v>0</v>
      </c>
      <c r="H804" s="9">
        <v>0</v>
      </c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8">
        <f>IF(F804="",0,VLOOKUP(E804,'Points Allocation'!$B$7:$F$18,2+F804,0))</f>
        <v>50</v>
      </c>
      <c r="T804" s="8">
        <f>IF(G804="",0,VLOOKUP(E804,'Points Allocation'!$B$22:$F$33,2+G804,0))</f>
        <v>25</v>
      </c>
      <c r="U804" s="8">
        <f>IF(H804="",0,VLOOKUP(E804,'Points Allocation'!$B$37:$F$50,2+H804,0))</f>
        <v>25</v>
      </c>
      <c r="V804" s="8">
        <f>IF(I804="",0,VLOOKUP(E804,'Points Allocation'!$B$52:$F$63,2+I804,0))</f>
        <v>0</v>
      </c>
      <c r="W804" s="8">
        <f>IF(J804="",0,VLOOKUP(E804,'Points Allocation'!$B$67:$F$78,2+J804,0))</f>
        <v>0</v>
      </c>
      <c r="X804" s="8">
        <f>IF(K804="",0,VLOOKUP(E804,'Points Allocation'!$B$82:$F$93,2+K804,0))</f>
        <v>0</v>
      </c>
      <c r="Y804" s="8">
        <f>IF(L804="",0,VLOOKUP(E804,'Points Allocation'!$B$97:$F$108,2+L804,0))</f>
        <v>0</v>
      </c>
      <c r="Z804" s="23">
        <f t="shared" si="459"/>
        <v>100</v>
      </c>
      <c r="AA804" s="8">
        <f>IF(M804="",0,VLOOKUP(E804,'Points Allocation'!$I$7:$M$18,2+M804,0))</f>
        <v>0</v>
      </c>
      <c r="AB804" s="8">
        <f>IF(N804="",0,VLOOKUP(E804,'Points Allocation'!$I$22:$M$33,2+N804,0))</f>
        <v>0</v>
      </c>
      <c r="AC804" s="8">
        <f>IF(O804="",0,VLOOKUP(E804,'Points Allocation'!$I$37:$M$48,2+O804,0))</f>
        <v>0</v>
      </c>
      <c r="AD804" s="8">
        <f>IF(P804="",0,VLOOKUP(E804,'Points Allocation'!$I$52:$M$63,2+P804,0))</f>
        <v>0</v>
      </c>
      <c r="AE804" s="8">
        <f>IF(Q804="",0,VLOOKUP(E804,'Points Allocation'!$I$67:$M$78,2+Q804,0))</f>
        <v>0</v>
      </c>
      <c r="AF804" s="8">
        <f>IF(R804="",0,VLOOKUP(E804,'Points Allocation'!$I$82:$M$93,2+R804,0))</f>
        <v>0</v>
      </c>
      <c r="AG804" s="23">
        <f t="shared" si="460"/>
        <v>0</v>
      </c>
      <c r="AH804" s="10">
        <f t="shared" si="461"/>
        <v>0</v>
      </c>
      <c r="AI804" s="13">
        <f t="shared" si="462"/>
        <v>1.5</v>
      </c>
      <c r="AJ804" s="30">
        <f t="shared" si="463"/>
        <v>150</v>
      </c>
      <c r="AK804" s="3" t="str">
        <f t="shared" si="464"/>
        <v>False</v>
      </c>
      <c r="AL804" s="3">
        <f t="shared" si="465"/>
        <v>0</v>
      </c>
    </row>
    <row r="805" spans="1:38" x14ac:dyDescent="0.2">
      <c r="A805" s="9" t="s">
        <v>278</v>
      </c>
      <c r="B805" s="9" t="s">
        <v>103</v>
      </c>
      <c r="C805" s="9" t="s">
        <v>65</v>
      </c>
      <c r="D805" s="3"/>
      <c r="E805" s="9" t="s">
        <v>116</v>
      </c>
      <c r="F805" s="9">
        <v>3</v>
      </c>
      <c r="G805" s="9">
        <v>1</v>
      </c>
      <c r="H805" s="9">
        <v>0</v>
      </c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8">
        <f>IF(F805="",0,VLOOKUP(E805,'Points Allocation'!$B$7:$F$18,2+F805,0))</f>
        <v>100</v>
      </c>
      <c r="T805" s="8">
        <f>IF(G805="",0,VLOOKUP(E805,'Points Allocation'!$B$22:$F$33,2+G805,0))</f>
        <v>50</v>
      </c>
      <c r="U805" s="8">
        <f>IF(H805="",0,VLOOKUP(E805,'Points Allocation'!$B$37:$F$50,2+H805,0))</f>
        <v>25</v>
      </c>
      <c r="V805" s="8">
        <f>IF(I805="",0,VLOOKUP(E805,'Points Allocation'!$B$52:$F$63,2+I805,0))</f>
        <v>0</v>
      </c>
      <c r="W805" s="8">
        <f>IF(J805="",0,VLOOKUP(E805,'Points Allocation'!$B$67:$F$78,2+J805,0))</f>
        <v>0</v>
      </c>
      <c r="X805" s="8">
        <f>IF(K805="",0,VLOOKUP(E805,'Points Allocation'!$B$82:$F$93,2+K805,0))</f>
        <v>0</v>
      </c>
      <c r="Y805" s="8">
        <f>IF(L805="",0,VLOOKUP(E805,'Points Allocation'!$B$97:$F$108,2+L805,0))</f>
        <v>0</v>
      </c>
      <c r="Z805" s="23">
        <f t="shared" si="459"/>
        <v>175</v>
      </c>
      <c r="AA805" s="8">
        <f>IF(M805="",0,VLOOKUP(E805,'Points Allocation'!$I$7:$M$18,2+M805,0))</f>
        <v>0</v>
      </c>
      <c r="AB805" s="8">
        <f>IF(N805="",0,VLOOKUP(E805,'Points Allocation'!$I$22:$M$33,2+N805,0))</f>
        <v>0</v>
      </c>
      <c r="AC805" s="8">
        <f>IF(O805="",0,VLOOKUP(E805,'Points Allocation'!$I$37:$M$48,2+O805,0))</f>
        <v>0</v>
      </c>
      <c r="AD805" s="8">
        <f>IF(P805="",0,VLOOKUP(E805,'Points Allocation'!$I$52:$M$63,2+P805,0))</f>
        <v>0</v>
      </c>
      <c r="AE805" s="8">
        <f>IF(Q805="",0,VLOOKUP(E805,'Points Allocation'!$I$67:$M$78,2+Q805,0))</f>
        <v>0</v>
      </c>
      <c r="AF805" s="8">
        <f>IF(R805="",0,VLOOKUP(E805,'Points Allocation'!$I$82:$M$93,2+R805,0))</f>
        <v>0</v>
      </c>
      <c r="AG805" s="23">
        <f t="shared" si="460"/>
        <v>0</v>
      </c>
      <c r="AH805" s="10">
        <f t="shared" si="461"/>
        <v>0</v>
      </c>
      <c r="AI805" s="13">
        <f t="shared" si="462"/>
        <v>1.5</v>
      </c>
      <c r="AJ805" s="30">
        <f t="shared" si="463"/>
        <v>262.5</v>
      </c>
      <c r="AK805" s="3" t="str">
        <f t="shared" si="464"/>
        <v>False</v>
      </c>
      <c r="AL805" s="3">
        <f t="shared" si="465"/>
        <v>0</v>
      </c>
    </row>
    <row r="806" spans="1:38" x14ac:dyDescent="0.2">
      <c r="A806" s="40" t="s">
        <v>289</v>
      </c>
      <c r="B806" s="9" t="s">
        <v>100</v>
      </c>
      <c r="C806" s="9" t="s">
        <v>65</v>
      </c>
      <c r="D806" s="3"/>
      <c r="E806" s="9" t="s">
        <v>116</v>
      </c>
      <c r="F806" s="9">
        <f>F797</f>
        <v>1</v>
      </c>
      <c r="G806" s="9">
        <f t="shared" ref="G806:H806" si="466">G797</f>
        <v>0</v>
      </c>
      <c r="H806" s="9">
        <f t="shared" si="466"/>
        <v>0</v>
      </c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8">
        <f>IF(F806="",0,VLOOKUP(E806,'Points Allocation'!$B$7:$F$18,2+F806,0))</f>
        <v>50</v>
      </c>
      <c r="T806" s="8">
        <f>IF(G806="",0,VLOOKUP(E806,'Points Allocation'!$B$22:$F$33,2+G806,0))</f>
        <v>25</v>
      </c>
      <c r="U806" s="8">
        <f>IF(H806="",0,VLOOKUP(E806,'Points Allocation'!$B$37:$F$50,2+H806,0))</f>
        <v>25</v>
      </c>
      <c r="V806" s="8">
        <f>IF(I806="",0,VLOOKUP(E806,'Points Allocation'!$B$52:$F$63,2+I806,0))</f>
        <v>0</v>
      </c>
      <c r="W806" s="8">
        <f>IF(J806="",0,VLOOKUP(E806,'Points Allocation'!$B$67:$F$78,2+J806,0))</f>
        <v>0</v>
      </c>
      <c r="X806" s="8">
        <f>IF(K806="",0,VLOOKUP(E806,'Points Allocation'!$B$82:$F$93,2+K806,0))</f>
        <v>0</v>
      </c>
      <c r="Y806" s="8">
        <f>IF(L806="",0,VLOOKUP(E806,'Points Allocation'!$B$97:$F$108,2+L806,0))</f>
        <v>0</v>
      </c>
      <c r="Z806" s="23">
        <f t="shared" si="459"/>
        <v>100</v>
      </c>
      <c r="AA806" s="8">
        <f>IF(M806="",0,VLOOKUP(E806,'Points Allocation'!$I$7:$M$18,2+M806,0))</f>
        <v>0</v>
      </c>
      <c r="AB806" s="8">
        <f>IF(N806="",0,VLOOKUP(E806,'Points Allocation'!$I$22:$M$33,2+N806,0))</f>
        <v>0</v>
      </c>
      <c r="AC806" s="8">
        <f>IF(O806="",0,VLOOKUP(E806,'Points Allocation'!$I$37:$M$48,2+O806,0))</f>
        <v>0</v>
      </c>
      <c r="AD806" s="8">
        <f>IF(P806="",0,VLOOKUP(E806,'Points Allocation'!$I$52:$M$63,2+P806,0))</f>
        <v>0</v>
      </c>
      <c r="AE806" s="8">
        <f>IF(Q806="",0,VLOOKUP(E806,'Points Allocation'!$I$67:$M$78,2+Q806,0))</f>
        <v>0</v>
      </c>
      <c r="AF806" s="8">
        <f>IF(R806="",0,VLOOKUP(E806,'Points Allocation'!$I$82:$M$93,2+R806,0))</f>
        <v>0</v>
      </c>
      <c r="AG806" s="23">
        <f t="shared" si="460"/>
        <v>0</v>
      </c>
      <c r="AH806" s="10">
        <f t="shared" si="461"/>
        <v>0</v>
      </c>
      <c r="AI806" s="13">
        <f t="shared" si="462"/>
        <v>1.5</v>
      </c>
      <c r="AJ806" s="30">
        <f t="shared" si="463"/>
        <v>150</v>
      </c>
      <c r="AK806" s="3" t="str">
        <f t="shared" si="464"/>
        <v>False</v>
      </c>
      <c r="AL806" s="3">
        <f t="shared" si="465"/>
        <v>0</v>
      </c>
    </row>
    <row r="807" spans="1:38" x14ac:dyDescent="0.2">
      <c r="A807" s="40" t="s">
        <v>238</v>
      </c>
      <c r="B807" s="9" t="s">
        <v>101</v>
      </c>
      <c r="C807" s="9" t="s">
        <v>65</v>
      </c>
      <c r="D807" s="3"/>
      <c r="E807" s="9" t="s">
        <v>116</v>
      </c>
      <c r="F807" s="9">
        <f>F798</f>
        <v>3</v>
      </c>
      <c r="G807" s="9">
        <f t="shared" ref="G807:H807" si="467">G798</f>
        <v>1</v>
      </c>
      <c r="H807" s="9">
        <f t="shared" si="467"/>
        <v>0</v>
      </c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8">
        <f>IF(F807="",0,VLOOKUP(E807,'Points Allocation'!$B$7:$F$18,2+F807,0))</f>
        <v>100</v>
      </c>
      <c r="T807" s="8">
        <f>IF(G807="",0,VLOOKUP(E807,'Points Allocation'!$B$22:$F$33,2+G807,0))</f>
        <v>50</v>
      </c>
      <c r="U807" s="8">
        <f>IF(H807="",0,VLOOKUP(E807,'Points Allocation'!$B$37:$F$50,2+H807,0))</f>
        <v>25</v>
      </c>
      <c r="V807" s="8">
        <f>IF(I807="",0,VLOOKUP(E807,'Points Allocation'!$B$52:$F$63,2+I807,0))</f>
        <v>0</v>
      </c>
      <c r="W807" s="8">
        <f>IF(J807="",0,VLOOKUP(E807,'Points Allocation'!$B$67:$F$78,2+J807,0))</f>
        <v>0</v>
      </c>
      <c r="X807" s="8">
        <f>IF(K807="",0,VLOOKUP(E807,'Points Allocation'!$B$82:$F$93,2+K807,0))</f>
        <v>0</v>
      </c>
      <c r="Y807" s="8">
        <f>IF(L807="",0,VLOOKUP(E807,'Points Allocation'!$B$97:$F$108,2+L807,0))</f>
        <v>0</v>
      </c>
      <c r="Z807" s="23">
        <f t="shared" si="459"/>
        <v>175</v>
      </c>
      <c r="AA807" s="8">
        <f>IF(M807="",0,VLOOKUP(E807,'Points Allocation'!$I$7:$M$18,2+M807,0))</f>
        <v>0</v>
      </c>
      <c r="AB807" s="8">
        <f>IF(N807="",0,VLOOKUP(E807,'Points Allocation'!$I$22:$M$33,2+N807,0))</f>
        <v>0</v>
      </c>
      <c r="AC807" s="8">
        <f>IF(O807="",0,VLOOKUP(E807,'Points Allocation'!$I$37:$M$48,2+O807,0))</f>
        <v>0</v>
      </c>
      <c r="AD807" s="8">
        <f>IF(P807="",0,VLOOKUP(E807,'Points Allocation'!$I$52:$M$63,2+P807,0))</f>
        <v>0</v>
      </c>
      <c r="AE807" s="8">
        <f>IF(Q807="",0,VLOOKUP(E807,'Points Allocation'!$I$67:$M$78,2+Q807,0))</f>
        <v>0</v>
      </c>
      <c r="AF807" s="8">
        <f>IF(R807="",0,VLOOKUP(E807,'Points Allocation'!$I$82:$M$93,2+R807,0))</f>
        <v>0</v>
      </c>
      <c r="AG807" s="23">
        <f t="shared" si="460"/>
        <v>0</v>
      </c>
      <c r="AH807" s="10">
        <f t="shared" si="461"/>
        <v>0</v>
      </c>
      <c r="AI807" s="13">
        <f t="shared" si="462"/>
        <v>1.5</v>
      </c>
      <c r="AJ807" s="30">
        <f t="shared" si="463"/>
        <v>262.5</v>
      </c>
      <c r="AK807" s="3" t="str">
        <f t="shared" si="464"/>
        <v>False</v>
      </c>
      <c r="AL807" s="3">
        <f t="shared" si="465"/>
        <v>0</v>
      </c>
    </row>
    <row r="808" spans="1:38" x14ac:dyDescent="0.2">
      <c r="A808" s="41" t="s">
        <v>219</v>
      </c>
      <c r="B808" s="9" t="s">
        <v>92</v>
      </c>
      <c r="C808" s="9" t="s">
        <v>63</v>
      </c>
      <c r="D808" s="3"/>
      <c r="E808" s="9">
        <v>8</v>
      </c>
      <c r="F808" s="9">
        <v>3</v>
      </c>
      <c r="G808" s="9">
        <v>3</v>
      </c>
      <c r="H808" s="9">
        <v>3</v>
      </c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8">
        <f>IF(F808="",0,VLOOKUP(E808,'Points Allocation'!$B$7:$F$18,2+F808,0))</f>
        <v>80</v>
      </c>
      <c r="T808" s="8">
        <f>IF(G808="",0,VLOOKUP(E808,'Points Allocation'!$B$22:$F$33,2+G808,0))</f>
        <v>100</v>
      </c>
      <c r="U808" s="8">
        <f>IF(H808="",0,VLOOKUP(E808,'Points Allocation'!$B$37:$F$50,2+H808,0))</f>
        <v>120</v>
      </c>
      <c r="V808" s="8">
        <f>IF(I808="",0,VLOOKUP(E808,'Points Allocation'!$B$52:$F$63,2+I808,0))</f>
        <v>0</v>
      </c>
      <c r="W808" s="8">
        <f>IF(J808="",0,VLOOKUP(E808,'Points Allocation'!$B$67:$F$78,2+J808,0))</f>
        <v>0</v>
      </c>
      <c r="X808" s="8">
        <f>IF(K808="",0,VLOOKUP(E808,'Points Allocation'!$B$82:$F$93,2+K808,0))</f>
        <v>0</v>
      </c>
      <c r="Y808" s="8">
        <f>IF(L808="",0,VLOOKUP(E808,'Points Allocation'!$B$97:$F$108,2+L808,0))</f>
        <v>0</v>
      </c>
      <c r="Z808" s="23">
        <f t="shared" si="459"/>
        <v>300</v>
      </c>
      <c r="AA808" s="8">
        <f>IF(M808="",0,VLOOKUP(E808,'Points Allocation'!$I$7:$M$18,2+M808,0))</f>
        <v>0</v>
      </c>
      <c r="AB808" s="8">
        <f>IF(N808="",0,VLOOKUP(E808,'Points Allocation'!$I$22:$M$33,2+N808,0))</f>
        <v>0</v>
      </c>
      <c r="AC808" s="8">
        <f>IF(O808="",0,VLOOKUP(E808,'Points Allocation'!$I$37:$M$48,2+O808,0))</f>
        <v>0</v>
      </c>
      <c r="AD808" s="8">
        <f>IF(P808="",0,VLOOKUP(E808,'Points Allocation'!$I$52:$M$63,2+P808,0))</f>
        <v>0</v>
      </c>
      <c r="AE808" s="8">
        <f>IF(Q808="",0,VLOOKUP(E808,'Points Allocation'!$I$67:$M$78,2+Q808,0))</f>
        <v>0</v>
      </c>
      <c r="AF808" s="8">
        <f>IF(R808="",0,VLOOKUP(E808,'Points Allocation'!$I$82:$M$93,2+R808,0))</f>
        <v>0</v>
      </c>
      <c r="AG808" s="23">
        <f t="shared" si="460"/>
        <v>0</v>
      </c>
      <c r="AH808" s="10">
        <f t="shared" si="461"/>
        <v>0</v>
      </c>
      <c r="AI808" s="13">
        <f t="shared" si="462"/>
        <v>1</v>
      </c>
      <c r="AJ808" s="30">
        <f t="shared" si="463"/>
        <v>300</v>
      </c>
      <c r="AK808" s="3" t="str">
        <f t="shared" si="464"/>
        <v>False</v>
      </c>
      <c r="AL808" s="3">
        <f t="shared" si="465"/>
        <v>0</v>
      </c>
    </row>
    <row r="809" spans="1:38" x14ac:dyDescent="0.2">
      <c r="A809" s="41" t="s">
        <v>206</v>
      </c>
      <c r="B809" s="9" t="s">
        <v>102</v>
      </c>
      <c r="C809" s="9" t="s">
        <v>125</v>
      </c>
      <c r="D809" s="3"/>
      <c r="E809" s="9">
        <v>8</v>
      </c>
      <c r="F809" s="9">
        <v>3</v>
      </c>
      <c r="G809" s="9">
        <v>3</v>
      </c>
      <c r="H809" s="9">
        <v>3</v>
      </c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8">
        <f>IF(F809="",0,VLOOKUP(E809,'Points Allocation'!$B$7:$F$18,2+F809,0))</f>
        <v>80</v>
      </c>
      <c r="T809" s="8">
        <f>IF(G809="",0,VLOOKUP(E809,'Points Allocation'!$B$22:$F$33,2+G809,0))</f>
        <v>100</v>
      </c>
      <c r="U809" s="8">
        <f>IF(H809="",0,VLOOKUP(E809,'Points Allocation'!$B$37:$F$50,2+H809,0))</f>
        <v>120</v>
      </c>
      <c r="V809" s="8">
        <f>IF(I809="",0,VLOOKUP(E809,'Points Allocation'!$B$52:$F$63,2+I809,0))</f>
        <v>0</v>
      </c>
      <c r="W809" s="8">
        <f>IF(J809="",0,VLOOKUP(E809,'Points Allocation'!$B$67:$F$78,2+J809,0))</f>
        <v>0</v>
      </c>
      <c r="X809" s="8">
        <f>IF(K809="",0,VLOOKUP(E809,'Points Allocation'!$B$82:$F$93,2+K809,0))</f>
        <v>0</v>
      </c>
      <c r="Y809" s="8">
        <f>IF(L809="",0,VLOOKUP(E809,'Points Allocation'!$B$97:$F$108,2+L809,0))</f>
        <v>0</v>
      </c>
      <c r="Z809" s="23">
        <f t="shared" si="459"/>
        <v>300</v>
      </c>
      <c r="AA809" s="8">
        <f>IF(M809="",0,VLOOKUP(E809,'Points Allocation'!$I$7:$M$18,2+M809,0))</f>
        <v>0</v>
      </c>
      <c r="AB809" s="8">
        <f>IF(N809="",0,VLOOKUP(E809,'Points Allocation'!$I$22:$M$33,2+N809,0))</f>
        <v>0</v>
      </c>
      <c r="AC809" s="8">
        <f>IF(O809="",0,VLOOKUP(E809,'Points Allocation'!$I$37:$M$48,2+O809,0))</f>
        <v>0</v>
      </c>
      <c r="AD809" s="8">
        <f>IF(P809="",0,VLOOKUP(E809,'Points Allocation'!$I$52:$M$63,2+P809,0))</f>
        <v>0</v>
      </c>
      <c r="AE809" s="8">
        <f>IF(Q809="",0,VLOOKUP(E809,'Points Allocation'!$I$67:$M$78,2+Q809,0))</f>
        <v>0</v>
      </c>
      <c r="AF809" s="8">
        <f>IF(R809="",0,VLOOKUP(E809,'Points Allocation'!$I$82:$M$93,2+R809,0))</f>
        <v>0</v>
      </c>
      <c r="AG809" s="23">
        <f t="shared" si="460"/>
        <v>0</v>
      </c>
      <c r="AH809" s="10">
        <f t="shared" si="461"/>
        <v>0</v>
      </c>
      <c r="AI809" s="13">
        <f t="shared" si="462"/>
        <v>1</v>
      </c>
      <c r="AJ809" s="30">
        <f t="shared" si="463"/>
        <v>300</v>
      </c>
      <c r="AK809" s="3" t="str">
        <f t="shared" si="464"/>
        <v>False</v>
      </c>
      <c r="AL809" s="3">
        <f t="shared" si="465"/>
        <v>0</v>
      </c>
    </row>
    <row r="810" spans="1:38" x14ac:dyDescent="0.2">
      <c r="A810" s="9"/>
      <c r="B810" s="9"/>
      <c r="C810" s="9"/>
      <c r="D810" s="3"/>
      <c r="E810" s="9"/>
      <c r="F810" s="9"/>
      <c r="G810" s="9"/>
      <c r="H810" s="9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8">
        <f>IF(F810="",0,VLOOKUP(E810,'Points Allocation'!$B$7:$F$18,2+F810,0))</f>
        <v>0</v>
      </c>
      <c r="T810" s="8">
        <f>IF(G810="",0,VLOOKUP(E810,'Points Allocation'!$B$22:$F$33,2+G810,0))</f>
        <v>0</v>
      </c>
      <c r="U810" s="8">
        <f>IF(H810="",0,VLOOKUP(E810,'Points Allocation'!$B$37:$F$50,2+H810,0))</f>
        <v>0</v>
      </c>
      <c r="V810" s="8">
        <f>IF(I810="",0,VLOOKUP(E810,'Points Allocation'!$B$52:$F$63,2+I810,0))</f>
        <v>0</v>
      </c>
      <c r="W810" s="8">
        <f>IF(J810="",0,VLOOKUP(E810,'Points Allocation'!$B$67:$F$78,2+J810,0))</f>
        <v>0</v>
      </c>
      <c r="X810" s="8">
        <f>IF(K810="",0,VLOOKUP(E810,'Points Allocation'!$B$82:$F$93,2+K810,0))</f>
        <v>0</v>
      </c>
      <c r="Y810" s="8">
        <f>IF(L810="",0,VLOOKUP(E810,'Points Allocation'!$B$97:$F$108,2+L810,0))</f>
        <v>0</v>
      </c>
      <c r="Z810" s="23">
        <f t="shared" si="459"/>
        <v>0</v>
      </c>
      <c r="AA810" s="8">
        <f>IF(M810="",0,VLOOKUP(E810,'Points Allocation'!$I$7:$M$18,2+M810,0))</f>
        <v>0</v>
      </c>
      <c r="AB810" s="8">
        <f>IF(N810="",0,VLOOKUP(E810,'Points Allocation'!$I$22:$M$33,2+N810,0))</f>
        <v>0</v>
      </c>
      <c r="AC810" s="8">
        <f>IF(O810="",0,VLOOKUP(E810,'Points Allocation'!$I$37:$M$48,2+O810,0))</f>
        <v>0</v>
      </c>
      <c r="AD810" s="8">
        <f>IF(P810="",0,VLOOKUP(E810,'Points Allocation'!$I$52:$M$63,2+P810,0))</f>
        <v>0</v>
      </c>
      <c r="AE810" s="8">
        <f>IF(Q810="",0,VLOOKUP(E810,'Points Allocation'!$I$67:$M$78,2+Q810,0))</f>
        <v>0</v>
      </c>
      <c r="AF810" s="8">
        <f>IF(R810="",0,VLOOKUP(E810,'Points Allocation'!$I$82:$M$93,2+R810,0))</f>
        <v>0</v>
      </c>
      <c r="AG810" s="23">
        <f t="shared" si="460"/>
        <v>0</v>
      </c>
      <c r="AH810" s="10">
        <f t="shared" si="461"/>
        <v>0</v>
      </c>
      <c r="AI810" s="13">
        <f t="shared" si="462"/>
        <v>1</v>
      </c>
      <c r="AJ810" s="30">
        <f t="shared" si="463"/>
        <v>0</v>
      </c>
      <c r="AK810" s="3" t="str">
        <f t="shared" si="464"/>
        <v>False</v>
      </c>
      <c r="AL810" s="3">
        <f t="shared" si="465"/>
        <v>0</v>
      </c>
    </row>
    <row r="811" spans="1:38" x14ac:dyDescent="0.2">
      <c r="A811" s="9"/>
      <c r="B811" s="9"/>
      <c r="C811" s="9"/>
      <c r="D811" s="3"/>
      <c r="E811" s="9"/>
      <c r="F811" s="9"/>
      <c r="G811" s="9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8">
        <f>IF(F811="",0,VLOOKUP(E811,'Points Allocation'!$B$7:$F$18,2+F811,0))</f>
        <v>0</v>
      </c>
      <c r="T811" s="8">
        <f>IF(G811="",0,VLOOKUP(E811,'Points Allocation'!$B$22:$F$33,2+G811,0))</f>
        <v>0</v>
      </c>
      <c r="U811" s="8">
        <f>IF(H811="",0,VLOOKUP(E811,'Points Allocation'!$B$37:$F$50,2+H811,0))</f>
        <v>0</v>
      </c>
      <c r="V811" s="8">
        <f>IF(I811="",0,VLOOKUP(E811,'Points Allocation'!$B$52:$F$63,2+I811,0))</f>
        <v>0</v>
      </c>
      <c r="W811" s="8">
        <f>IF(J811="",0,VLOOKUP(E811,'Points Allocation'!$B$67:$F$78,2+J811,0))</f>
        <v>0</v>
      </c>
      <c r="X811" s="8">
        <f>IF(K811="",0,VLOOKUP(E811,'Points Allocation'!$B$82:$F$93,2+K811,0))</f>
        <v>0</v>
      </c>
      <c r="Y811" s="8">
        <f>IF(L811="",0,VLOOKUP(E811,'Points Allocation'!$B$97:$F$108,2+L811,0))</f>
        <v>0</v>
      </c>
      <c r="Z811" s="23">
        <f t="shared" si="459"/>
        <v>0</v>
      </c>
      <c r="AA811" s="8">
        <f>IF(M811="",0,VLOOKUP(E811,'Points Allocation'!$I$7:$M$18,2+M811,0))</f>
        <v>0</v>
      </c>
      <c r="AB811" s="8">
        <f>IF(N811="",0,VLOOKUP(E811,'Points Allocation'!$I$22:$M$33,2+N811,0))</f>
        <v>0</v>
      </c>
      <c r="AC811" s="8">
        <f>IF(O811="",0,VLOOKUP(E811,'Points Allocation'!$I$37:$M$48,2+O811,0))</f>
        <v>0</v>
      </c>
      <c r="AD811" s="8">
        <f>IF(P811="",0,VLOOKUP(E811,'Points Allocation'!$I$52:$M$63,2+P811,0))</f>
        <v>0</v>
      </c>
      <c r="AE811" s="8">
        <f>IF(Q811="",0,VLOOKUP(E811,'Points Allocation'!$I$67:$M$78,2+Q811,0))</f>
        <v>0</v>
      </c>
      <c r="AF811" s="8">
        <f>IF(R811="",0,VLOOKUP(E811,'Points Allocation'!$I$82:$M$93,2+R811,0))</f>
        <v>0</v>
      </c>
      <c r="AG811" s="23">
        <f t="shared" si="460"/>
        <v>0</v>
      </c>
      <c r="AH811" s="10">
        <f t="shared" si="461"/>
        <v>0</v>
      </c>
      <c r="AI811" s="13">
        <f t="shared" si="462"/>
        <v>1</v>
      </c>
      <c r="AJ811" s="30">
        <f t="shared" si="463"/>
        <v>0</v>
      </c>
      <c r="AK811" s="3" t="str">
        <f t="shared" si="464"/>
        <v>False</v>
      </c>
      <c r="AL811" s="3">
        <f t="shared" si="465"/>
        <v>0</v>
      </c>
    </row>
    <row r="812" spans="1:38" x14ac:dyDescent="0.2">
      <c r="A812" s="9"/>
      <c r="B812" s="9"/>
      <c r="C812" s="9"/>
      <c r="D812" s="3"/>
      <c r="E812" s="9"/>
      <c r="F812" s="9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8">
        <f>IF(F812="",0,VLOOKUP(E812,'Points Allocation'!$B$7:$F$18,2+F812,0))</f>
        <v>0</v>
      </c>
      <c r="T812" s="8">
        <f>IF(G812="",0,VLOOKUP(E812,'Points Allocation'!$B$22:$F$33,2+G812,0))</f>
        <v>0</v>
      </c>
      <c r="U812" s="8">
        <f>IF(H812="",0,VLOOKUP(E812,'Points Allocation'!$B$37:$F$50,2+H812,0))</f>
        <v>0</v>
      </c>
      <c r="V812" s="8">
        <f>IF(I812="",0,VLOOKUP(E812,'Points Allocation'!$B$52:$F$63,2+I812,0))</f>
        <v>0</v>
      </c>
      <c r="W812" s="8">
        <f>IF(J812="",0,VLOOKUP(E812,'Points Allocation'!$B$67:$F$78,2+J812,0))</f>
        <v>0</v>
      </c>
      <c r="X812" s="8">
        <f>IF(K812="",0,VLOOKUP(E812,'Points Allocation'!$B$82:$F$93,2+K812,0))</f>
        <v>0</v>
      </c>
      <c r="Y812" s="8">
        <f>IF(L812="",0,VLOOKUP(E812,'Points Allocation'!$B$97:$F$108,2+L812,0))</f>
        <v>0</v>
      </c>
      <c r="Z812" s="23">
        <f t="shared" si="459"/>
        <v>0</v>
      </c>
      <c r="AA812" s="8">
        <f>IF(M812="",0,VLOOKUP(E812,'Points Allocation'!$I$7:$M$18,2+M812,0))</f>
        <v>0</v>
      </c>
      <c r="AB812" s="8">
        <f>IF(N812="",0,VLOOKUP(E812,'Points Allocation'!$I$22:$M$33,2+N812,0))</f>
        <v>0</v>
      </c>
      <c r="AC812" s="8">
        <f>IF(O812="",0,VLOOKUP(E812,'Points Allocation'!$I$37:$M$48,2+O812,0))</f>
        <v>0</v>
      </c>
      <c r="AD812" s="8">
        <f>IF(P812="",0,VLOOKUP(E812,'Points Allocation'!$I$52:$M$63,2+P812,0))</f>
        <v>0</v>
      </c>
      <c r="AE812" s="8">
        <f>IF(Q812="",0,VLOOKUP(E812,'Points Allocation'!$I$67:$M$78,2+Q812,0))</f>
        <v>0</v>
      </c>
      <c r="AF812" s="8">
        <f>IF(R812="",0,VLOOKUP(E812,'Points Allocation'!$I$82:$M$93,2+R812,0))</f>
        <v>0</v>
      </c>
      <c r="AG812" s="23">
        <f t="shared" si="460"/>
        <v>0</v>
      </c>
      <c r="AH812" s="10">
        <f t="shared" si="461"/>
        <v>0</v>
      </c>
      <c r="AI812" s="13">
        <f t="shared" si="462"/>
        <v>1</v>
      </c>
      <c r="AJ812" s="30">
        <f t="shared" si="463"/>
        <v>0</v>
      </c>
      <c r="AK812" s="3" t="str">
        <f t="shared" si="464"/>
        <v>False</v>
      </c>
      <c r="AL812" s="3">
        <f t="shared" si="465"/>
        <v>0</v>
      </c>
    </row>
    <row r="813" spans="1:38" x14ac:dyDescent="0.2">
      <c r="A813" s="9"/>
      <c r="B813" s="9"/>
      <c r="C813" s="9"/>
      <c r="D813" s="3"/>
      <c r="E813" s="9"/>
      <c r="F813" s="9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8">
        <f>IF(F813="",0,VLOOKUP(E813,'Points Allocation'!$B$7:$F$18,2+F813,0))</f>
        <v>0</v>
      </c>
      <c r="T813" s="8">
        <f>IF(G813="",0,VLOOKUP(E813,'Points Allocation'!$B$22:$F$33,2+G813,0))</f>
        <v>0</v>
      </c>
      <c r="U813" s="8">
        <f>IF(H813="",0,VLOOKUP(E813,'Points Allocation'!$B$37:$F$50,2+H813,0))</f>
        <v>0</v>
      </c>
      <c r="V813" s="8">
        <f>IF(I813="",0,VLOOKUP(E813,'Points Allocation'!$B$52:$F$63,2+I813,0))</f>
        <v>0</v>
      </c>
      <c r="W813" s="8">
        <f>IF(J813="",0,VLOOKUP(E813,'Points Allocation'!$B$67:$F$78,2+J813,0))</f>
        <v>0</v>
      </c>
      <c r="X813" s="8">
        <f>IF(K813="",0,VLOOKUP(E813,'Points Allocation'!$B$82:$F$93,2+K813,0))</f>
        <v>0</v>
      </c>
      <c r="Y813" s="8">
        <f>IF(L813="",0,VLOOKUP(E813,'Points Allocation'!$B$97:$F$108,2+L813,0))</f>
        <v>0</v>
      </c>
      <c r="Z813" s="23">
        <f t="shared" si="459"/>
        <v>0</v>
      </c>
      <c r="AA813" s="8">
        <f>IF(M813="",0,VLOOKUP(E813,'Points Allocation'!$I$7:$M$18,2+M813,0))</f>
        <v>0</v>
      </c>
      <c r="AB813" s="8">
        <f>IF(N813="",0,VLOOKUP(E813,'Points Allocation'!$I$22:$M$33,2+N813,0))</f>
        <v>0</v>
      </c>
      <c r="AC813" s="8">
        <f>IF(O813="",0,VLOOKUP(E813,'Points Allocation'!$I$37:$M$48,2+O813,0))</f>
        <v>0</v>
      </c>
      <c r="AD813" s="8">
        <f>IF(P813="",0,VLOOKUP(E813,'Points Allocation'!$I$52:$M$63,2+P813,0))</f>
        <v>0</v>
      </c>
      <c r="AE813" s="8">
        <f>IF(Q813="",0,VLOOKUP(E813,'Points Allocation'!$I$67:$M$78,2+Q813,0))</f>
        <v>0</v>
      </c>
      <c r="AF813" s="8">
        <f>IF(R813="",0,VLOOKUP(E813,'Points Allocation'!$I$82:$M$93,2+R813,0))</f>
        <v>0</v>
      </c>
      <c r="AG813" s="23">
        <f t="shared" si="460"/>
        <v>0</v>
      </c>
      <c r="AH813" s="10">
        <f t="shared" si="461"/>
        <v>0</v>
      </c>
      <c r="AI813" s="13">
        <f t="shared" si="462"/>
        <v>1</v>
      </c>
      <c r="AJ813" s="30">
        <f t="shared" si="463"/>
        <v>0</v>
      </c>
      <c r="AK813" s="3" t="str">
        <f t="shared" si="464"/>
        <v>False</v>
      </c>
      <c r="AL813" s="3">
        <f t="shared" si="465"/>
        <v>0</v>
      </c>
    </row>
    <row r="814" spans="1:38" x14ac:dyDescent="0.2">
      <c r="A814" s="9"/>
      <c r="B814" s="9"/>
      <c r="C814" s="9"/>
      <c r="D814" s="3"/>
      <c r="E814" s="9"/>
      <c r="F814" s="9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8">
        <f>IF(F814="",0,VLOOKUP(E814,'Points Allocation'!$B$7:$F$18,2+F814,0))</f>
        <v>0</v>
      </c>
      <c r="T814" s="8">
        <f>IF(G814="",0,VLOOKUP(E814,'Points Allocation'!$B$22:$F$33,2+G814,0))</f>
        <v>0</v>
      </c>
      <c r="U814" s="8">
        <f>IF(H814="",0,VLOOKUP(E814,'Points Allocation'!$B$37:$F$50,2+H814,0))</f>
        <v>0</v>
      </c>
      <c r="V814" s="8">
        <f>IF(I814="",0,VLOOKUP(E814,'Points Allocation'!$B$52:$F$63,2+I814,0))</f>
        <v>0</v>
      </c>
      <c r="W814" s="8">
        <f>IF(J814="",0,VLOOKUP(E814,'Points Allocation'!$B$67:$F$78,2+J814,0))</f>
        <v>0</v>
      </c>
      <c r="X814" s="8">
        <f>IF(K814="",0,VLOOKUP(E814,'Points Allocation'!$B$82:$F$93,2+K814,0))</f>
        <v>0</v>
      </c>
      <c r="Y814" s="8">
        <f>IF(L814="",0,VLOOKUP(E814,'Points Allocation'!$B$97:$F$108,2+L814,0))</f>
        <v>0</v>
      </c>
      <c r="Z814" s="23">
        <f t="shared" si="459"/>
        <v>0</v>
      </c>
      <c r="AA814" s="8">
        <f>IF(M814="",0,VLOOKUP(E814,'Points Allocation'!$I$7:$M$18,2+M814,0))</f>
        <v>0</v>
      </c>
      <c r="AB814" s="8">
        <f>IF(N814="",0,VLOOKUP(E814,'Points Allocation'!$I$22:$M$33,2+N814,0))</f>
        <v>0</v>
      </c>
      <c r="AC814" s="8">
        <f>IF(O814="",0,VLOOKUP(E814,'Points Allocation'!$I$37:$M$48,2+O814,0))</f>
        <v>0</v>
      </c>
      <c r="AD814" s="8">
        <f>IF(P814="",0,VLOOKUP(E814,'Points Allocation'!$I$52:$M$63,2+P814,0))</f>
        <v>0</v>
      </c>
      <c r="AE814" s="8">
        <f>IF(Q814="",0,VLOOKUP(E814,'Points Allocation'!$I$67:$M$78,2+Q814,0))</f>
        <v>0</v>
      </c>
      <c r="AF814" s="8">
        <f>IF(R814="",0,VLOOKUP(E814,'Points Allocation'!$I$82:$M$93,2+R814,0))</f>
        <v>0</v>
      </c>
      <c r="AG814" s="23">
        <f t="shared" si="460"/>
        <v>0</v>
      </c>
      <c r="AH814" s="10">
        <f t="shared" si="461"/>
        <v>0</v>
      </c>
      <c r="AI814" s="13">
        <f t="shared" si="462"/>
        <v>1</v>
      </c>
      <c r="AJ814" s="30">
        <f t="shared" si="463"/>
        <v>0</v>
      </c>
      <c r="AK814" s="3" t="str">
        <f t="shared" si="464"/>
        <v>False</v>
      </c>
      <c r="AL814" s="3">
        <f t="shared" si="465"/>
        <v>0</v>
      </c>
    </row>
    <row r="815" spans="1:38" x14ac:dyDescent="0.2">
      <c r="A815" s="9"/>
      <c r="B815" s="9"/>
      <c r="C815" s="9"/>
      <c r="D815" s="3"/>
      <c r="E815" s="9"/>
      <c r="F815" s="9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8">
        <f>IF(F815="",0,VLOOKUP(E815,'Points Allocation'!$B$7:$F$18,2+F815,0))</f>
        <v>0</v>
      </c>
      <c r="T815" s="8">
        <f>IF(G815="",0,VLOOKUP(E815,'Points Allocation'!$B$22:$F$33,2+G815,0))</f>
        <v>0</v>
      </c>
      <c r="U815" s="8">
        <f>IF(H815="",0,VLOOKUP(E815,'Points Allocation'!$B$37:$F$50,2+H815,0))</f>
        <v>0</v>
      </c>
      <c r="V815" s="8">
        <f>IF(I815="",0,VLOOKUP(E815,'Points Allocation'!$B$52:$F$63,2+I815,0))</f>
        <v>0</v>
      </c>
      <c r="W815" s="8">
        <f>IF(J815="",0,VLOOKUP(E815,'Points Allocation'!$B$67:$F$78,2+J815,0))</f>
        <v>0</v>
      </c>
      <c r="X815" s="8">
        <f>IF(K815="",0,VLOOKUP(E815,'Points Allocation'!$B$82:$F$93,2+K815,0))</f>
        <v>0</v>
      </c>
      <c r="Y815" s="8">
        <f>IF(L815="",0,VLOOKUP(E815,'Points Allocation'!$B$97:$F$108,2+L815,0))</f>
        <v>0</v>
      </c>
      <c r="Z815" s="23">
        <f t="shared" si="459"/>
        <v>0</v>
      </c>
      <c r="AA815" s="8">
        <f>IF(M815="",0,VLOOKUP(E815,'Points Allocation'!$I$7:$M$18,2+M815,0))</f>
        <v>0</v>
      </c>
      <c r="AB815" s="8">
        <f>IF(N815="",0,VLOOKUP(E815,'Points Allocation'!$I$22:$M$33,2+N815,0))</f>
        <v>0</v>
      </c>
      <c r="AC815" s="8">
        <f>IF(O815="",0,VLOOKUP(E815,'Points Allocation'!$I$37:$M$48,2+O815,0))</f>
        <v>0</v>
      </c>
      <c r="AD815" s="8">
        <f>IF(P815="",0,VLOOKUP(E815,'Points Allocation'!$I$52:$M$63,2+P815,0))</f>
        <v>0</v>
      </c>
      <c r="AE815" s="8">
        <f>IF(Q815="",0,VLOOKUP(E815,'Points Allocation'!$I$67:$M$78,2+Q815,0))</f>
        <v>0</v>
      </c>
      <c r="AF815" s="8">
        <f>IF(R815="",0,VLOOKUP(E815,'Points Allocation'!$I$82:$M$93,2+R815,0))</f>
        <v>0</v>
      </c>
      <c r="AG815" s="23">
        <f t="shared" si="460"/>
        <v>0</v>
      </c>
      <c r="AH815" s="10">
        <f t="shared" si="461"/>
        <v>0</v>
      </c>
      <c r="AI815" s="13">
        <f t="shared" si="462"/>
        <v>1</v>
      </c>
      <c r="AJ815" s="30">
        <f t="shared" si="463"/>
        <v>0</v>
      </c>
      <c r="AK815" s="3" t="str">
        <f t="shared" si="464"/>
        <v>False</v>
      </c>
      <c r="AL815" s="3">
        <f t="shared" si="465"/>
        <v>0</v>
      </c>
    </row>
    <row r="816" spans="1:38" x14ac:dyDescent="0.2">
      <c r="A816" s="9"/>
      <c r="B816" s="9"/>
      <c r="C816" s="9"/>
      <c r="D816" s="3"/>
      <c r="E816" s="9"/>
      <c r="F816" s="9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8">
        <f>IF(F816="",0,VLOOKUP(E816,'Points Allocation'!$B$7:$F$18,2+F816,0))</f>
        <v>0</v>
      </c>
      <c r="T816" s="8">
        <f>IF(G816="",0,VLOOKUP(E816,'Points Allocation'!$B$22:$F$33,2+G816,0))</f>
        <v>0</v>
      </c>
      <c r="U816" s="8">
        <f>IF(H816="",0,VLOOKUP(E816,'Points Allocation'!$B$37:$F$50,2+H816,0))</f>
        <v>0</v>
      </c>
      <c r="V816" s="8">
        <f>IF(I816="",0,VLOOKUP(E816,'Points Allocation'!$B$52:$F$63,2+I816,0))</f>
        <v>0</v>
      </c>
      <c r="W816" s="8">
        <f>IF(J816="",0,VLOOKUP(E816,'Points Allocation'!$B$67:$F$78,2+J816,0))</f>
        <v>0</v>
      </c>
      <c r="X816" s="8">
        <f>IF(K816="",0,VLOOKUP(E816,'Points Allocation'!$B$82:$F$93,2+K816,0))</f>
        <v>0</v>
      </c>
      <c r="Y816" s="8">
        <f>IF(L816="",0,VLOOKUP(E816,'Points Allocation'!$B$97:$F$108,2+L816,0))</f>
        <v>0</v>
      </c>
      <c r="Z816" s="23">
        <f t="shared" si="459"/>
        <v>0</v>
      </c>
      <c r="AA816" s="8">
        <f>IF(M816="",0,VLOOKUP(E816,'Points Allocation'!$I$7:$M$18,2+M816,0))</f>
        <v>0</v>
      </c>
      <c r="AB816" s="8">
        <f>IF(N816="",0,VLOOKUP(E816,'Points Allocation'!$I$22:$M$33,2+N816,0))</f>
        <v>0</v>
      </c>
      <c r="AC816" s="8">
        <f>IF(O816="",0,VLOOKUP(E816,'Points Allocation'!$I$37:$M$48,2+O816,0))</f>
        <v>0</v>
      </c>
      <c r="AD816" s="8">
        <f>IF(P816="",0,VLOOKUP(E816,'Points Allocation'!$I$52:$M$63,2+P816,0))</f>
        <v>0</v>
      </c>
      <c r="AE816" s="8">
        <f>IF(Q816="",0,VLOOKUP(E816,'Points Allocation'!$I$67:$M$78,2+Q816,0))</f>
        <v>0</v>
      </c>
      <c r="AF816" s="8">
        <f>IF(R816="",0,VLOOKUP(E816,'Points Allocation'!$I$82:$M$93,2+R816,0))</f>
        <v>0</v>
      </c>
      <c r="AG816" s="23">
        <f t="shared" si="460"/>
        <v>0</v>
      </c>
      <c r="AH816" s="10">
        <f t="shared" si="461"/>
        <v>0</v>
      </c>
      <c r="AI816" s="13">
        <f t="shared" si="462"/>
        <v>1</v>
      </c>
      <c r="AJ816" s="30">
        <f t="shared" si="463"/>
        <v>0</v>
      </c>
      <c r="AK816" s="3" t="str">
        <f t="shared" si="464"/>
        <v>False</v>
      </c>
      <c r="AL816" s="3">
        <f t="shared" si="465"/>
        <v>0</v>
      </c>
    </row>
    <row r="817" spans="1:38" x14ac:dyDescent="0.2">
      <c r="A817" s="9"/>
      <c r="B817" s="9"/>
      <c r="C817" s="9"/>
      <c r="D817" s="3"/>
      <c r="E817" s="9"/>
      <c r="F817" s="9"/>
      <c r="G817" s="9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8">
        <f>IF(F817="",0,VLOOKUP(E817,'Points Allocation'!$B$7:$F$18,2+F817,0))</f>
        <v>0</v>
      </c>
      <c r="T817" s="8">
        <f>IF(G817="",0,VLOOKUP(E817,'Points Allocation'!$B$22:$F$33,2+G817,0))</f>
        <v>0</v>
      </c>
      <c r="U817" s="8">
        <f>IF(H817="",0,VLOOKUP(E817,'Points Allocation'!$B$37:$F$50,2+H817,0))</f>
        <v>0</v>
      </c>
      <c r="V817" s="8">
        <f>IF(I817="",0,VLOOKUP(E817,'Points Allocation'!$B$52:$F$63,2+I817,0))</f>
        <v>0</v>
      </c>
      <c r="W817" s="8">
        <f>IF(J817="",0,VLOOKUP(E817,'Points Allocation'!$B$67:$F$78,2+J817,0))</f>
        <v>0</v>
      </c>
      <c r="X817" s="8">
        <f>IF(K817="",0,VLOOKUP(E817,'Points Allocation'!$B$82:$F$93,2+K817,0))</f>
        <v>0</v>
      </c>
      <c r="Y817" s="8">
        <f>IF(L817="",0,VLOOKUP(E817,'Points Allocation'!$B$97:$F$108,2+L817,0))</f>
        <v>0</v>
      </c>
      <c r="Z817" s="23">
        <f t="shared" si="459"/>
        <v>0</v>
      </c>
      <c r="AA817" s="8">
        <f>IF(M817="",0,VLOOKUP(E817,'Points Allocation'!$I$7:$M$18,2+M817,0))</f>
        <v>0</v>
      </c>
      <c r="AB817" s="8">
        <f>IF(N817="",0,VLOOKUP(E817,'Points Allocation'!$I$22:$M$33,2+N817,0))</f>
        <v>0</v>
      </c>
      <c r="AC817" s="8">
        <f>IF(O817="",0,VLOOKUP(E817,'Points Allocation'!$I$37:$M$48,2+O817,0))</f>
        <v>0</v>
      </c>
      <c r="AD817" s="8">
        <f>IF(P817="",0,VLOOKUP(E817,'Points Allocation'!$I$52:$M$63,2+P817,0))</f>
        <v>0</v>
      </c>
      <c r="AE817" s="8">
        <f>IF(Q817="",0,VLOOKUP(E817,'Points Allocation'!$I$67:$M$78,2+Q817,0))</f>
        <v>0</v>
      </c>
      <c r="AF817" s="8">
        <f>IF(R817="",0,VLOOKUP(E817,'Points Allocation'!$I$82:$M$93,2+R817,0))</f>
        <v>0</v>
      </c>
      <c r="AG817" s="23">
        <f t="shared" si="460"/>
        <v>0</v>
      </c>
      <c r="AH817" s="10">
        <f t="shared" si="461"/>
        <v>0</v>
      </c>
      <c r="AI817" s="13">
        <f t="shared" si="462"/>
        <v>1</v>
      </c>
      <c r="AJ817" s="30">
        <f t="shared" si="463"/>
        <v>0</v>
      </c>
      <c r="AK817" s="3" t="str">
        <f t="shared" si="464"/>
        <v>False</v>
      </c>
      <c r="AL817" s="3">
        <f t="shared" si="465"/>
        <v>0</v>
      </c>
    </row>
    <row r="818" spans="1:38" x14ac:dyDescent="0.2">
      <c r="A818" s="9"/>
      <c r="B818" s="9"/>
      <c r="C818" s="9"/>
      <c r="D818" s="3"/>
      <c r="E818" s="9"/>
      <c r="F818" s="9"/>
      <c r="G818" s="9"/>
      <c r="H818" s="9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8">
        <f>IF(F818="",0,VLOOKUP(E818,'Points Allocation'!$B$7:$F$18,2+F818,0))</f>
        <v>0</v>
      </c>
      <c r="T818" s="8">
        <f>IF(G818="",0,VLOOKUP(E818,'Points Allocation'!$B$22:$F$33,2+G818,0))</f>
        <v>0</v>
      </c>
      <c r="U818" s="8">
        <f>IF(H818="",0,VLOOKUP(E818,'Points Allocation'!$B$37:$F$50,2+H818,0))</f>
        <v>0</v>
      </c>
      <c r="V818" s="8">
        <f>IF(I818="",0,VLOOKUP(E818,'Points Allocation'!$B$52:$F$63,2+I818,0))</f>
        <v>0</v>
      </c>
      <c r="W818" s="8">
        <f>IF(J818="",0,VLOOKUP(E818,'Points Allocation'!$B$67:$F$78,2+J818,0))</f>
        <v>0</v>
      </c>
      <c r="X818" s="8">
        <f>IF(K818="",0,VLOOKUP(E818,'Points Allocation'!$B$82:$F$93,2+K818,0))</f>
        <v>0</v>
      </c>
      <c r="Y818" s="8">
        <f>IF(L818="",0,VLOOKUP(E818,'Points Allocation'!$B$97:$F$108,2+L818,0))</f>
        <v>0</v>
      </c>
      <c r="Z818" s="23">
        <f t="shared" si="459"/>
        <v>0</v>
      </c>
      <c r="AA818" s="8">
        <f>IF(M818="",0,VLOOKUP(E818,'Points Allocation'!$I$7:$M$18,2+M818,0))</f>
        <v>0</v>
      </c>
      <c r="AB818" s="8">
        <f>IF(N818="",0,VLOOKUP(E818,'Points Allocation'!$I$22:$M$33,2+N818,0))</f>
        <v>0</v>
      </c>
      <c r="AC818" s="8">
        <f>IF(O818="",0,VLOOKUP(E818,'Points Allocation'!$I$37:$M$48,2+O818,0))</f>
        <v>0</v>
      </c>
      <c r="AD818" s="8">
        <f>IF(P818="",0,VLOOKUP(E818,'Points Allocation'!$I$52:$M$63,2+P818,0))</f>
        <v>0</v>
      </c>
      <c r="AE818" s="8">
        <f>IF(Q818="",0,VLOOKUP(E818,'Points Allocation'!$I$67:$M$78,2+Q818,0))</f>
        <v>0</v>
      </c>
      <c r="AF818" s="8">
        <f>IF(R818="",0,VLOOKUP(E818,'Points Allocation'!$I$82:$M$93,2+R818,0))</f>
        <v>0</v>
      </c>
      <c r="AG818" s="23">
        <f t="shared" si="460"/>
        <v>0</v>
      </c>
      <c r="AH818" s="10">
        <f t="shared" si="461"/>
        <v>0</v>
      </c>
      <c r="AI818" s="13">
        <f t="shared" si="462"/>
        <v>1</v>
      </c>
      <c r="AJ818" s="30">
        <f t="shared" si="463"/>
        <v>0</v>
      </c>
      <c r="AK818" s="3" t="str">
        <f t="shared" si="464"/>
        <v>False</v>
      </c>
      <c r="AL818" s="3">
        <f t="shared" si="465"/>
        <v>0</v>
      </c>
    </row>
    <row r="819" spans="1:38" x14ac:dyDescent="0.2">
      <c r="A819" s="9"/>
      <c r="B819" s="9"/>
      <c r="C819" s="9"/>
      <c r="D819" s="3"/>
      <c r="E819" s="9"/>
      <c r="F819" s="9"/>
      <c r="G819" s="9"/>
      <c r="H819" s="9"/>
      <c r="I819" s="9"/>
      <c r="J819" s="26"/>
      <c r="K819" s="26"/>
      <c r="L819" s="26"/>
      <c r="M819" s="26"/>
      <c r="N819" s="26"/>
      <c r="O819" s="26"/>
      <c r="P819" s="26"/>
      <c r="Q819" s="26"/>
      <c r="R819" s="26"/>
      <c r="S819" s="8">
        <f>IF(F819="",0,VLOOKUP(E819,'Points Allocation'!$B$7:$F$18,2+F819,0))</f>
        <v>0</v>
      </c>
      <c r="T819" s="8">
        <f>IF(G819="",0,VLOOKUP(E819,'Points Allocation'!$B$22:$F$33,2+G819,0))</f>
        <v>0</v>
      </c>
      <c r="U819" s="8">
        <f>IF(H819="",0,VLOOKUP(E819,'Points Allocation'!$B$37:$F$50,2+H819,0))</f>
        <v>0</v>
      </c>
      <c r="V819" s="8">
        <f>IF(I819="",0,VLOOKUP(E819,'Points Allocation'!$B$52:$F$63,2+I819,0))</f>
        <v>0</v>
      </c>
      <c r="W819" s="8">
        <f>IF(J819="",0,VLOOKUP(E819,'Points Allocation'!$B$67:$F$78,2+J819,0))</f>
        <v>0</v>
      </c>
      <c r="X819" s="8">
        <f>IF(K819="",0,VLOOKUP(E819,'Points Allocation'!$B$82:$F$93,2+K819,0))</f>
        <v>0</v>
      </c>
      <c r="Y819" s="8">
        <f>IF(L819="",0,VLOOKUP(E819,'Points Allocation'!$B$97:$F$108,2+L819,0))</f>
        <v>0</v>
      </c>
      <c r="Z819" s="23">
        <f t="shared" si="459"/>
        <v>0</v>
      </c>
      <c r="AA819" s="8">
        <f>IF(M819="",0,VLOOKUP(E819,'Points Allocation'!$I$7:$M$18,2+M819,0))</f>
        <v>0</v>
      </c>
      <c r="AB819" s="8">
        <f>IF(N819="",0,VLOOKUP(E819,'Points Allocation'!$I$22:$M$33,2+N819,0))</f>
        <v>0</v>
      </c>
      <c r="AC819" s="8">
        <f>IF(O819="",0,VLOOKUP(E819,'Points Allocation'!$I$37:$M$48,2+O819,0))</f>
        <v>0</v>
      </c>
      <c r="AD819" s="8">
        <f>IF(P819="",0,VLOOKUP(E819,'Points Allocation'!$I$52:$M$63,2+P819,0))</f>
        <v>0</v>
      </c>
      <c r="AE819" s="8">
        <f>IF(Q819="",0,VLOOKUP(E819,'Points Allocation'!$I$67:$M$78,2+Q819,0))</f>
        <v>0</v>
      </c>
      <c r="AF819" s="8">
        <f>IF(R819="",0,VLOOKUP(E819,'Points Allocation'!$I$82:$M$93,2+R819,0))</f>
        <v>0</v>
      </c>
      <c r="AG819" s="23">
        <f t="shared" si="460"/>
        <v>0</v>
      </c>
      <c r="AH819" s="10">
        <f t="shared" si="461"/>
        <v>0</v>
      </c>
      <c r="AI819" s="13">
        <f t="shared" si="462"/>
        <v>1</v>
      </c>
      <c r="AJ819" s="30">
        <f t="shared" si="463"/>
        <v>0</v>
      </c>
      <c r="AK819" s="3" t="str">
        <f t="shared" si="464"/>
        <v>False</v>
      </c>
      <c r="AL819" s="3">
        <f t="shared" si="465"/>
        <v>0</v>
      </c>
    </row>
    <row r="820" spans="1:38" x14ac:dyDescent="0.2">
      <c r="A820" s="9"/>
      <c r="B820" s="9"/>
      <c r="C820" s="9"/>
      <c r="D820" s="3"/>
      <c r="E820" s="9"/>
      <c r="F820" s="9"/>
      <c r="G820" s="26"/>
      <c r="H820" s="26"/>
      <c r="I820" s="26"/>
      <c r="J820" s="26"/>
      <c r="K820" s="26"/>
      <c r="L820" s="26"/>
      <c r="M820" s="9"/>
      <c r="N820" s="9"/>
      <c r="O820" s="26"/>
      <c r="P820" s="26"/>
      <c r="Q820" s="26"/>
      <c r="R820" s="26"/>
      <c r="S820" s="8">
        <f>IF(F820="",0,VLOOKUP(E820,'Points Allocation'!$B$7:$F$18,2+F820,0))</f>
        <v>0</v>
      </c>
      <c r="T820" s="8">
        <f>IF(G820="",0,VLOOKUP(E820,'Points Allocation'!$B$22:$F$33,2+G820,0))</f>
        <v>0</v>
      </c>
      <c r="U820" s="8">
        <f>IF(H820="",0,VLOOKUP(E820,'Points Allocation'!$B$37:$F$50,2+H820,0))</f>
        <v>0</v>
      </c>
      <c r="V820" s="8">
        <f>IF(I820="",0,VLOOKUP(E820,'Points Allocation'!$B$52:$F$63,2+I820,0))</f>
        <v>0</v>
      </c>
      <c r="W820" s="8">
        <f>IF(J820="",0,VLOOKUP(E820,'Points Allocation'!$B$67:$F$78,2+J820,0))</f>
        <v>0</v>
      </c>
      <c r="X820" s="8">
        <f>IF(K820="",0,VLOOKUP(E820,'Points Allocation'!$B$82:$F$93,2+K820,0))</f>
        <v>0</v>
      </c>
      <c r="Y820" s="8">
        <f>IF(L820="",0,VLOOKUP(E820,'Points Allocation'!$B$97:$F$108,2+L820,0))</f>
        <v>0</v>
      </c>
      <c r="Z820" s="23">
        <f t="shared" si="459"/>
        <v>0</v>
      </c>
      <c r="AA820" s="8">
        <f>IF(M820="",0,VLOOKUP(E820,'Points Allocation'!$I$7:$M$18,2+M820,0))</f>
        <v>0</v>
      </c>
      <c r="AB820" s="8">
        <f>IF(N820="",0,VLOOKUP(E820,'Points Allocation'!$I$22:$M$33,2+N820,0))</f>
        <v>0</v>
      </c>
      <c r="AC820" s="8">
        <f>IF(O820="",0,VLOOKUP(E820,'Points Allocation'!$I$37:$M$48,2+O820,0))</f>
        <v>0</v>
      </c>
      <c r="AD820" s="8">
        <f>IF(P820="",0,VLOOKUP(E820,'Points Allocation'!$I$52:$M$63,2+P820,0))</f>
        <v>0</v>
      </c>
      <c r="AE820" s="8">
        <f>IF(Q820="",0,VLOOKUP(E820,'Points Allocation'!$I$67:$M$78,2+Q820,0))</f>
        <v>0</v>
      </c>
      <c r="AF820" s="8">
        <f>IF(R820="",0,VLOOKUP(E820,'Points Allocation'!$I$82:$M$93,2+R820,0))</f>
        <v>0</v>
      </c>
      <c r="AG820" s="23">
        <f t="shared" si="460"/>
        <v>0</v>
      </c>
      <c r="AH820" s="10">
        <f t="shared" si="461"/>
        <v>0</v>
      </c>
      <c r="AI820" s="13">
        <f t="shared" si="462"/>
        <v>1</v>
      </c>
      <c r="AJ820" s="30">
        <f t="shared" si="463"/>
        <v>0</v>
      </c>
      <c r="AK820" s="3" t="str">
        <f t="shared" si="464"/>
        <v>False</v>
      </c>
      <c r="AL820" s="3">
        <f t="shared" si="465"/>
        <v>0</v>
      </c>
    </row>
    <row r="821" spans="1:38" x14ac:dyDescent="0.2">
      <c r="A821" s="9"/>
      <c r="B821" s="9"/>
      <c r="C821" s="9"/>
      <c r="D821" s="3"/>
      <c r="E821" s="9"/>
      <c r="F821" s="9"/>
      <c r="G821" s="26"/>
      <c r="H821" s="26"/>
      <c r="I821" s="26"/>
      <c r="J821" s="26"/>
      <c r="K821" s="26"/>
      <c r="L821" s="26"/>
      <c r="M821" s="9"/>
      <c r="N821" s="9"/>
      <c r="O821" s="26"/>
      <c r="P821" s="26"/>
      <c r="Q821" s="26"/>
      <c r="R821" s="26"/>
      <c r="S821" s="8">
        <f>IF(F821="",0,VLOOKUP(E821,'Points Allocation'!$B$7:$F$18,2+F821,0))</f>
        <v>0</v>
      </c>
      <c r="T821" s="8">
        <f>IF(G821="",0,VLOOKUP(E821,'Points Allocation'!$B$22:$F$33,2+G821,0))</f>
        <v>0</v>
      </c>
      <c r="U821" s="8">
        <f>IF(H821="",0,VLOOKUP(E821,'Points Allocation'!$B$37:$F$50,2+H821,0))</f>
        <v>0</v>
      </c>
      <c r="V821" s="8">
        <f>IF(I821="",0,VLOOKUP(E821,'Points Allocation'!$B$52:$F$63,2+I821,0))</f>
        <v>0</v>
      </c>
      <c r="W821" s="8">
        <f>IF(J821="",0,VLOOKUP(E821,'Points Allocation'!$B$67:$F$78,2+J821,0))</f>
        <v>0</v>
      </c>
      <c r="X821" s="8">
        <f>IF(K821="",0,VLOOKUP(E821,'Points Allocation'!$B$82:$F$93,2+K821,0))</f>
        <v>0</v>
      </c>
      <c r="Y821" s="8">
        <f>IF(L821="",0,VLOOKUP(E821,'Points Allocation'!$B$97:$F$108,2+L821,0))</f>
        <v>0</v>
      </c>
      <c r="Z821" s="23">
        <f t="shared" ref="Z821:Z823" si="468">SUM(S821:Y821)</f>
        <v>0</v>
      </c>
      <c r="AA821" s="8">
        <f>IF(M821="",0,VLOOKUP(E821,'Points Allocation'!$I$7:$M$18,2+M821,0))</f>
        <v>0</v>
      </c>
      <c r="AB821" s="8">
        <f>IF(N821="",0,VLOOKUP(E821,'Points Allocation'!$I$22:$M$33,2+N821,0))</f>
        <v>0</v>
      </c>
      <c r="AC821" s="8">
        <f>IF(O821="",0,VLOOKUP(E821,'Points Allocation'!$I$37:$M$48,2+O821,0))</f>
        <v>0</v>
      </c>
      <c r="AD821" s="8">
        <f>IF(P821="",0,VLOOKUP(E821,'Points Allocation'!$I$52:$M$63,2+P821,0))</f>
        <v>0</v>
      </c>
      <c r="AE821" s="8">
        <f>IF(Q821="",0,VLOOKUP(E821,'Points Allocation'!$I$67:$M$78,2+Q821,0))</f>
        <v>0</v>
      </c>
      <c r="AF821" s="8">
        <f>IF(R821="",0,VLOOKUP(E821,'Points Allocation'!$I$82:$M$93,2+R821,0))</f>
        <v>0</v>
      </c>
      <c r="AG821" s="23">
        <f t="shared" ref="AG821:AG823" si="469">SUM(AA821:AF821)</f>
        <v>0</v>
      </c>
      <c r="AH821" s="10">
        <f t="shared" ref="AH821:AH823" si="470">IF(AK821="False",0,-AL821)</f>
        <v>0</v>
      </c>
      <c r="AI821" s="13">
        <f t="shared" ref="AI821:AI823" si="471">IF(OR(C821="British nationals",C821="British Open",C821="Nationals"),1.5,1)</f>
        <v>1</v>
      </c>
      <c r="AJ821" s="30">
        <f t="shared" ref="AJ821:AJ823" si="472">(SUM(Z821,AG821,AH821))*AI821</f>
        <v>0</v>
      </c>
      <c r="AK821" s="3" t="str">
        <f t="shared" ref="AK821:AK823" si="473">IF(AND(COUNT(M821:R821)&gt;0,COUNT(S821:Y821)&gt;1),"True","False")</f>
        <v>False</v>
      </c>
      <c r="AL821" s="3">
        <f t="shared" ref="AL821:AL823" si="474">IF(AG821&gt;Z821,Z821,AG821)</f>
        <v>0</v>
      </c>
    </row>
    <row r="822" spans="1:38" x14ac:dyDescent="0.2">
      <c r="A822" s="9"/>
      <c r="B822" s="9"/>
      <c r="C822" s="9"/>
      <c r="D822" s="3"/>
      <c r="E822" s="9"/>
      <c r="F822" s="9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8">
        <f>IF(F822="",0,VLOOKUP(E822,'Points Allocation'!$B$7:$F$18,2+F822,0))</f>
        <v>0</v>
      </c>
      <c r="T822" s="8">
        <f>IF(G822="",0,VLOOKUP(E822,'Points Allocation'!$B$22:$F$33,2+G822,0))</f>
        <v>0</v>
      </c>
      <c r="U822" s="8">
        <f>IF(H822="",0,VLOOKUP(E822,'Points Allocation'!$B$37:$F$50,2+H822,0))</f>
        <v>0</v>
      </c>
      <c r="V822" s="8">
        <f>IF(I822="",0,VLOOKUP(E822,'Points Allocation'!$B$52:$F$63,2+I822,0))</f>
        <v>0</v>
      </c>
      <c r="W822" s="8">
        <f>IF(J822="",0,VLOOKUP(E822,'Points Allocation'!$B$67:$F$78,2+J822,0))</f>
        <v>0</v>
      </c>
      <c r="X822" s="8">
        <f>IF(K822="",0,VLOOKUP(E822,'Points Allocation'!$B$82:$F$93,2+K822,0))</f>
        <v>0</v>
      </c>
      <c r="Y822" s="8">
        <f>IF(L822="",0,VLOOKUP(E822,'Points Allocation'!$B$97:$F$108,2+L822,0))</f>
        <v>0</v>
      </c>
      <c r="Z822" s="23">
        <f t="shared" si="468"/>
        <v>0</v>
      </c>
      <c r="AA822" s="8">
        <f>IF(M822="",0,VLOOKUP(E822,'Points Allocation'!$I$7:$M$18,2+M822,0))</f>
        <v>0</v>
      </c>
      <c r="AB822" s="8">
        <f>IF(N822="",0,VLOOKUP(E822,'Points Allocation'!$I$22:$M$33,2+N822,0))</f>
        <v>0</v>
      </c>
      <c r="AC822" s="8">
        <f>IF(O822="",0,VLOOKUP(E822,'Points Allocation'!$I$37:$M$48,2+O822,0))</f>
        <v>0</v>
      </c>
      <c r="AD822" s="8">
        <f>IF(P822="",0,VLOOKUP(E822,'Points Allocation'!$I$52:$M$63,2+P822,0))</f>
        <v>0</v>
      </c>
      <c r="AE822" s="8">
        <f>IF(Q822="",0,VLOOKUP(E822,'Points Allocation'!$I$67:$M$78,2+Q822,0))</f>
        <v>0</v>
      </c>
      <c r="AF822" s="8">
        <f>IF(R822="",0,VLOOKUP(E822,'Points Allocation'!$I$82:$M$93,2+R822,0))</f>
        <v>0</v>
      </c>
      <c r="AG822" s="23">
        <f t="shared" si="469"/>
        <v>0</v>
      </c>
      <c r="AH822" s="10">
        <f t="shared" si="470"/>
        <v>0</v>
      </c>
      <c r="AI822" s="13">
        <f t="shared" si="471"/>
        <v>1</v>
      </c>
      <c r="AJ822" s="30">
        <f t="shared" si="472"/>
        <v>0</v>
      </c>
      <c r="AK822" s="3" t="str">
        <f t="shared" si="473"/>
        <v>False</v>
      </c>
      <c r="AL822" s="3">
        <f t="shared" si="474"/>
        <v>0</v>
      </c>
    </row>
    <row r="823" spans="1:38" x14ac:dyDescent="0.2">
      <c r="A823" s="9"/>
      <c r="B823" s="9"/>
      <c r="C823" s="9"/>
      <c r="D823" s="3"/>
      <c r="E823" s="9"/>
      <c r="F823" s="9"/>
      <c r="G823" s="9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8">
        <f>IF(F823="",0,VLOOKUP(E823,'Points Allocation'!$B$7:$F$18,2+F823,0))</f>
        <v>0</v>
      </c>
      <c r="T823" s="8">
        <f>IF(G823="",0,VLOOKUP(E823,'Points Allocation'!$B$22:$F$33,2+G823,0))</f>
        <v>0</v>
      </c>
      <c r="U823" s="8">
        <f>IF(H823="",0,VLOOKUP(E823,'Points Allocation'!$B$37:$F$50,2+H823,0))</f>
        <v>0</v>
      </c>
      <c r="V823" s="8">
        <f>IF(I823="",0,VLOOKUP(E823,'Points Allocation'!$B$52:$F$63,2+I823,0))</f>
        <v>0</v>
      </c>
      <c r="W823" s="8">
        <f>IF(J823="",0,VLOOKUP(E823,'Points Allocation'!$B$67:$F$78,2+J823,0))</f>
        <v>0</v>
      </c>
      <c r="X823" s="8">
        <f>IF(K823="",0,VLOOKUP(E823,'Points Allocation'!$B$82:$F$93,2+K823,0))</f>
        <v>0</v>
      </c>
      <c r="Y823" s="8">
        <f>IF(L823="",0,VLOOKUP(E823,'Points Allocation'!$B$97:$F$108,2+L823,0))</f>
        <v>0</v>
      </c>
      <c r="Z823" s="23">
        <f t="shared" si="468"/>
        <v>0</v>
      </c>
      <c r="AA823" s="8">
        <f>IF(M823="",0,VLOOKUP(E823,'Points Allocation'!$I$7:$M$18,2+M823,0))</f>
        <v>0</v>
      </c>
      <c r="AB823" s="8">
        <f>IF(N823="",0,VLOOKUP(E823,'Points Allocation'!$I$22:$M$33,2+N823,0))</f>
        <v>0</v>
      </c>
      <c r="AC823" s="8">
        <f>IF(O823="",0,VLOOKUP(E823,'Points Allocation'!$I$37:$M$48,2+O823,0))</f>
        <v>0</v>
      </c>
      <c r="AD823" s="8">
        <f>IF(P823="",0,VLOOKUP(E823,'Points Allocation'!$I$52:$M$63,2+P823,0))</f>
        <v>0</v>
      </c>
      <c r="AE823" s="8">
        <f>IF(Q823="",0,VLOOKUP(E823,'Points Allocation'!$I$67:$M$78,2+Q823,0))</f>
        <v>0</v>
      </c>
      <c r="AF823" s="8">
        <f>IF(R823="",0,VLOOKUP(E823,'Points Allocation'!$I$82:$M$93,2+R823,0))</f>
        <v>0</v>
      </c>
      <c r="AG823" s="23">
        <f t="shared" si="469"/>
        <v>0</v>
      </c>
      <c r="AH823" s="10">
        <f t="shared" si="470"/>
        <v>0</v>
      </c>
      <c r="AI823" s="13">
        <f t="shared" si="471"/>
        <v>1</v>
      </c>
      <c r="AJ823" s="30">
        <f t="shared" si="472"/>
        <v>0</v>
      </c>
      <c r="AK823" s="3" t="str">
        <f t="shared" si="473"/>
        <v>False</v>
      </c>
      <c r="AL823" s="3">
        <f t="shared" si="474"/>
        <v>0</v>
      </c>
    </row>
    <row r="824" spans="1:38" x14ac:dyDescent="0.2">
      <c r="A824" s="9"/>
      <c r="B824" s="9"/>
      <c r="C824" s="9"/>
      <c r="D824" s="3"/>
      <c r="E824" s="9"/>
      <c r="F824" s="9"/>
      <c r="G824" s="9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8">
        <f>IF(F824="",0,VLOOKUP(E824,'Points Allocation'!$B$7:$F$18,2+F824,0))</f>
        <v>0</v>
      </c>
      <c r="T824" s="8">
        <f>IF(G824="",0,VLOOKUP(E824,'Points Allocation'!$B$22:$F$33,2+G824,0))</f>
        <v>0</v>
      </c>
      <c r="U824" s="8">
        <f>IF(H824="",0,VLOOKUP(E824,'Points Allocation'!$B$37:$F$50,2+H824,0))</f>
        <v>0</v>
      </c>
      <c r="V824" s="8">
        <f>IF(I824="",0,VLOOKUP(E824,'Points Allocation'!$B$52:$F$63,2+I824,0))</f>
        <v>0</v>
      </c>
      <c r="W824" s="8">
        <f>IF(J824="",0,VLOOKUP(E824,'Points Allocation'!$B$67:$F$78,2+J824,0))</f>
        <v>0</v>
      </c>
      <c r="X824" s="8">
        <f>IF(K824="",0,VLOOKUP(E824,'Points Allocation'!$B$82:$F$93,2+K824,0))</f>
        <v>0</v>
      </c>
      <c r="Y824" s="8">
        <f>IF(L824="",0,VLOOKUP(E824,'Points Allocation'!$B$97:$F$108,2+L824,0))</f>
        <v>0</v>
      </c>
      <c r="Z824" s="23">
        <f t="shared" ref="Z824" si="475">SUM(S824:Y824)</f>
        <v>0</v>
      </c>
      <c r="AA824" s="8">
        <f>IF(M824="",0,VLOOKUP(E824,'Points Allocation'!$I$7:$M$18,2+M824,0))</f>
        <v>0</v>
      </c>
      <c r="AB824" s="8">
        <f>IF(N824="",0,VLOOKUP(E824,'Points Allocation'!$I$22:$M$33,2+N824,0))</f>
        <v>0</v>
      </c>
      <c r="AC824" s="8">
        <f>IF(O824="",0,VLOOKUP(E824,'Points Allocation'!$I$37:$M$48,2+O824,0))</f>
        <v>0</v>
      </c>
      <c r="AD824" s="8">
        <f>IF(P824="",0,VLOOKUP(E824,'Points Allocation'!$I$52:$M$63,2+P824,0))</f>
        <v>0</v>
      </c>
      <c r="AE824" s="8">
        <f>IF(Q824="",0,VLOOKUP(E824,'Points Allocation'!$I$67:$M$78,2+Q824,0))</f>
        <v>0</v>
      </c>
      <c r="AF824" s="8">
        <f>IF(R824="",0,VLOOKUP(E824,'Points Allocation'!$I$82:$M$93,2+R824,0))</f>
        <v>0</v>
      </c>
      <c r="AG824" s="23">
        <f t="shared" ref="AG824" si="476">SUM(AA824:AF824)</f>
        <v>0</v>
      </c>
      <c r="AH824" s="10">
        <f t="shared" ref="AH824" si="477">IF(AK824="False",0,-AL824)</f>
        <v>0</v>
      </c>
      <c r="AI824" s="13">
        <f t="shared" ref="AI824:AI857" si="478">IF(OR(C824="British nationals",C824="British Open",C824="Nationals"),1.5,1)</f>
        <v>1</v>
      </c>
      <c r="AJ824" s="30">
        <f t="shared" ref="AJ824" si="479">(SUM(Z824,AG824,AH824))*AI824</f>
        <v>0</v>
      </c>
      <c r="AK824" s="3" t="str">
        <f t="shared" ref="AK824:AK847" si="480">IF(AND(COUNT(M824:R824)&gt;0,COUNT(S824:Y824)&gt;1),"True","False")</f>
        <v>False</v>
      </c>
      <c r="AL824" s="3">
        <f t="shared" ref="AL824:AL847" si="481">IF(AG824&gt;Z824,Z824,AG824)</f>
        <v>0</v>
      </c>
    </row>
    <row r="825" spans="1:38" x14ac:dyDescent="0.2">
      <c r="A825" s="9"/>
      <c r="B825" s="9"/>
      <c r="C825" s="9"/>
      <c r="D825" s="3"/>
      <c r="E825" s="9"/>
      <c r="F825" s="9"/>
      <c r="G825" s="9"/>
      <c r="H825" s="9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8">
        <f>IF(F825="",0,VLOOKUP(E825,'Points Allocation'!$B$7:$F$18,2+F825,0))</f>
        <v>0</v>
      </c>
      <c r="T825" s="8">
        <f>IF(G825="",0,VLOOKUP(E825,'Points Allocation'!$B$22:$F$33,2+G825,0))</f>
        <v>0</v>
      </c>
      <c r="U825" s="8">
        <f>IF(H825="",0,VLOOKUP(E825,'Points Allocation'!$B$37:$F$50,2+H825,0))</f>
        <v>0</v>
      </c>
      <c r="V825" s="8">
        <f>IF(I825="",0,VLOOKUP(E825,'Points Allocation'!$B$52:$F$63,2+I825,0))</f>
        <v>0</v>
      </c>
      <c r="W825" s="8">
        <f>IF(J825="",0,VLOOKUP(E825,'Points Allocation'!$B$67:$F$78,2+J825,0))</f>
        <v>0</v>
      </c>
      <c r="X825" s="8">
        <f>IF(K825="",0,VLOOKUP(E825,'Points Allocation'!$B$82:$F$93,2+K825,0))</f>
        <v>0</v>
      </c>
      <c r="Y825" s="8">
        <f>IF(L825="",0,VLOOKUP(E825,'Points Allocation'!$B$97:$F$108,2+L825,0))</f>
        <v>0</v>
      </c>
      <c r="Z825" s="23">
        <f t="shared" ref="Z825:Z827" si="482">SUM(S825:Y825)</f>
        <v>0</v>
      </c>
      <c r="AA825" s="8">
        <f>IF(M825="",0,VLOOKUP(E825,'Points Allocation'!$I$7:$M$18,2+M825,0))</f>
        <v>0</v>
      </c>
      <c r="AB825" s="8">
        <f>IF(N825="",0,VLOOKUP(E825,'Points Allocation'!$I$22:$M$33,2+N825,0))</f>
        <v>0</v>
      </c>
      <c r="AC825" s="8">
        <f>IF(O825="",0,VLOOKUP(E825,'Points Allocation'!$I$37:$M$48,2+O825,0))</f>
        <v>0</v>
      </c>
      <c r="AD825" s="8">
        <f>IF(P825="",0,VLOOKUP(E825,'Points Allocation'!$I$52:$M$63,2+P825,0))</f>
        <v>0</v>
      </c>
      <c r="AE825" s="8">
        <f>IF(Q825="",0,VLOOKUP(E825,'Points Allocation'!$I$67:$M$78,2+Q825,0))</f>
        <v>0</v>
      </c>
      <c r="AF825" s="8">
        <f>IF(R825="",0,VLOOKUP(E825,'Points Allocation'!$I$82:$M$93,2+R825,0))</f>
        <v>0</v>
      </c>
      <c r="AG825" s="23">
        <f t="shared" ref="AG825:AG827" si="483">SUM(AA825:AF825)</f>
        <v>0</v>
      </c>
      <c r="AH825" s="10">
        <f t="shared" ref="AH825:AH827" si="484">IF(AK825="False",0,-AL825)</f>
        <v>0</v>
      </c>
      <c r="AI825" s="13">
        <f t="shared" si="478"/>
        <v>1</v>
      </c>
      <c r="AJ825" s="30">
        <f t="shared" ref="AJ825:AJ827" si="485">(SUM(Z825,AG825,AH825))*AI825</f>
        <v>0</v>
      </c>
      <c r="AK825" s="3" t="str">
        <f t="shared" si="480"/>
        <v>False</v>
      </c>
      <c r="AL825" s="3">
        <f t="shared" si="481"/>
        <v>0</v>
      </c>
    </row>
    <row r="826" spans="1:38" x14ac:dyDescent="0.2">
      <c r="A826" s="9"/>
      <c r="B826" s="9"/>
      <c r="C826" s="9"/>
      <c r="D826" s="3"/>
      <c r="E826" s="9"/>
      <c r="F826" s="9"/>
      <c r="G826" s="9"/>
      <c r="H826" s="9"/>
      <c r="I826" s="9"/>
      <c r="J826" s="26"/>
      <c r="K826" s="26"/>
      <c r="L826" s="26"/>
      <c r="M826" s="26"/>
      <c r="N826" s="26"/>
      <c r="O826" s="26"/>
      <c r="P826" s="26"/>
      <c r="Q826" s="26"/>
      <c r="R826" s="26"/>
      <c r="S826" s="8">
        <f>IF(F826="",0,VLOOKUP(E826,'Points Allocation'!$B$7:$F$18,2+F826,0))</f>
        <v>0</v>
      </c>
      <c r="T826" s="8">
        <f>IF(G826="",0,VLOOKUP(E826,'Points Allocation'!$B$22:$F$33,2+G826,0))</f>
        <v>0</v>
      </c>
      <c r="U826" s="8">
        <f>IF(H826="",0,VLOOKUP(E826,'Points Allocation'!$B$37:$F$50,2+H826,0))</f>
        <v>0</v>
      </c>
      <c r="V826" s="8">
        <f>IF(I826="",0,VLOOKUP(E826,'Points Allocation'!$B$52:$F$63,2+I826,0))</f>
        <v>0</v>
      </c>
      <c r="W826" s="8">
        <f>IF(J826="",0,VLOOKUP(E826,'Points Allocation'!$B$67:$F$78,2+J826,0))</f>
        <v>0</v>
      </c>
      <c r="X826" s="8">
        <f>IF(K826="",0,VLOOKUP(E826,'Points Allocation'!$B$82:$F$93,2+K826,0))</f>
        <v>0</v>
      </c>
      <c r="Y826" s="8">
        <f>IF(L826="",0,VLOOKUP(E826,'Points Allocation'!$B$97:$F$108,2+L826,0))</f>
        <v>0</v>
      </c>
      <c r="Z826" s="23">
        <f t="shared" si="482"/>
        <v>0</v>
      </c>
      <c r="AA826" s="8">
        <f>IF(M826="",0,VLOOKUP(E826,'Points Allocation'!$I$7:$M$18,2+M826,0))</f>
        <v>0</v>
      </c>
      <c r="AB826" s="8">
        <f>IF(N826="",0,VLOOKUP(E826,'Points Allocation'!$I$22:$M$33,2+N826,0))</f>
        <v>0</v>
      </c>
      <c r="AC826" s="8">
        <f>IF(O826="",0,VLOOKUP(E826,'Points Allocation'!$I$37:$M$48,2+O826,0))</f>
        <v>0</v>
      </c>
      <c r="AD826" s="8">
        <f>IF(P826="",0,VLOOKUP(E826,'Points Allocation'!$I$52:$M$63,2+P826,0))</f>
        <v>0</v>
      </c>
      <c r="AE826" s="8">
        <f>IF(Q826="",0,VLOOKUP(E826,'Points Allocation'!$I$67:$M$78,2+Q826,0))</f>
        <v>0</v>
      </c>
      <c r="AF826" s="8">
        <f>IF(R826="",0,VLOOKUP(E826,'Points Allocation'!$I$82:$M$93,2+R826,0))</f>
        <v>0</v>
      </c>
      <c r="AG826" s="23">
        <f t="shared" si="483"/>
        <v>0</v>
      </c>
      <c r="AH826" s="10">
        <f t="shared" si="484"/>
        <v>0</v>
      </c>
      <c r="AI826" s="13">
        <f t="shared" si="478"/>
        <v>1</v>
      </c>
      <c r="AJ826" s="30">
        <f t="shared" si="485"/>
        <v>0</v>
      </c>
      <c r="AK826" s="3" t="str">
        <f t="shared" si="480"/>
        <v>False</v>
      </c>
      <c r="AL826" s="3">
        <f t="shared" si="481"/>
        <v>0</v>
      </c>
    </row>
    <row r="827" spans="1:38" x14ac:dyDescent="0.2">
      <c r="A827" s="9"/>
      <c r="B827" s="9"/>
      <c r="C827" s="9"/>
      <c r="D827" s="3"/>
      <c r="E827" s="9"/>
      <c r="F827" s="9"/>
      <c r="G827" s="26"/>
      <c r="H827" s="26"/>
      <c r="I827" s="26"/>
      <c r="J827" s="26"/>
      <c r="K827" s="26"/>
      <c r="L827" s="26"/>
      <c r="M827" s="9"/>
      <c r="N827" s="9"/>
      <c r="O827" s="26"/>
      <c r="P827" s="26"/>
      <c r="Q827" s="26"/>
      <c r="R827" s="26"/>
      <c r="S827" s="8">
        <f>IF(F827="",0,VLOOKUP(E827,'Points Allocation'!$B$7:$F$18,2+F827,0))</f>
        <v>0</v>
      </c>
      <c r="T827" s="8">
        <f>IF(G827="",0,VLOOKUP(E827,'Points Allocation'!$B$22:$F$33,2+G827,0))</f>
        <v>0</v>
      </c>
      <c r="U827" s="8">
        <f>IF(H827="",0,VLOOKUP(E827,'Points Allocation'!$B$37:$F$50,2+H827,0))</f>
        <v>0</v>
      </c>
      <c r="V827" s="8">
        <f>IF(I827="",0,VLOOKUP(E827,'Points Allocation'!$B$52:$F$63,2+I827,0))</f>
        <v>0</v>
      </c>
      <c r="W827" s="8">
        <f>IF(J827="",0,VLOOKUP(E827,'Points Allocation'!$B$67:$F$78,2+J827,0))</f>
        <v>0</v>
      </c>
      <c r="X827" s="8">
        <f>IF(K827="",0,VLOOKUP(E827,'Points Allocation'!$B$82:$F$93,2+K827,0))</f>
        <v>0</v>
      </c>
      <c r="Y827" s="8">
        <f>IF(L827="",0,VLOOKUP(E827,'Points Allocation'!$B$97:$F$108,2+L827,0))</f>
        <v>0</v>
      </c>
      <c r="Z827" s="23">
        <f t="shared" si="482"/>
        <v>0</v>
      </c>
      <c r="AA827" s="8">
        <f>IF(M827="",0,VLOOKUP(E827,'Points Allocation'!$I$7:$M$18,2+M827,0))</f>
        <v>0</v>
      </c>
      <c r="AB827" s="8">
        <f>IF(N827="",0,VLOOKUP(E827,'Points Allocation'!$I$22:$M$33,2+N827,0))</f>
        <v>0</v>
      </c>
      <c r="AC827" s="8">
        <f>IF(O827="",0,VLOOKUP(E827,'Points Allocation'!$I$37:$M$48,2+O827,0))</f>
        <v>0</v>
      </c>
      <c r="AD827" s="8">
        <f>IF(P827="",0,VLOOKUP(E827,'Points Allocation'!$I$52:$M$63,2+P827,0))</f>
        <v>0</v>
      </c>
      <c r="AE827" s="8">
        <f>IF(Q827="",0,VLOOKUP(E827,'Points Allocation'!$I$67:$M$78,2+Q827,0))</f>
        <v>0</v>
      </c>
      <c r="AF827" s="8">
        <f>IF(R827="",0,VLOOKUP(E827,'Points Allocation'!$I$82:$M$93,2+R827,0))</f>
        <v>0</v>
      </c>
      <c r="AG827" s="23">
        <f t="shared" si="483"/>
        <v>0</v>
      </c>
      <c r="AH827" s="10">
        <f t="shared" si="484"/>
        <v>0</v>
      </c>
      <c r="AI827" s="13">
        <f t="shared" si="478"/>
        <v>1</v>
      </c>
      <c r="AJ827" s="30">
        <f t="shared" si="485"/>
        <v>0</v>
      </c>
      <c r="AK827" s="3" t="str">
        <f t="shared" si="480"/>
        <v>False</v>
      </c>
      <c r="AL827" s="3">
        <f t="shared" si="481"/>
        <v>0</v>
      </c>
    </row>
    <row r="828" spans="1:38" x14ac:dyDescent="0.2">
      <c r="A828" s="9"/>
      <c r="B828" s="9"/>
      <c r="C828" s="9"/>
      <c r="D828" s="3"/>
      <c r="E828" s="9"/>
      <c r="F828" s="9"/>
      <c r="G828" s="9"/>
      <c r="H828" s="9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8">
        <f>IF(F828="",0,VLOOKUP(E828,'Points Allocation'!$B$7:$F$18,2+F828,0))</f>
        <v>0</v>
      </c>
      <c r="T828" s="8">
        <f>IF(G828="",0,VLOOKUP(E828,'Points Allocation'!$B$22:$F$33,2+G828,0))</f>
        <v>0</v>
      </c>
      <c r="U828" s="8">
        <f>IF(H828="",0,VLOOKUP(E828,'Points Allocation'!$B$37:$F$50,2+H828,0))</f>
        <v>0</v>
      </c>
      <c r="V828" s="8">
        <f>IF(I828="",0,VLOOKUP(E828,'Points Allocation'!$B$52:$F$63,2+I828,0))</f>
        <v>0</v>
      </c>
      <c r="W828" s="8">
        <f>IF(J828="",0,VLOOKUP(E828,'Points Allocation'!$B$67:$F$78,2+J828,0))</f>
        <v>0</v>
      </c>
      <c r="X828" s="8">
        <f>IF(K828="",0,VLOOKUP(E828,'Points Allocation'!$B$82:$F$93,2+K828,0))</f>
        <v>0</v>
      </c>
      <c r="Y828" s="8">
        <f>IF(L828="",0,VLOOKUP(E828,'Points Allocation'!$B$97:$F$108,2+L828,0))</f>
        <v>0</v>
      </c>
      <c r="Z828" s="23">
        <f t="shared" ref="Z828" si="486">SUM(S828:Y828)</f>
        <v>0</v>
      </c>
      <c r="AA828" s="8">
        <f>IF(M828="",0,VLOOKUP(E828,'Points Allocation'!$I$7:$M$18,2+M828,0))</f>
        <v>0</v>
      </c>
      <c r="AB828" s="8">
        <f>IF(N828="",0,VLOOKUP(E828,'Points Allocation'!$I$22:$M$33,2+N828,0))</f>
        <v>0</v>
      </c>
      <c r="AC828" s="8">
        <f>IF(O828="",0,VLOOKUP(E828,'Points Allocation'!$I$37:$M$48,2+O828,0))</f>
        <v>0</v>
      </c>
      <c r="AD828" s="8">
        <f>IF(P828="",0,VLOOKUP(E828,'Points Allocation'!$I$52:$M$63,2+P828,0))</f>
        <v>0</v>
      </c>
      <c r="AE828" s="8">
        <f>IF(Q828="",0,VLOOKUP(E828,'Points Allocation'!$I$67:$M$78,2+Q828,0))</f>
        <v>0</v>
      </c>
      <c r="AF828" s="8">
        <f>IF(R828="",0,VLOOKUP(E828,'Points Allocation'!$I$82:$M$93,2+R828,0))</f>
        <v>0</v>
      </c>
      <c r="AG828" s="23">
        <f t="shared" ref="AG828" si="487">SUM(AA828:AF828)</f>
        <v>0</v>
      </c>
      <c r="AH828" s="10">
        <f t="shared" ref="AH828" si="488">IF(AK828="False",0,-AL828)</f>
        <v>0</v>
      </c>
      <c r="AI828" s="13">
        <f t="shared" si="478"/>
        <v>1</v>
      </c>
      <c r="AJ828" s="30">
        <f t="shared" ref="AJ828" si="489">(SUM(Z828,AG828,AH828))*AI828</f>
        <v>0</v>
      </c>
      <c r="AK828" s="3" t="str">
        <f t="shared" si="480"/>
        <v>False</v>
      </c>
      <c r="AL828" s="3">
        <f t="shared" si="481"/>
        <v>0</v>
      </c>
    </row>
    <row r="829" spans="1:38" x14ac:dyDescent="0.2">
      <c r="A829" s="9"/>
      <c r="B829" s="9"/>
      <c r="C829" s="9"/>
      <c r="D829" s="3"/>
      <c r="E829" s="9"/>
      <c r="F829" s="9"/>
      <c r="G829" s="26"/>
      <c r="H829" s="26"/>
      <c r="I829" s="26"/>
      <c r="J829" s="26"/>
      <c r="K829" s="26"/>
      <c r="L829" s="26"/>
      <c r="M829" s="9"/>
      <c r="N829" s="26"/>
      <c r="O829" s="26"/>
      <c r="P829" s="26"/>
      <c r="Q829" s="26"/>
      <c r="R829" s="26"/>
      <c r="S829" s="8">
        <f>IF(F829="",0,VLOOKUP(E829,'Points Allocation'!$B$7:$F$18,2+F829,0))</f>
        <v>0</v>
      </c>
      <c r="T829" s="8">
        <f>IF(G829="",0,VLOOKUP(E829,'Points Allocation'!$B$22:$F$33,2+G829,0))</f>
        <v>0</v>
      </c>
      <c r="U829" s="8">
        <f>IF(H829="",0,VLOOKUP(E829,'Points Allocation'!$B$37:$F$50,2+H829,0))</f>
        <v>0</v>
      </c>
      <c r="V829" s="8">
        <f>IF(I829="",0,VLOOKUP(E829,'Points Allocation'!$B$52:$F$63,2+I829,0))</f>
        <v>0</v>
      </c>
      <c r="W829" s="8">
        <f>IF(J829="",0,VLOOKUP(E829,'Points Allocation'!$B$67:$F$78,2+J829,0))</f>
        <v>0</v>
      </c>
      <c r="X829" s="8">
        <f>IF(K829="",0,VLOOKUP(E829,'Points Allocation'!$B$82:$F$93,2+K829,0))</f>
        <v>0</v>
      </c>
      <c r="Y829" s="8">
        <f>IF(L829="",0,VLOOKUP(E829,'Points Allocation'!$B$97:$F$108,2+L829,0))</f>
        <v>0</v>
      </c>
      <c r="Z829" s="23">
        <f t="shared" ref="Z829:Z835" si="490">SUM(S829:Y829)</f>
        <v>0</v>
      </c>
      <c r="AA829" s="8">
        <f>IF(M829="",0,VLOOKUP(E829,'Points Allocation'!$I$7:$M$18,2+M829,0))</f>
        <v>0</v>
      </c>
      <c r="AB829" s="8">
        <f>IF(N829="",0,VLOOKUP(E829,'Points Allocation'!$I$22:$M$33,2+N829,0))</f>
        <v>0</v>
      </c>
      <c r="AC829" s="8">
        <f>IF(O829="",0,VLOOKUP(E829,'Points Allocation'!$I$37:$M$48,2+O829,0))</f>
        <v>0</v>
      </c>
      <c r="AD829" s="8">
        <f>IF(P829="",0,VLOOKUP(E829,'Points Allocation'!$I$52:$M$63,2+P829,0))</f>
        <v>0</v>
      </c>
      <c r="AE829" s="8">
        <f>IF(Q829="",0,VLOOKUP(E829,'Points Allocation'!$I$67:$M$78,2+Q829,0))</f>
        <v>0</v>
      </c>
      <c r="AF829" s="8">
        <f>IF(R829="",0,VLOOKUP(E829,'Points Allocation'!$I$82:$M$93,2+R829,0))</f>
        <v>0</v>
      </c>
      <c r="AG829" s="23">
        <f t="shared" ref="AG829:AG835" si="491">SUM(AA829:AF829)</f>
        <v>0</v>
      </c>
      <c r="AH829" s="10">
        <f t="shared" ref="AH829:AH835" si="492">IF(AK829="False",0,-AL829)</f>
        <v>0</v>
      </c>
      <c r="AI829" s="13">
        <f t="shared" si="478"/>
        <v>1</v>
      </c>
      <c r="AJ829" s="30">
        <f t="shared" ref="AJ829:AJ835" si="493">(SUM(Z829,AG829,AH829))*AI829</f>
        <v>0</v>
      </c>
      <c r="AK829" s="3" t="str">
        <f t="shared" si="480"/>
        <v>False</v>
      </c>
      <c r="AL829" s="3">
        <f t="shared" si="481"/>
        <v>0</v>
      </c>
    </row>
    <row r="830" spans="1:38" x14ac:dyDescent="0.2">
      <c r="A830" s="9"/>
      <c r="B830" s="9"/>
      <c r="C830" s="9"/>
      <c r="D830" s="3"/>
      <c r="E830" s="9"/>
      <c r="F830" s="9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8">
        <f>IF(F830="",0,VLOOKUP(E830,'Points Allocation'!$B$7:$F$18,2+F830,0))</f>
        <v>0</v>
      </c>
      <c r="T830" s="8">
        <f>IF(G830="",0,VLOOKUP(E830,'Points Allocation'!$B$22:$F$33,2+G830,0))</f>
        <v>0</v>
      </c>
      <c r="U830" s="8">
        <f>IF(H830="",0,VLOOKUP(E830,'Points Allocation'!$B$37:$F$50,2+H830,0))</f>
        <v>0</v>
      </c>
      <c r="V830" s="8">
        <f>IF(I830="",0,VLOOKUP(E830,'Points Allocation'!$B$52:$F$63,2+I830,0))</f>
        <v>0</v>
      </c>
      <c r="W830" s="8">
        <f>IF(J830="",0,VLOOKUP(E830,'Points Allocation'!$B$67:$F$78,2+J830,0))</f>
        <v>0</v>
      </c>
      <c r="X830" s="8">
        <f>IF(K830="",0,VLOOKUP(E830,'Points Allocation'!$B$82:$F$93,2+K830,0))</f>
        <v>0</v>
      </c>
      <c r="Y830" s="8">
        <f>IF(L830="",0,VLOOKUP(E830,'Points Allocation'!$B$97:$F$108,2+L830,0))</f>
        <v>0</v>
      </c>
      <c r="Z830" s="23">
        <f t="shared" ref="Z830" si="494">SUM(S830:Y830)</f>
        <v>0</v>
      </c>
      <c r="AA830" s="8">
        <f>IF(M830="",0,VLOOKUP(E830,'Points Allocation'!$I$7:$M$18,2+M830,0))</f>
        <v>0</v>
      </c>
      <c r="AB830" s="8">
        <f>IF(N830="",0,VLOOKUP(E830,'Points Allocation'!$I$22:$M$33,2+N830,0))</f>
        <v>0</v>
      </c>
      <c r="AC830" s="8">
        <f>IF(O830="",0,VLOOKUP(E830,'Points Allocation'!$I$37:$M$48,2+O830,0))</f>
        <v>0</v>
      </c>
      <c r="AD830" s="8">
        <f>IF(P830="",0,VLOOKUP(E830,'Points Allocation'!$I$52:$M$63,2+P830,0))</f>
        <v>0</v>
      </c>
      <c r="AE830" s="8">
        <f>IF(Q830="",0,VLOOKUP(E830,'Points Allocation'!$I$67:$M$78,2+Q830,0))</f>
        <v>0</v>
      </c>
      <c r="AF830" s="8">
        <f>IF(R830="",0,VLOOKUP(E830,'Points Allocation'!$I$82:$M$93,2+R830,0))</f>
        <v>0</v>
      </c>
      <c r="AG830" s="23">
        <f t="shared" ref="AG830" si="495">SUM(AA830:AF830)</f>
        <v>0</v>
      </c>
      <c r="AH830" s="10">
        <f t="shared" ref="AH830" si="496">IF(AK830="False",0,-AL830)</f>
        <v>0</v>
      </c>
      <c r="AI830" s="13">
        <f t="shared" si="478"/>
        <v>1</v>
      </c>
      <c r="AJ830" s="30">
        <f t="shared" ref="AJ830" si="497">(SUM(Z830,AG830,AH830))*AI830</f>
        <v>0</v>
      </c>
      <c r="AK830" s="3" t="str">
        <f t="shared" si="480"/>
        <v>False</v>
      </c>
      <c r="AL830" s="3">
        <f t="shared" si="481"/>
        <v>0</v>
      </c>
    </row>
    <row r="831" spans="1:38" x14ac:dyDescent="0.2">
      <c r="A831" s="9"/>
      <c r="B831" s="9"/>
      <c r="C831" s="9"/>
      <c r="D831" s="3"/>
      <c r="E831" s="9"/>
      <c r="F831" s="9"/>
      <c r="G831" s="9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8">
        <f>IF(F831="",0,VLOOKUP(E831,'Points Allocation'!$B$7:$F$18,2+F831,0))</f>
        <v>0</v>
      </c>
      <c r="T831" s="8">
        <f>IF(G831="",0,VLOOKUP(E831,'Points Allocation'!$B$22:$F$33,2+G831,0))</f>
        <v>0</v>
      </c>
      <c r="U831" s="8">
        <f>IF(H831="",0,VLOOKUP(E831,'Points Allocation'!$B$37:$F$50,2+H831,0))</f>
        <v>0</v>
      </c>
      <c r="V831" s="8">
        <f>IF(I831="",0,VLOOKUP(E831,'Points Allocation'!$B$52:$F$63,2+I831,0))</f>
        <v>0</v>
      </c>
      <c r="W831" s="8">
        <f>IF(J831="",0,VLOOKUP(E831,'Points Allocation'!$B$67:$F$78,2+J831,0))</f>
        <v>0</v>
      </c>
      <c r="X831" s="8">
        <f>IF(K831="",0,VLOOKUP(E831,'Points Allocation'!$B$82:$F$93,2+K831,0))</f>
        <v>0</v>
      </c>
      <c r="Y831" s="8">
        <f>IF(L831="",0,VLOOKUP(E831,'Points Allocation'!$B$97:$F$108,2+L831,0))</f>
        <v>0</v>
      </c>
      <c r="Z831" s="23">
        <f t="shared" si="490"/>
        <v>0</v>
      </c>
      <c r="AA831" s="8">
        <f>IF(M831="",0,VLOOKUP(E831,'Points Allocation'!$I$7:$M$18,2+M831,0))</f>
        <v>0</v>
      </c>
      <c r="AB831" s="8">
        <f>IF(N831="",0,VLOOKUP(E831,'Points Allocation'!$I$22:$M$33,2+N831,0))</f>
        <v>0</v>
      </c>
      <c r="AC831" s="8">
        <f>IF(O831="",0,VLOOKUP(E831,'Points Allocation'!$I$37:$M$48,2+O831,0))</f>
        <v>0</v>
      </c>
      <c r="AD831" s="8">
        <f>IF(P831="",0,VLOOKUP(E831,'Points Allocation'!$I$52:$M$63,2+P831,0))</f>
        <v>0</v>
      </c>
      <c r="AE831" s="8">
        <f>IF(Q831="",0,VLOOKUP(E831,'Points Allocation'!$I$67:$M$78,2+Q831,0))</f>
        <v>0</v>
      </c>
      <c r="AF831" s="8">
        <f>IF(R831="",0,VLOOKUP(E831,'Points Allocation'!$I$82:$M$93,2+R831,0))</f>
        <v>0</v>
      </c>
      <c r="AG831" s="23">
        <f t="shared" si="491"/>
        <v>0</v>
      </c>
      <c r="AH831" s="10">
        <f t="shared" si="492"/>
        <v>0</v>
      </c>
      <c r="AI831" s="13">
        <f t="shared" si="478"/>
        <v>1</v>
      </c>
      <c r="AJ831" s="30">
        <f t="shared" si="493"/>
        <v>0</v>
      </c>
      <c r="AK831" s="3" t="str">
        <f t="shared" si="480"/>
        <v>False</v>
      </c>
      <c r="AL831" s="3">
        <f t="shared" si="481"/>
        <v>0</v>
      </c>
    </row>
    <row r="832" spans="1:38" x14ac:dyDescent="0.2">
      <c r="A832" s="9"/>
      <c r="B832" s="9"/>
      <c r="C832" s="9"/>
      <c r="D832" s="3"/>
      <c r="E832" s="9"/>
      <c r="F832" s="9"/>
      <c r="G832" s="9"/>
      <c r="H832" s="9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8">
        <f>IF(F832="",0,VLOOKUP(E832,'Points Allocation'!$B$7:$F$18,2+F832,0))</f>
        <v>0</v>
      </c>
      <c r="T832" s="8">
        <f>IF(G832="",0,VLOOKUP(E832,'Points Allocation'!$B$22:$F$33,2+G832,0))</f>
        <v>0</v>
      </c>
      <c r="U832" s="8">
        <f>IF(H832="",0,VLOOKUP(E832,'Points Allocation'!$B$37:$F$50,2+H832,0))</f>
        <v>0</v>
      </c>
      <c r="V832" s="8">
        <f>IF(I832="",0,VLOOKUP(E832,'Points Allocation'!$B$52:$F$63,2+I832,0))</f>
        <v>0</v>
      </c>
      <c r="W832" s="8">
        <f>IF(J832="",0,VLOOKUP(E832,'Points Allocation'!$B$67:$F$78,2+J832,0))</f>
        <v>0</v>
      </c>
      <c r="X832" s="8">
        <f>IF(K832="",0,VLOOKUP(E832,'Points Allocation'!$B$82:$F$93,2+K832,0))</f>
        <v>0</v>
      </c>
      <c r="Y832" s="8">
        <f>IF(L832="",0,VLOOKUP(E832,'Points Allocation'!$B$97:$F$108,2+L832,0))</f>
        <v>0</v>
      </c>
      <c r="Z832" s="23">
        <f t="shared" si="490"/>
        <v>0</v>
      </c>
      <c r="AA832" s="8">
        <f>IF(M832="",0,VLOOKUP(E832,'Points Allocation'!$I$7:$M$18,2+M832,0))</f>
        <v>0</v>
      </c>
      <c r="AB832" s="8">
        <f>IF(N832="",0,VLOOKUP(E832,'Points Allocation'!$I$22:$M$33,2+N832,0))</f>
        <v>0</v>
      </c>
      <c r="AC832" s="8">
        <f>IF(O832="",0,VLOOKUP(E832,'Points Allocation'!$I$37:$M$48,2+O832,0))</f>
        <v>0</v>
      </c>
      <c r="AD832" s="8">
        <f>IF(P832="",0,VLOOKUP(E832,'Points Allocation'!$I$52:$M$63,2+P832,0))</f>
        <v>0</v>
      </c>
      <c r="AE832" s="8">
        <f>IF(Q832="",0,VLOOKUP(E832,'Points Allocation'!$I$67:$M$78,2+Q832,0))</f>
        <v>0</v>
      </c>
      <c r="AF832" s="8">
        <f>IF(R832="",0,VLOOKUP(E832,'Points Allocation'!$I$82:$M$93,2+R832,0))</f>
        <v>0</v>
      </c>
      <c r="AG832" s="23">
        <f t="shared" si="491"/>
        <v>0</v>
      </c>
      <c r="AH832" s="10">
        <f t="shared" si="492"/>
        <v>0</v>
      </c>
      <c r="AI832" s="13">
        <f t="shared" si="478"/>
        <v>1</v>
      </c>
      <c r="AJ832" s="30">
        <f t="shared" si="493"/>
        <v>0</v>
      </c>
      <c r="AK832" s="3" t="str">
        <f t="shared" si="480"/>
        <v>False</v>
      </c>
      <c r="AL832" s="3">
        <f t="shared" si="481"/>
        <v>0</v>
      </c>
    </row>
    <row r="833" spans="1:38" x14ac:dyDescent="0.2">
      <c r="A833" s="9"/>
      <c r="B833" s="9"/>
      <c r="C833" s="9"/>
      <c r="D833" s="3"/>
      <c r="E833" s="9"/>
      <c r="F833" s="9"/>
      <c r="G833" s="26"/>
      <c r="H833" s="26"/>
      <c r="I833" s="26"/>
      <c r="J833" s="26"/>
      <c r="K833" s="26"/>
      <c r="L833" s="26"/>
      <c r="M833" s="9"/>
      <c r="N833" s="9"/>
      <c r="O833" s="26"/>
      <c r="P833" s="26"/>
      <c r="Q833" s="26"/>
      <c r="R833" s="26"/>
      <c r="S833" s="8">
        <f>IF(F833="",0,VLOOKUP(E833,'Points Allocation'!$B$7:$F$18,2+F833,0))</f>
        <v>0</v>
      </c>
      <c r="T833" s="8">
        <f>IF(G833="",0,VLOOKUP(E833,'Points Allocation'!$B$22:$F$33,2+G833,0))</f>
        <v>0</v>
      </c>
      <c r="U833" s="8">
        <f>IF(H833="",0,VLOOKUP(E833,'Points Allocation'!$B$37:$F$50,2+H833,0))</f>
        <v>0</v>
      </c>
      <c r="V833" s="8">
        <f>IF(I833="",0,VLOOKUP(E833,'Points Allocation'!$B$52:$F$63,2+I833,0))</f>
        <v>0</v>
      </c>
      <c r="W833" s="8">
        <f>IF(J833="",0,VLOOKUP(E833,'Points Allocation'!$B$67:$F$78,2+J833,0))</f>
        <v>0</v>
      </c>
      <c r="X833" s="8">
        <f>IF(K833="",0,VLOOKUP(E833,'Points Allocation'!$B$82:$F$93,2+K833,0))</f>
        <v>0</v>
      </c>
      <c r="Y833" s="8">
        <f>IF(L833="",0,VLOOKUP(E833,'Points Allocation'!$B$97:$F$108,2+L833,0))</f>
        <v>0</v>
      </c>
      <c r="Z833" s="23">
        <f t="shared" si="490"/>
        <v>0</v>
      </c>
      <c r="AA833" s="8">
        <f>IF(M833="",0,VLOOKUP(E833,'Points Allocation'!$I$7:$M$18,2+M833,0))</f>
        <v>0</v>
      </c>
      <c r="AB833" s="8">
        <f>IF(N833="",0,VLOOKUP(E833,'Points Allocation'!$I$22:$M$33,2+N833,0))</f>
        <v>0</v>
      </c>
      <c r="AC833" s="8">
        <f>IF(O833="",0,VLOOKUP(E833,'Points Allocation'!$I$37:$M$48,2+O833,0))</f>
        <v>0</v>
      </c>
      <c r="AD833" s="8">
        <f>IF(P833="",0,VLOOKUP(E833,'Points Allocation'!$I$52:$M$63,2+P833,0))</f>
        <v>0</v>
      </c>
      <c r="AE833" s="8">
        <f>IF(Q833="",0,VLOOKUP(E833,'Points Allocation'!$I$67:$M$78,2+Q833,0))</f>
        <v>0</v>
      </c>
      <c r="AF833" s="8">
        <f>IF(R833="",0,VLOOKUP(E833,'Points Allocation'!$I$82:$M$93,2+R833,0))</f>
        <v>0</v>
      </c>
      <c r="AG833" s="23">
        <f t="shared" si="491"/>
        <v>0</v>
      </c>
      <c r="AH833" s="10">
        <f t="shared" si="492"/>
        <v>0</v>
      </c>
      <c r="AI833" s="13">
        <f t="shared" si="478"/>
        <v>1</v>
      </c>
      <c r="AJ833" s="30">
        <f t="shared" si="493"/>
        <v>0</v>
      </c>
      <c r="AK833" s="3" t="str">
        <f t="shared" si="480"/>
        <v>False</v>
      </c>
      <c r="AL833" s="3">
        <f t="shared" si="481"/>
        <v>0</v>
      </c>
    </row>
    <row r="834" spans="1:38" x14ac:dyDescent="0.2">
      <c r="A834" s="9"/>
      <c r="B834" s="9"/>
      <c r="C834" s="9"/>
      <c r="D834" s="3"/>
      <c r="E834" s="9"/>
      <c r="F834" s="9"/>
      <c r="G834" s="26"/>
      <c r="H834" s="26"/>
      <c r="I834" s="26"/>
      <c r="J834" s="26"/>
      <c r="K834" s="26"/>
      <c r="L834" s="26"/>
      <c r="M834" s="9"/>
      <c r="N834" s="9"/>
      <c r="O834" s="26"/>
      <c r="P834" s="26"/>
      <c r="Q834" s="26"/>
      <c r="R834" s="26"/>
      <c r="S834" s="8">
        <f>IF(F834="",0,VLOOKUP(E834,'Points Allocation'!$B$7:$F$18,2+F834,0))</f>
        <v>0</v>
      </c>
      <c r="T834" s="8">
        <f>IF(G834="",0,VLOOKUP(E834,'Points Allocation'!$B$22:$F$33,2+G834,0))</f>
        <v>0</v>
      </c>
      <c r="U834" s="8">
        <f>IF(H834="",0,VLOOKUP(E834,'Points Allocation'!$B$37:$F$50,2+H834,0))</f>
        <v>0</v>
      </c>
      <c r="V834" s="8">
        <f>IF(I834="",0,VLOOKUP(E834,'Points Allocation'!$B$52:$F$63,2+I834,0))</f>
        <v>0</v>
      </c>
      <c r="W834" s="8">
        <f>IF(J834="",0,VLOOKUP(E834,'Points Allocation'!$B$67:$F$78,2+J834,0))</f>
        <v>0</v>
      </c>
      <c r="X834" s="8">
        <f>IF(K834="",0,VLOOKUP(E834,'Points Allocation'!$B$82:$F$93,2+K834,0))</f>
        <v>0</v>
      </c>
      <c r="Y834" s="8">
        <f>IF(L834="",0,VLOOKUP(E834,'Points Allocation'!$B$97:$F$108,2+L834,0))</f>
        <v>0</v>
      </c>
      <c r="Z834" s="23">
        <f t="shared" si="490"/>
        <v>0</v>
      </c>
      <c r="AA834" s="8">
        <f>IF(M834="",0,VLOOKUP(E834,'Points Allocation'!$I$7:$M$18,2+M834,0))</f>
        <v>0</v>
      </c>
      <c r="AB834" s="8">
        <f>IF(N834="",0,VLOOKUP(E834,'Points Allocation'!$I$22:$M$33,2+N834,0))</f>
        <v>0</v>
      </c>
      <c r="AC834" s="8">
        <f>IF(O834="",0,VLOOKUP(E834,'Points Allocation'!$I$37:$M$48,2+O834,0))</f>
        <v>0</v>
      </c>
      <c r="AD834" s="8">
        <f>IF(P834="",0,VLOOKUP(E834,'Points Allocation'!$I$52:$M$63,2+P834,0))</f>
        <v>0</v>
      </c>
      <c r="AE834" s="8">
        <f>IF(Q834="",0,VLOOKUP(E834,'Points Allocation'!$I$67:$M$78,2+Q834,0))</f>
        <v>0</v>
      </c>
      <c r="AF834" s="8">
        <f>IF(R834="",0,VLOOKUP(E834,'Points Allocation'!$I$82:$M$93,2+R834,0))</f>
        <v>0</v>
      </c>
      <c r="AG834" s="23">
        <f t="shared" si="491"/>
        <v>0</v>
      </c>
      <c r="AH834" s="10">
        <f t="shared" si="492"/>
        <v>0</v>
      </c>
      <c r="AI834" s="13">
        <f t="shared" si="478"/>
        <v>1</v>
      </c>
      <c r="AJ834" s="30">
        <f t="shared" si="493"/>
        <v>0</v>
      </c>
      <c r="AK834" s="3" t="str">
        <f t="shared" si="480"/>
        <v>False</v>
      </c>
      <c r="AL834" s="3">
        <f t="shared" si="481"/>
        <v>0</v>
      </c>
    </row>
    <row r="835" spans="1:38" x14ac:dyDescent="0.2">
      <c r="A835" s="9"/>
      <c r="B835" s="9"/>
      <c r="C835" s="9"/>
      <c r="D835" s="3"/>
      <c r="E835" s="9"/>
      <c r="F835" s="9"/>
      <c r="G835" s="9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8">
        <f>IF(F835="",0,VLOOKUP(E835,'Points Allocation'!$B$7:$F$18,2+F835,0))</f>
        <v>0</v>
      </c>
      <c r="T835" s="8">
        <f>IF(G835="",0,VLOOKUP(E835,'Points Allocation'!$B$22:$F$33,2+G835,0))</f>
        <v>0</v>
      </c>
      <c r="U835" s="8">
        <f>IF(H835="",0,VLOOKUP(E835,'Points Allocation'!$B$37:$F$50,2+H835,0))</f>
        <v>0</v>
      </c>
      <c r="V835" s="8">
        <f>IF(I835="",0,VLOOKUP(E835,'Points Allocation'!$B$52:$F$63,2+I835,0))</f>
        <v>0</v>
      </c>
      <c r="W835" s="8">
        <f>IF(J835="",0,VLOOKUP(E835,'Points Allocation'!$B$67:$F$78,2+J835,0))</f>
        <v>0</v>
      </c>
      <c r="X835" s="8">
        <f>IF(K835="",0,VLOOKUP(E835,'Points Allocation'!$B$82:$F$93,2+K835,0))</f>
        <v>0</v>
      </c>
      <c r="Y835" s="8">
        <f>IF(L835="",0,VLOOKUP(E835,'Points Allocation'!$B$97:$F$108,2+L835,0))</f>
        <v>0</v>
      </c>
      <c r="Z835" s="23">
        <f t="shared" si="490"/>
        <v>0</v>
      </c>
      <c r="AA835" s="8">
        <f>IF(M835="",0,VLOOKUP(E835,'Points Allocation'!$I$7:$M$18,2+M835,0))</f>
        <v>0</v>
      </c>
      <c r="AB835" s="8">
        <f>IF(N835="",0,VLOOKUP(E835,'Points Allocation'!$I$22:$M$33,2+N835,0))</f>
        <v>0</v>
      </c>
      <c r="AC835" s="8">
        <f>IF(O835="",0,VLOOKUP(E835,'Points Allocation'!$I$37:$M$48,2+O835,0))</f>
        <v>0</v>
      </c>
      <c r="AD835" s="8">
        <f>IF(P835="",0,VLOOKUP(E835,'Points Allocation'!$I$52:$M$63,2+P835,0))</f>
        <v>0</v>
      </c>
      <c r="AE835" s="8">
        <f>IF(Q835="",0,VLOOKUP(E835,'Points Allocation'!$I$67:$M$78,2+Q835,0))</f>
        <v>0</v>
      </c>
      <c r="AF835" s="8">
        <f>IF(R835="",0,VLOOKUP(E835,'Points Allocation'!$I$82:$M$93,2+R835,0))</f>
        <v>0</v>
      </c>
      <c r="AG835" s="23">
        <f t="shared" si="491"/>
        <v>0</v>
      </c>
      <c r="AH835" s="10">
        <f t="shared" si="492"/>
        <v>0</v>
      </c>
      <c r="AI835" s="13">
        <f t="shared" si="478"/>
        <v>1</v>
      </c>
      <c r="AJ835" s="30">
        <f t="shared" si="493"/>
        <v>0</v>
      </c>
      <c r="AK835" s="3" t="str">
        <f t="shared" si="480"/>
        <v>False</v>
      </c>
      <c r="AL835" s="3">
        <f t="shared" si="481"/>
        <v>0</v>
      </c>
    </row>
    <row r="836" spans="1:38" x14ac:dyDescent="0.2">
      <c r="A836" s="9"/>
      <c r="B836" s="9"/>
      <c r="C836" s="9"/>
      <c r="D836" s="3"/>
      <c r="E836" s="9"/>
      <c r="F836" s="9"/>
      <c r="G836" s="9"/>
      <c r="H836" s="9"/>
      <c r="I836" s="9"/>
      <c r="J836" s="26"/>
      <c r="K836" s="26"/>
      <c r="L836" s="26"/>
      <c r="M836" s="26"/>
      <c r="N836" s="26"/>
      <c r="O836" s="26"/>
      <c r="P836" s="26"/>
      <c r="Q836" s="26"/>
      <c r="R836" s="26"/>
      <c r="S836" s="8">
        <f>IF(F836="",0,VLOOKUP(E836,'Points Allocation'!$B$7:$F$18,2+F836,0))</f>
        <v>0</v>
      </c>
      <c r="T836" s="8">
        <f>IF(G836="",0,VLOOKUP(E836,'Points Allocation'!$B$22:$F$33,2+G836,0))</f>
        <v>0</v>
      </c>
      <c r="U836" s="8">
        <f>IF(H836="",0,VLOOKUP(E836,'Points Allocation'!$B$37:$F$50,2+H836,0))</f>
        <v>0</v>
      </c>
      <c r="V836" s="8">
        <f>IF(I836="",0,VLOOKUP(E836,'Points Allocation'!$B$52:$F$63,2+I836,0))</f>
        <v>0</v>
      </c>
      <c r="W836" s="8">
        <f>IF(J836="",0,VLOOKUP(E836,'Points Allocation'!$B$67:$F$78,2+J836,0))</f>
        <v>0</v>
      </c>
      <c r="X836" s="8">
        <f>IF(K836="",0,VLOOKUP(E836,'Points Allocation'!$B$82:$F$93,2+K836,0))</f>
        <v>0</v>
      </c>
      <c r="Y836" s="8">
        <f>IF(L836="",0,VLOOKUP(E836,'Points Allocation'!$B$97:$F$108,2+L836,0))</f>
        <v>0</v>
      </c>
      <c r="Z836" s="23">
        <f t="shared" ref="Z836" si="498">SUM(S836:Y836)</f>
        <v>0</v>
      </c>
      <c r="AA836" s="8">
        <f>IF(M836="",0,VLOOKUP(E836,'Points Allocation'!$I$7:$M$18,2+M836,0))</f>
        <v>0</v>
      </c>
      <c r="AB836" s="8">
        <f>IF(N836="",0,VLOOKUP(E836,'Points Allocation'!$I$22:$M$33,2+N836,0))</f>
        <v>0</v>
      </c>
      <c r="AC836" s="8">
        <f>IF(O836="",0,VLOOKUP(E836,'Points Allocation'!$I$37:$M$48,2+O836,0))</f>
        <v>0</v>
      </c>
      <c r="AD836" s="8">
        <f>IF(P836="",0,VLOOKUP(E836,'Points Allocation'!$I$52:$M$63,2+P836,0))</f>
        <v>0</v>
      </c>
      <c r="AE836" s="8">
        <f>IF(Q836="",0,VLOOKUP(E836,'Points Allocation'!$I$67:$M$78,2+Q836,0))</f>
        <v>0</v>
      </c>
      <c r="AF836" s="8">
        <f>IF(R836="",0,VLOOKUP(E836,'Points Allocation'!$I$82:$M$93,2+R836,0))</f>
        <v>0</v>
      </c>
      <c r="AG836" s="23">
        <f t="shared" ref="AG836" si="499">SUM(AA836:AF836)</f>
        <v>0</v>
      </c>
      <c r="AH836" s="10">
        <f t="shared" ref="AH836" si="500">IF(AK836="False",0,-AL836)</f>
        <v>0</v>
      </c>
      <c r="AI836" s="13">
        <f t="shared" si="478"/>
        <v>1</v>
      </c>
      <c r="AJ836" s="30">
        <f t="shared" ref="AJ836" si="501">(SUM(Z836,AG836,AH836))*AI836</f>
        <v>0</v>
      </c>
      <c r="AK836" s="3" t="str">
        <f t="shared" si="480"/>
        <v>False</v>
      </c>
      <c r="AL836" s="3">
        <f t="shared" si="481"/>
        <v>0</v>
      </c>
    </row>
    <row r="837" spans="1:38" x14ac:dyDescent="0.2">
      <c r="A837" s="9"/>
      <c r="B837" s="9"/>
      <c r="C837" s="9"/>
      <c r="D837" s="3"/>
      <c r="E837" s="9"/>
      <c r="F837" s="9"/>
      <c r="G837" s="26"/>
      <c r="H837" s="26"/>
      <c r="I837" s="26"/>
      <c r="J837" s="26"/>
      <c r="K837" s="26"/>
      <c r="L837" s="26"/>
      <c r="M837" s="26"/>
      <c r="N837" s="9"/>
      <c r="O837" s="26"/>
      <c r="P837" s="26"/>
      <c r="Q837" s="26"/>
      <c r="R837" s="26"/>
      <c r="S837" s="8">
        <f>IF(F837="",0,VLOOKUP(E837,'Points Allocation'!$B$7:$F$18,2+F837,0))</f>
        <v>0</v>
      </c>
      <c r="T837" s="8">
        <f>IF(G837="",0,VLOOKUP(E837,'Points Allocation'!$B$22:$F$33,2+G837,0))</f>
        <v>0</v>
      </c>
      <c r="U837" s="8">
        <f>IF(H837="",0,VLOOKUP(E837,'Points Allocation'!$B$37:$F$50,2+H837,0))</f>
        <v>0</v>
      </c>
      <c r="V837" s="8">
        <f>IF(I837="",0,VLOOKUP(E837,'Points Allocation'!$B$52:$F$63,2+I837,0))</f>
        <v>0</v>
      </c>
      <c r="W837" s="8">
        <f>IF(J837="",0,VLOOKUP(E837,'Points Allocation'!$B$67:$F$78,2+J837,0))</f>
        <v>0</v>
      </c>
      <c r="X837" s="8">
        <f>IF(K837="",0,VLOOKUP(E837,'Points Allocation'!$B$82:$F$93,2+K837,0))</f>
        <v>0</v>
      </c>
      <c r="Y837" s="8">
        <f>IF(L837="",0,VLOOKUP(E837,'Points Allocation'!$B$97:$F$108,2+L837,0))</f>
        <v>0</v>
      </c>
      <c r="Z837" s="23">
        <f t="shared" ref="Z837:Z844" si="502">SUM(S837:Y837)</f>
        <v>0</v>
      </c>
      <c r="AA837" s="8">
        <f>IF(M837="",0,VLOOKUP(E837,'Points Allocation'!$I$7:$M$18,2+M837,0))</f>
        <v>0</v>
      </c>
      <c r="AB837" s="8">
        <f>IF(N837="",0,VLOOKUP(E837,'Points Allocation'!$I$22:$M$33,2+N837,0))</f>
        <v>0</v>
      </c>
      <c r="AC837" s="8">
        <f>IF(O837="",0,VLOOKUP(E837,'Points Allocation'!$I$37:$M$48,2+O837,0))</f>
        <v>0</v>
      </c>
      <c r="AD837" s="8">
        <f>IF(P837="",0,VLOOKUP(E837,'Points Allocation'!$I$52:$M$63,2+P837,0))</f>
        <v>0</v>
      </c>
      <c r="AE837" s="8">
        <f>IF(Q837="",0,VLOOKUP(E837,'Points Allocation'!$I$67:$M$78,2+Q837,0))</f>
        <v>0</v>
      </c>
      <c r="AF837" s="8">
        <f>IF(R837="",0,VLOOKUP(E837,'Points Allocation'!$I$82:$M$93,2+R837,0))</f>
        <v>0</v>
      </c>
      <c r="AG837" s="23">
        <f t="shared" ref="AG837:AG844" si="503">SUM(AA837:AF837)</f>
        <v>0</v>
      </c>
      <c r="AH837" s="10">
        <f t="shared" ref="AH837:AH844" si="504">IF(AK837="False",0,-AL837)</f>
        <v>0</v>
      </c>
      <c r="AI837" s="13">
        <f t="shared" si="478"/>
        <v>1</v>
      </c>
      <c r="AJ837" s="30">
        <f t="shared" ref="AJ837:AJ844" si="505">(SUM(Z837,AG837,AH837))*AI837</f>
        <v>0</v>
      </c>
      <c r="AK837" s="3" t="str">
        <f t="shared" si="480"/>
        <v>False</v>
      </c>
      <c r="AL837" s="3">
        <f t="shared" si="481"/>
        <v>0</v>
      </c>
    </row>
    <row r="838" spans="1:38" x14ac:dyDescent="0.2">
      <c r="A838" s="9"/>
      <c r="B838" s="9"/>
      <c r="C838" s="9"/>
      <c r="D838" s="3"/>
      <c r="E838" s="9"/>
      <c r="F838" s="9"/>
      <c r="G838" s="9"/>
      <c r="H838" s="26"/>
      <c r="I838" s="26"/>
      <c r="J838" s="26"/>
      <c r="K838" s="26"/>
      <c r="L838" s="26"/>
      <c r="M838" s="26"/>
      <c r="N838" s="9"/>
      <c r="O838" s="26"/>
      <c r="P838" s="26"/>
      <c r="Q838" s="26"/>
      <c r="R838" s="26"/>
      <c r="S838" s="8">
        <f>IF(F838="",0,VLOOKUP(E838,'Points Allocation'!$B$7:$F$18,2+F838,0))</f>
        <v>0</v>
      </c>
      <c r="T838" s="8">
        <f>IF(G838="",0,VLOOKUP(E838,'Points Allocation'!$B$22:$F$33,2+G838,0))</f>
        <v>0</v>
      </c>
      <c r="U838" s="8">
        <f>IF(H838="",0,VLOOKUP(E838,'Points Allocation'!$B$37:$F$50,2+H838,0))</f>
        <v>0</v>
      </c>
      <c r="V838" s="8">
        <f>IF(I838="",0,VLOOKUP(E838,'Points Allocation'!$B$52:$F$63,2+I838,0))</f>
        <v>0</v>
      </c>
      <c r="W838" s="8">
        <f>IF(J838="",0,VLOOKUP(E838,'Points Allocation'!$B$67:$F$78,2+J838,0))</f>
        <v>0</v>
      </c>
      <c r="X838" s="8">
        <f>IF(K838="",0,VLOOKUP(E838,'Points Allocation'!$B$82:$F$93,2+K838,0))</f>
        <v>0</v>
      </c>
      <c r="Y838" s="8">
        <f>IF(L838="",0,VLOOKUP(E838,'Points Allocation'!$B$97:$F$108,2+L838,0))</f>
        <v>0</v>
      </c>
      <c r="Z838" s="23">
        <f t="shared" si="502"/>
        <v>0</v>
      </c>
      <c r="AA838" s="8">
        <f>IF(M838="",0,VLOOKUP(E838,'Points Allocation'!$I$7:$M$18,2+M838,0))</f>
        <v>0</v>
      </c>
      <c r="AB838" s="8">
        <f>IF(N838="",0,VLOOKUP(E838,'Points Allocation'!$I$22:$M$33,2+N838,0))</f>
        <v>0</v>
      </c>
      <c r="AC838" s="8">
        <f>IF(O838="",0,VLOOKUP(E838,'Points Allocation'!$I$37:$M$48,2+O838,0))</f>
        <v>0</v>
      </c>
      <c r="AD838" s="8">
        <f>IF(P838="",0,VLOOKUP(E838,'Points Allocation'!$I$52:$M$63,2+P838,0))</f>
        <v>0</v>
      </c>
      <c r="AE838" s="8">
        <f>IF(Q838="",0,VLOOKUP(E838,'Points Allocation'!$I$67:$M$78,2+Q838,0))</f>
        <v>0</v>
      </c>
      <c r="AF838" s="8">
        <f>IF(R838="",0,VLOOKUP(E838,'Points Allocation'!$I$82:$M$93,2+R838,0))</f>
        <v>0</v>
      </c>
      <c r="AG838" s="23">
        <f t="shared" si="503"/>
        <v>0</v>
      </c>
      <c r="AH838" s="10">
        <f t="shared" si="504"/>
        <v>0</v>
      </c>
      <c r="AI838" s="13">
        <f t="shared" si="478"/>
        <v>1</v>
      </c>
      <c r="AJ838" s="30">
        <f t="shared" si="505"/>
        <v>0</v>
      </c>
      <c r="AK838" s="3" t="str">
        <f t="shared" si="480"/>
        <v>False</v>
      </c>
      <c r="AL838" s="3">
        <f t="shared" si="481"/>
        <v>0</v>
      </c>
    </row>
    <row r="839" spans="1:38" x14ac:dyDescent="0.2">
      <c r="A839" s="9"/>
      <c r="B839" s="9"/>
      <c r="C839" s="9"/>
      <c r="D839" s="3"/>
      <c r="E839" s="9"/>
      <c r="F839" s="9"/>
      <c r="G839" s="9"/>
      <c r="H839" s="9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8">
        <f>IF(F839="",0,VLOOKUP(E839,'Points Allocation'!$B$7:$F$18,2+F839,0))</f>
        <v>0</v>
      </c>
      <c r="T839" s="8">
        <f>IF(G839="",0,VLOOKUP(E839,'Points Allocation'!$B$22:$F$33,2+G839,0))</f>
        <v>0</v>
      </c>
      <c r="U839" s="8">
        <f>IF(H839="",0,VLOOKUP(E839,'Points Allocation'!$B$37:$F$50,2+H839,0))</f>
        <v>0</v>
      </c>
      <c r="V839" s="8">
        <f>IF(I839="",0,VLOOKUP(E839,'Points Allocation'!$B$52:$F$63,2+I839,0))</f>
        <v>0</v>
      </c>
      <c r="W839" s="8">
        <f>IF(J839="",0,VLOOKUP(E839,'Points Allocation'!$B$67:$F$78,2+J839,0))</f>
        <v>0</v>
      </c>
      <c r="X839" s="8">
        <f>IF(K839="",0,VLOOKUP(E839,'Points Allocation'!$B$82:$F$93,2+K839,0))</f>
        <v>0</v>
      </c>
      <c r="Y839" s="8">
        <f>IF(L839="",0,VLOOKUP(E839,'Points Allocation'!$B$97:$F$108,2+L839,0))</f>
        <v>0</v>
      </c>
      <c r="Z839" s="23">
        <f t="shared" si="502"/>
        <v>0</v>
      </c>
      <c r="AA839" s="8">
        <f>IF(M839="",0,VLOOKUP(E839,'Points Allocation'!$I$7:$M$18,2+M839,0))</f>
        <v>0</v>
      </c>
      <c r="AB839" s="8">
        <f>IF(N839="",0,VLOOKUP(E839,'Points Allocation'!$I$22:$M$33,2+N839,0))</f>
        <v>0</v>
      </c>
      <c r="AC839" s="8">
        <f>IF(O839="",0,VLOOKUP(E839,'Points Allocation'!$I$37:$M$48,2+O839,0))</f>
        <v>0</v>
      </c>
      <c r="AD839" s="8">
        <f>IF(P839="",0,VLOOKUP(E839,'Points Allocation'!$I$52:$M$63,2+P839,0))</f>
        <v>0</v>
      </c>
      <c r="AE839" s="8">
        <f>IF(Q839="",0,VLOOKUP(E839,'Points Allocation'!$I$67:$M$78,2+Q839,0))</f>
        <v>0</v>
      </c>
      <c r="AF839" s="8">
        <f>IF(R839="",0,VLOOKUP(E839,'Points Allocation'!$I$82:$M$93,2+R839,0))</f>
        <v>0</v>
      </c>
      <c r="AG839" s="23">
        <f t="shared" si="503"/>
        <v>0</v>
      </c>
      <c r="AH839" s="10">
        <f t="shared" si="504"/>
        <v>0</v>
      </c>
      <c r="AI839" s="13">
        <f t="shared" si="478"/>
        <v>1</v>
      </c>
      <c r="AJ839" s="30">
        <f t="shared" si="505"/>
        <v>0</v>
      </c>
      <c r="AK839" s="3" t="str">
        <f t="shared" si="480"/>
        <v>False</v>
      </c>
      <c r="AL839" s="3">
        <f t="shared" si="481"/>
        <v>0</v>
      </c>
    </row>
    <row r="840" spans="1:38" x14ac:dyDescent="0.2">
      <c r="A840" s="9"/>
      <c r="B840" s="9"/>
      <c r="C840" s="9"/>
      <c r="D840" s="3"/>
      <c r="E840" s="9"/>
      <c r="F840" s="9"/>
      <c r="G840" s="9"/>
      <c r="H840" s="9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8">
        <f>IF(F840="",0,VLOOKUP(E840,'Points Allocation'!$B$7:$F$18,2+F840,0))</f>
        <v>0</v>
      </c>
      <c r="T840" s="8">
        <f>IF(G840="",0,VLOOKUP(E840,'Points Allocation'!$B$22:$F$33,2+G840,0))</f>
        <v>0</v>
      </c>
      <c r="U840" s="8">
        <f>IF(H840="",0,VLOOKUP(E840,'Points Allocation'!$B$37:$F$50,2+H840,0))</f>
        <v>0</v>
      </c>
      <c r="V840" s="8">
        <f>IF(I840="",0,VLOOKUP(E840,'Points Allocation'!$B$52:$F$63,2+I840,0))</f>
        <v>0</v>
      </c>
      <c r="W840" s="8">
        <f>IF(J840="",0,VLOOKUP(E840,'Points Allocation'!$B$67:$F$78,2+J840,0))</f>
        <v>0</v>
      </c>
      <c r="X840" s="8">
        <f>IF(K840="",0,VLOOKUP(E840,'Points Allocation'!$B$82:$F$93,2+K840,0))</f>
        <v>0</v>
      </c>
      <c r="Y840" s="8">
        <f>IF(L840="",0,VLOOKUP(E840,'Points Allocation'!$B$97:$F$108,2+L840,0))</f>
        <v>0</v>
      </c>
      <c r="Z840" s="23">
        <f t="shared" si="502"/>
        <v>0</v>
      </c>
      <c r="AA840" s="8">
        <f>IF(M840="",0,VLOOKUP(E840,'Points Allocation'!$I$7:$M$18,2+M840,0))</f>
        <v>0</v>
      </c>
      <c r="AB840" s="8">
        <f>IF(N840="",0,VLOOKUP(E840,'Points Allocation'!$I$22:$M$33,2+N840,0))</f>
        <v>0</v>
      </c>
      <c r="AC840" s="8">
        <f>IF(O840="",0,VLOOKUP(E840,'Points Allocation'!$I$37:$M$48,2+O840,0))</f>
        <v>0</v>
      </c>
      <c r="AD840" s="8">
        <f>IF(P840="",0,VLOOKUP(E840,'Points Allocation'!$I$52:$M$63,2+P840,0))</f>
        <v>0</v>
      </c>
      <c r="AE840" s="8">
        <f>IF(Q840="",0,VLOOKUP(E840,'Points Allocation'!$I$67:$M$78,2+Q840,0))</f>
        <v>0</v>
      </c>
      <c r="AF840" s="8">
        <f>IF(R840="",0,VLOOKUP(E840,'Points Allocation'!$I$82:$M$93,2+R840,0))</f>
        <v>0</v>
      </c>
      <c r="AG840" s="23">
        <f t="shared" si="503"/>
        <v>0</v>
      </c>
      <c r="AH840" s="10">
        <f t="shared" si="504"/>
        <v>0</v>
      </c>
      <c r="AI840" s="13">
        <f t="shared" si="478"/>
        <v>1</v>
      </c>
      <c r="AJ840" s="30">
        <f t="shared" si="505"/>
        <v>0</v>
      </c>
      <c r="AK840" s="3" t="str">
        <f t="shared" si="480"/>
        <v>False</v>
      </c>
      <c r="AL840" s="3">
        <f t="shared" si="481"/>
        <v>0</v>
      </c>
    </row>
    <row r="841" spans="1:38" x14ac:dyDescent="0.2">
      <c r="A841" s="9"/>
      <c r="B841" s="9"/>
      <c r="C841" s="9"/>
      <c r="D841" s="3"/>
      <c r="E841" s="9"/>
      <c r="F841" s="9"/>
      <c r="G841" s="9"/>
      <c r="H841" s="26"/>
      <c r="I841" s="26"/>
      <c r="J841" s="26"/>
      <c r="K841" s="26"/>
      <c r="L841" s="26"/>
      <c r="M841" s="26"/>
      <c r="N841" s="9"/>
      <c r="O841" s="9"/>
      <c r="P841" s="26"/>
      <c r="Q841" s="26"/>
      <c r="R841" s="26"/>
      <c r="S841" s="8">
        <f>IF(F841="",0,VLOOKUP(E841,'Points Allocation'!$B$7:$F$18,2+F841,0))</f>
        <v>0</v>
      </c>
      <c r="T841" s="8">
        <f>IF(G841="",0,VLOOKUP(E841,'Points Allocation'!$B$22:$F$33,2+G841,0))</f>
        <v>0</v>
      </c>
      <c r="U841" s="8">
        <f>IF(H841="",0,VLOOKUP(E841,'Points Allocation'!$B$37:$F$50,2+H841,0))</f>
        <v>0</v>
      </c>
      <c r="V841" s="8">
        <f>IF(I841="",0,VLOOKUP(E841,'Points Allocation'!$B$52:$F$63,2+I841,0))</f>
        <v>0</v>
      </c>
      <c r="W841" s="8">
        <f>IF(J841="",0,VLOOKUP(E841,'Points Allocation'!$B$67:$F$78,2+J841,0))</f>
        <v>0</v>
      </c>
      <c r="X841" s="8">
        <f>IF(K841="",0,VLOOKUP(E841,'Points Allocation'!$B$82:$F$93,2+K841,0))</f>
        <v>0</v>
      </c>
      <c r="Y841" s="8">
        <f>IF(L841="",0,VLOOKUP(E841,'Points Allocation'!$B$97:$F$108,2+L841,0))</f>
        <v>0</v>
      </c>
      <c r="Z841" s="23">
        <f t="shared" si="502"/>
        <v>0</v>
      </c>
      <c r="AA841" s="8">
        <f>IF(M841="",0,VLOOKUP(E841,'Points Allocation'!$I$7:$M$18,2+M841,0))</f>
        <v>0</v>
      </c>
      <c r="AB841" s="8">
        <f>IF(N841="",0,VLOOKUP(E841,'Points Allocation'!$I$22:$M$33,2+N841,0))</f>
        <v>0</v>
      </c>
      <c r="AC841" s="8">
        <f>IF(O841="",0,VLOOKUP(E841,'Points Allocation'!$I$37:$M$48,2+O841,0))</f>
        <v>0</v>
      </c>
      <c r="AD841" s="8">
        <f>IF(P841="",0,VLOOKUP(E841,'Points Allocation'!$I$52:$M$63,2+P841,0))</f>
        <v>0</v>
      </c>
      <c r="AE841" s="8">
        <f>IF(Q841="",0,VLOOKUP(E841,'Points Allocation'!$I$67:$M$78,2+Q841,0))</f>
        <v>0</v>
      </c>
      <c r="AF841" s="8">
        <f>IF(R841="",0,VLOOKUP(E841,'Points Allocation'!$I$82:$M$93,2+R841,0))</f>
        <v>0</v>
      </c>
      <c r="AG841" s="23">
        <f t="shared" si="503"/>
        <v>0</v>
      </c>
      <c r="AH841" s="10">
        <f t="shared" si="504"/>
        <v>0</v>
      </c>
      <c r="AI841" s="13">
        <f t="shared" si="478"/>
        <v>1</v>
      </c>
      <c r="AJ841" s="30">
        <f t="shared" si="505"/>
        <v>0</v>
      </c>
      <c r="AK841" s="3" t="str">
        <f t="shared" si="480"/>
        <v>False</v>
      </c>
      <c r="AL841" s="3">
        <f t="shared" si="481"/>
        <v>0</v>
      </c>
    </row>
    <row r="842" spans="1:38" x14ac:dyDescent="0.2">
      <c r="A842" s="9"/>
      <c r="B842" s="9"/>
      <c r="C842" s="9"/>
      <c r="D842" s="3"/>
      <c r="E842" s="9"/>
      <c r="F842" s="9"/>
      <c r="G842" s="9"/>
      <c r="H842" s="26"/>
      <c r="I842" s="26"/>
      <c r="J842" s="26"/>
      <c r="K842" s="26"/>
      <c r="L842" s="26"/>
      <c r="M842" s="26"/>
      <c r="N842" s="9"/>
      <c r="O842" s="9"/>
      <c r="P842" s="26"/>
      <c r="Q842" s="26"/>
      <c r="R842" s="26"/>
      <c r="S842" s="8">
        <f>IF(F842="",0,VLOOKUP(E842,'Points Allocation'!$B$7:$F$18,2+F842,0))</f>
        <v>0</v>
      </c>
      <c r="T842" s="8">
        <f>IF(G842="",0,VLOOKUP(E842,'Points Allocation'!$B$22:$F$33,2+G842,0))</f>
        <v>0</v>
      </c>
      <c r="U842" s="8">
        <f>IF(H842="",0,VLOOKUP(E842,'Points Allocation'!$B$37:$F$50,2+H842,0))</f>
        <v>0</v>
      </c>
      <c r="V842" s="8">
        <f>IF(I842="",0,VLOOKUP(E842,'Points Allocation'!$B$52:$F$63,2+I842,0))</f>
        <v>0</v>
      </c>
      <c r="W842" s="8">
        <f>IF(J842="",0,VLOOKUP(E842,'Points Allocation'!$B$67:$F$78,2+J842,0))</f>
        <v>0</v>
      </c>
      <c r="X842" s="8">
        <f>IF(K842="",0,VLOOKUP(E842,'Points Allocation'!$B$82:$F$93,2+K842,0))</f>
        <v>0</v>
      </c>
      <c r="Y842" s="8">
        <f>IF(L842="",0,VLOOKUP(E842,'Points Allocation'!$B$97:$F$108,2+L842,0))</f>
        <v>0</v>
      </c>
      <c r="Z842" s="23">
        <f t="shared" si="502"/>
        <v>0</v>
      </c>
      <c r="AA842" s="8">
        <f>IF(M842="",0,VLOOKUP(E842,'Points Allocation'!$I$7:$M$18,2+M842,0))</f>
        <v>0</v>
      </c>
      <c r="AB842" s="8">
        <f>IF(N842="",0,VLOOKUP(E842,'Points Allocation'!$I$22:$M$33,2+N842,0))</f>
        <v>0</v>
      </c>
      <c r="AC842" s="8">
        <f>IF(O842="",0,VLOOKUP(E842,'Points Allocation'!$I$37:$M$48,2+O842,0))</f>
        <v>0</v>
      </c>
      <c r="AD842" s="8">
        <f>IF(P842="",0,VLOOKUP(E842,'Points Allocation'!$I$52:$M$63,2+P842,0))</f>
        <v>0</v>
      </c>
      <c r="AE842" s="8">
        <f>IF(Q842="",0,VLOOKUP(E842,'Points Allocation'!$I$67:$M$78,2+Q842,0))</f>
        <v>0</v>
      </c>
      <c r="AF842" s="8">
        <f>IF(R842="",0,VLOOKUP(E842,'Points Allocation'!$I$82:$M$93,2+R842,0))</f>
        <v>0</v>
      </c>
      <c r="AG842" s="23">
        <f t="shared" si="503"/>
        <v>0</v>
      </c>
      <c r="AH842" s="10">
        <f t="shared" si="504"/>
        <v>0</v>
      </c>
      <c r="AI842" s="13">
        <f t="shared" si="478"/>
        <v>1</v>
      </c>
      <c r="AJ842" s="30">
        <f t="shared" si="505"/>
        <v>0</v>
      </c>
      <c r="AK842" s="3" t="str">
        <f t="shared" si="480"/>
        <v>False</v>
      </c>
      <c r="AL842" s="3">
        <f t="shared" si="481"/>
        <v>0</v>
      </c>
    </row>
    <row r="843" spans="1:38" x14ac:dyDescent="0.2">
      <c r="A843" s="9"/>
      <c r="B843" s="9"/>
      <c r="C843" s="9"/>
      <c r="D843" s="3"/>
      <c r="E843" s="9"/>
      <c r="F843" s="9"/>
      <c r="G843" s="9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8">
        <f>IF(F843="",0,VLOOKUP(E843,'Points Allocation'!$B$7:$F$18,2+F843,0))</f>
        <v>0</v>
      </c>
      <c r="T843" s="8">
        <f>IF(G843="",0,VLOOKUP(E843,'Points Allocation'!$B$22:$F$33,2+G843,0))</f>
        <v>0</v>
      </c>
      <c r="U843" s="8">
        <f>IF(H843="",0,VLOOKUP(E843,'Points Allocation'!$B$37:$F$50,2+H843,0))</f>
        <v>0</v>
      </c>
      <c r="V843" s="8">
        <f>IF(I843="",0,VLOOKUP(E843,'Points Allocation'!$B$52:$F$63,2+I843,0))</f>
        <v>0</v>
      </c>
      <c r="W843" s="8">
        <f>IF(J843="",0,VLOOKUP(E843,'Points Allocation'!$B$67:$F$78,2+J843,0))</f>
        <v>0</v>
      </c>
      <c r="X843" s="8">
        <f>IF(K843="",0,VLOOKUP(E843,'Points Allocation'!$B$82:$F$93,2+K843,0))</f>
        <v>0</v>
      </c>
      <c r="Y843" s="8">
        <f>IF(L843="",0,VLOOKUP(E843,'Points Allocation'!$B$97:$F$108,2+L843,0))</f>
        <v>0</v>
      </c>
      <c r="Z843" s="23">
        <f t="shared" si="502"/>
        <v>0</v>
      </c>
      <c r="AA843" s="8">
        <f>IF(M843="",0,VLOOKUP(E843,'Points Allocation'!$I$7:$M$18,2+M843,0))</f>
        <v>0</v>
      </c>
      <c r="AB843" s="8">
        <f>IF(N843="",0,VLOOKUP(E843,'Points Allocation'!$I$22:$M$33,2+N843,0))</f>
        <v>0</v>
      </c>
      <c r="AC843" s="8">
        <f>IF(O843="",0,VLOOKUP(E843,'Points Allocation'!$I$37:$M$48,2+O843,0))</f>
        <v>0</v>
      </c>
      <c r="AD843" s="8">
        <f>IF(P843="",0,VLOOKUP(E843,'Points Allocation'!$I$52:$M$63,2+P843,0))</f>
        <v>0</v>
      </c>
      <c r="AE843" s="8">
        <f>IF(Q843="",0,VLOOKUP(E843,'Points Allocation'!$I$67:$M$78,2+Q843,0))</f>
        <v>0</v>
      </c>
      <c r="AF843" s="8">
        <f>IF(R843="",0,VLOOKUP(E843,'Points Allocation'!$I$82:$M$93,2+R843,0))</f>
        <v>0</v>
      </c>
      <c r="AG843" s="23">
        <f t="shared" si="503"/>
        <v>0</v>
      </c>
      <c r="AH843" s="10">
        <f t="shared" si="504"/>
        <v>0</v>
      </c>
      <c r="AI843" s="13">
        <f t="shared" si="478"/>
        <v>1</v>
      </c>
      <c r="AJ843" s="30">
        <f t="shared" si="505"/>
        <v>0</v>
      </c>
      <c r="AK843" s="3" t="str">
        <f t="shared" si="480"/>
        <v>False</v>
      </c>
      <c r="AL843" s="3">
        <f t="shared" si="481"/>
        <v>0</v>
      </c>
    </row>
    <row r="844" spans="1:38" x14ac:dyDescent="0.2">
      <c r="A844" s="9"/>
      <c r="B844" s="9"/>
      <c r="C844" s="9"/>
      <c r="D844" s="3"/>
      <c r="E844" s="9"/>
      <c r="F844" s="9"/>
      <c r="G844" s="9"/>
      <c r="H844" s="9"/>
      <c r="I844" s="9"/>
      <c r="J844" s="26"/>
      <c r="K844" s="26"/>
      <c r="L844" s="26"/>
      <c r="M844" s="26"/>
      <c r="N844" s="26"/>
      <c r="O844" s="26"/>
      <c r="P844" s="26"/>
      <c r="Q844" s="26"/>
      <c r="R844" s="26"/>
      <c r="S844" s="8">
        <f>IF(F844="",0,VLOOKUP(E844,'Points Allocation'!$B$7:$F$18,2+F844,0))</f>
        <v>0</v>
      </c>
      <c r="T844" s="8">
        <f>IF(G844="",0,VLOOKUP(E844,'Points Allocation'!$B$22:$F$33,2+G844,0))</f>
        <v>0</v>
      </c>
      <c r="U844" s="8">
        <f>IF(H844="",0,VLOOKUP(E844,'Points Allocation'!$B$37:$F$50,2+H844,0))</f>
        <v>0</v>
      </c>
      <c r="V844" s="8">
        <f>IF(I844="",0,VLOOKUP(E844,'Points Allocation'!$B$52:$F$63,2+I844,0))</f>
        <v>0</v>
      </c>
      <c r="W844" s="8">
        <f>IF(J844="",0,VLOOKUP(E844,'Points Allocation'!$B$67:$F$78,2+J844,0))</f>
        <v>0</v>
      </c>
      <c r="X844" s="8">
        <f>IF(K844="",0,VLOOKUP(E844,'Points Allocation'!$B$82:$F$93,2+K844,0))</f>
        <v>0</v>
      </c>
      <c r="Y844" s="8">
        <f>IF(L844="",0,VLOOKUP(E844,'Points Allocation'!$B$97:$F$108,2+L844,0))</f>
        <v>0</v>
      </c>
      <c r="Z844" s="23">
        <f t="shared" si="502"/>
        <v>0</v>
      </c>
      <c r="AA844" s="8">
        <f>IF(M844="",0,VLOOKUP(E844,'Points Allocation'!$I$7:$M$18,2+M844,0))</f>
        <v>0</v>
      </c>
      <c r="AB844" s="8">
        <f>IF(N844="",0,VLOOKUP(E844,'Points Allocation'!$I$22:$M$33,2+N844,0))</f>
        <v>0</v>
      </c>
      <c r="AC844" s="8">
        <f>IF(O844="",0,VLOOKUP(E844,'Points Allocation'!$I$37:$M$48,2+O844,0))</f>
        <v>0</v>
      </c>
      <c r="AD844" s="8">
        <f>IF(P844="",0,VLOOKUP(E844,'Points Allocation'!$I$52:$M$63,2+P844,0))</f>
        <v>0</v>
      </c>
      <c r="AE844" s="8">
        <f>IF(Q844="",0,VLOOKUP(E844,'Points Allocation'!$I$67:$M$78,2+Q844,0))</f>
        <v>0</v>
      </c>
      <c r="AF844" s="8">
        <f>IF(R844="",0,VLOOKUP(E844,'Points Allocation'!$I$82:$M$93,2+R844,0))</f>
        <v>0</v>
      </c>
      <c r="AG844" s="23">
        <f t="shared" si="503"/>
        <v>0</v>
      </c>
      <c r="AH844" s="10">
        <f t="shared" si="504"/>
        <v>0</v>
      </c>
      <c r="AI844" s="13">
        <f t="shared" si="478"/>
        <v>1</v>
      </c>
      <c r="AJ844" s="30">
        <f t="shared" si="505"/>
        <v>0</v>
      </c>
      <c r="AK844" s="3" t="str">
        <f t="shared" si="480"/>
        <v>False</v>
      </c>
      <c r="AL844" s="3">
        <f t="shared" si="481"/>
        <v>0</v>
      </c>
    </row>
    <row r="845" spans="1:38" x14ac:dyDescent="0.2">
      <c r="A845" s="9"/>
      <c r="B845" s="9"/>
      <c r="C845" s="9"/>
      <c r="D845" s="3"/>
      <c r="E845" s="9"/>
      <c r="F845" s="9"/>
      <c r="G845" s="9"/>
      <c r="H845" s="9"/>
      <c r="I845" s="9"/>
      <c r="J845" s="26"/>
      <c r="K845" s="26"/>
      <c r="L845" s="26"/>
      <c r="M845" s="26"/>
      <c r="N845" s="26"/>
      <c r="O845" s="26"/>
      <c r="P845" s="26"/>
      <c r="Q845" s="26"/>
      <c r="R845" s="26"/>
      <c r="S845" s="8">
        <f>IF(F845="",0,VLOOKUP(E845,'Points Allocation'!$B$7:$F$18,2+F845,0))</f>
        <v>0</v>
      </c>
      <c r="T845" s="8">
        <f>IF(G845="",0,VLOOKUP(E845,'Points Allocation'!$B$22:$F$33,2+G845,0))</f>
        <v>0</v>
      </c>
      <c r="U845" s="8">
        <f>IF(H845="",0,VLOOKUP(E845,'Points Allocation'!$B$37:$F$50,2+H845,0))</f>
        <v>0</v>
      </c>
      <c r="V845" s="8">
        <f>IF(I845="",0,VLOOKUP(E845,'Points Allocation'!$B$52:$F$63,2+I845,0))</f>
        <v>0</v>
      </c>
      <c r="W845" s="8">
        <f>IF(J845="",0,VLOOKUP(E845,'Points Allocation'!$B$67:$F$78,2+J845,0))</f>
        <v>0</v>
      </c>
      <c r="X845" s="8">
        <f>IF(K845="",0,VLOOKUP(E845,'Points Allocation'!$B$82:$F$93,2+K845,0))</f>
        <v>0</v>
      </c>
      <c r="Y845" s="8">
        <f>IF(L845="",0,VLOOKUP(E845,'Points Allocation'!$B$97:$F$108,2+L845,0))</f>
        <v>0</v>
      </c>
      <c r="Z845" s="23">
        <f t="shared" ref="Z845" si="506">SUM(S845:Y845)</f>
        <v>0</v>
      </c>
      <c r="AA845" s="8">
        <f>IF(M845="",0,VLOOKUP(E845,'Points Allocation'!$I$7:$M$18,2+M845,0))</f>
        <v>0</v>
      </c>
      <c r="AB845" s="8">
        <f>IF(N845="",0,VLOOKUP(E845,'Points Allocation'!$I$22:$M$33,2+N845,0))</f>
        <v>0</v>
      </c>
      <c r="AC845" s="8">
        <f>IF(O845="",0,VLOOKUP(E845,'Points Allocation'!$I$37:$M$48,2+O845,0))</f>
        <v>0</v>
      </c>
      <c r="AD845" s="8">
        <f>IF(P845="",0,VLOOKUP(E845,'Points Allocation'!$I$52:$M$63,2+P845,0))</f>
        <v>0</v>
      </c>
      <c r="AE845" s="8">
        <f>IF(Q845="",0,VLOOKUP(E845,'Points Allocation'!$I$67:$M$78,2+Q845,0))</f>
        <v>0</v>
      </c>
      <c r="AF845" s="8">
        <f>IF(R845="",0,VLOOKUP(E845,'Points Allocation'!$I$82:$M$93,2+R845,0))</f>
        <v>0</v>
      </c>
      <c r="AG845" s="23">
        <f t="shared" ref="AG845" si="507">SUM(AA845:AF845)</f>
        <v>0</v>
      </c>
      <c r="AH845" s="10">
        <f t="shared" ref="AH845" si="508">IF(AK845="False",0,-AL845)</f>
        <v>0</v>
      </c>
      <c r="AI845" s="13">
        <f t="shared" si="478"/>
        <v>1</v>
      </c>
      <c r="AJ845" s="30">
        <f t="shared" ref="AJ845" si="509">(SUM(Z845,AG845,AH845))*AI845</f>
        <v>0</v>
      </c>
      <c r="AK845" s="3" t="str">
        <f t="shared" si="480"/>
        <v>False</v>
      </c>
      <c r="AL845" s="3">
        <f t="shared" si="481"/>
        <v>0</v>
      </c>
    </row>
    <row r="846" spans="1:38" x14ac:dyDescent="0.2">
      <c r="A846" s="9"/>
      <c r="B846" s="9"/>
      <c r="C846" s="9"/>
      <c r="D846" s="3"/>
      <c r="E846" s="9"/>
      <c r="F846" s="9"/>
      <c r="G846" s="9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8">
        <f>IF(F846="",0,VLOOKUP(E846,'Points Allocation'!$B$7:$F$18,2+F846,0))</f>
        <v>0</v>
      </c>
      <c r="T846" s="8">
        <f>IF(G846="",0,VLOOKUP(E846,'Points Allocation'!$B$22:$F$33,2+G846,0))</f>
        <v>0</v>
      </c>
      <c r="U846" s="8">
        <f>IF(H846="",0,VLOOKUP(E846,'Points Allocation'!$B$37:$F$50,2+H846,0))</f>
        <v>0</v>
      </c>
      <c r="V846" s="8">
        <f>IF(I846="",0,VLOOKUP(E846,'Points Allocation'!$B$52:$F$63,2+I846,0))</f>
        <v>0</v>
      </c>
      <c r="W846" s="8">
        <f>IF(J846="",0,VLOOKUP(E846,'Points Allocation'!$B$67:$F$78,2+J846,0))</f>
        <v>0</v>
      </c>
      <c r="X846" s="8">
        <f>IF(K846="",0,VLOOKUP(E846,'Points Allocation'!$B$82:$F$93,2+K846,0))</f>
        <v>0</v>
      </c>
      <c r="Y846" s="8">
        <f>IF(L846="",0,VLOOKUP(E846,'Points Allocation'!$B$97:$F$108,2+L846,0))</f>
        <v>0</v>
      </c>
      <c r="Z846" s="23">
        <f t="shared" ref="Z846:Z853" si="510">SUM(S846:Y846)</f>
        <v>0</v>
      </c>
      <c r="AA846" s="8">
        <f>IF(M846="",0,VLOOKUP(E846,'Points Allocation'!$I$7:$M$18,2+M846,0))</f>
        <v>0</v>
      </c>
      <c r="AB846" s="8">
        <f>IF(N846="",0,VLOOKUP(E846,'Points Allocation'!$I$22:$M$33,2+N846,0))</f>
        <v>0</v>
      </c>
      <c r="AC846" s="8">
        <f>IF(O846="",0,VLOOKUP(E846,'Points Allocation'!$I$37:$M$48,2+O846,0))</f>
        <v>0</v>
      </c>
      <c r="AD846" s="8">
        <f>IF(P846="",0,VLOOKUP(E846,'Points Allocation'!$I$52:$M$63,2+P846,0))</f>
        <v>0</v>
      </c>
      <c r="AE846" s="8">
        <f>IF(Q846="",0,VLOOKUP(E846,'Points Allocation'!$I$67:$M$78,2+Q846,0))</f>
        <v>0</v>
      </c>
      <c r="AF846" s="8">
        <f>IF(R846="",0,VLOOKUP(E846,'Points Allocation'!$I$82:$M$93,2+R846,0))</f>
        <v>0</v>
      </c>
      <c r="AG846" s="23">
        <f t="shared" ref="AG846:AG853" si="511">SUM(AA846:AF846)</f>
        <v>0</v>
      </c>
      <c r="AH846" s="10">
        <f t="shared" ref="AH846:AH853" si="512">IF(AK846="False",0,-AL846)</f>
        <v>0</v>
      </c>
      <c r="AI846" s="13">
        <f t="shared" si="478"/>
        <v>1</v>
      </c>
      <c r="AJ846" s="30">
        <f t="shared" ref="AJ846:AJ853" si="513">(SUM(Z846,AG846,AH846))*AI846</f>
        <v>0</v>
      </c>
      <c r="AK846" s="3" t="str">
        <f t="shared" si="480"/>
        <v>False</v>
      </c>
      <c r="AL846" s="3">
        <f t="shared" si="481"/>
        <v>0</v>
      </c>
    </row>
    <row r="847" spans="1:38" x14ac:dyDescent="0.2">
      <c r="A847" s="9"/>
      <c r="B847" s="9"/>
      <c r="C847" s="9"/>
      <c r="D847" s="3"/>
      <c r="E847" s="9"/>
      <c r="F847" s="9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8">
        <f>IF(F847="",0,VLOOKUP(E847,'Points Allocation'!$B$7:$F$18,2+F847,0))</f>
        <v>0</v>
      </c>
      <c r="T847" s="8">
        <f>IF(G847="",0,VLOOKUP(E847,'Points Allocation'!$B$22:$F$33,2+G847,0))</f>
        <v>0</v>
      </c>
      <c r="U847" s="8">
        <f>IF(H847="",0,VLOOKUP(E847,'Points Allocation'!$B$37:$F$50,2+H847,0))</f>
        <v>0</v>
      </c>
      <c r="V847" s="8">
        <f>IF(I847="",0,VLOOKUP(E847,'Points Allocation'!$B$52:$F$63,2+I847,0))</f>
        <v>0</v>
      </c>
      <c r="W847" s="8">
        <f>IF(J847="",0,VLOOKUP(E847,'Points Allocation'!$B$67:$F$78,2+J847,0))</f>
        <v>0</v>
      </c>
      <c r="X847" s="8">
        <f>IF(K847="",0,VLOOKUP(E847,'Points Allocation'!$B$82:$F$93,2+K847,0))</f>
        <v>0</v>
      </c>
      <c r="Y847" s="8">
        <f>IF(L847="",0,VLOOKUP(E847,'Points Allocation'!$B$97:$F$108,2+L847,0))</f>
        <v>0</v>
      </c>
      <c r="Z847" s="23">
        <f t="shared" si="510"/>
        <v>0</v>
      </c>
      <c r="AA847" s="8">
        <f>IF(M847="",0,VLOOKUP(E847,'Points Allocation'!$I$7:$M$18,2+M847,0))</f>
        <v>0</v>
      </c>
      <c r="AB847" s="8">
        <f>IF(N847="",0,VLOOKUP(E847,'Points Allocation'!$I$22:$M$33,2+N847,0))</f>
        <v>0</v>
      </c>
      <c r="AC847" s="8">
        <f>IF(O847="",0,VLOOKUP(E847,'Points Allocation'!$I$37:$M$48,2+O847,0))</f>
        <v>0</v>
      </c>
      <c r="AD847" s="8">
        <f>IF(P847="",0,VLOOKUP(E847,'Points Allocation'!$I$52:$M$63,2+P847,0))</f>
        <v>0</v>
      </c>
      <c r="AE847" s="8">
        <f>IF(Q847="",0,VLOOKUP(E847,'Points Allocation'!$I$67:$M$78,2+Q847,0))</f>
        <v>0</v>
      </c>
      <c r="AF847" s="8">
        <f>IF(R847="",0,VLOOKUP(E847,'Points Allocation'!$I$82:$M$93,2+R847,0))</f>
        <v>0</v>
      </c>
      <c r="AG847" s="23">
        <f t="shared" si="511"/>
        <v>0</v>
      </c>
      <c r="AH847" s="10">
        <f t="shared" si="512"/>
        <v>0</v>
      </c>
      <c r="AI847" s="13">
        <f t="shared" si="478"/>
        <v>1</v>
      </c>
      <c r="AJ847" s="30">
        <f t="shared" si="513"/>
        <v>0</v>
      </c>
      <c r="AK847" s="3" t="str">
        <f t="shared" si="480"/>
        <v>False</v>
      </c>
      <c r="AL847" s="3">
        <f t="shared" si="481"/>
        <v>0</v>
      </c>
    </row>
    <row r="848" spans="1:38" x14ac:dyDescent="0.2">
      <c r="A848" s="9"/>
      <c r="B848" s="9"/>
      <c r="C848" s="9"/>
      <c r="D848" s="3"/>
      <c r="E848" s="9"/>
      <c r="F848" s="9"/>
      <c r="G848" s="9"/>
      <c r="H848" s="9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8">
        <f>IF(F848="",0,VLOOKUP(E848,'Points Allocation'!$B$7:$F$18,2+F848,0))</f>
        <v>0</v>
      </c>
      <c r="T848" s="8">
        <f>IF(G848="",0,VLOOKUP(E848,'Points Allocation'!$B$22:$F$33,2+G848,0))</f>
        <v>0</v>
      </c>
      <c r="U848" s="8">
        <f>IF(H848="",0,VLOOKUP(E848,'Points Allocation'!$B$37:$F$50,2+H848,0))</f>
        <v>0</v>
      </c>
      <c r="V848" s="8">
        <f>IF(I848="",0,VLOOKUP(E848,'Points Allocation'!$B$52:$F$63,2+I848,0))</f>
        <v>0</v>
      </c>
      <c r="W848" s="8">
        <f>IF(J848="",0,VLOOKUP(E848,'Points Allocation'!$B$67:$F$78,2+J848,0))</f>
        <v>0</v>
      </c>
      <c r="X848" s="8">
        <f>IF(K848="",0,VLOOKUP(E848,'Points Allocation'!$B$82:$F$93,2+K848,0))</f>
        <v>0</v>
      </c>
      <c r="Y848" s="8">
        <f>IF(L848="",0,VLOOKUP(E848,'Points Allocation'!$B$97:$F$108,2+L848,0))</f>
        <v>0</v>
      </c>
      <c r="Z848" s="23">
        <f t="shared" si="510"/>
        <v>0</v>
      </c>
      <c r="AA848" s="8">
        <f>IF(M848="",0,VLOOKUP(E848,'Points Allocation'!$I$7:$M$18,2+M848,0))</f>
        <v>0</v>
      </c>
      <c r="AB848" s="8">
        <f>IF(N848="",0,VLOOKUP(E848,'Points Allocation'!$I$22:$M$33,2+N848,0))</f>
        <v>0</v>
      </c>
      <c r="AC848" s="8">
        <f>IF(O848="",0,VLOOKUP(E848,'Points Allocation'!$I$37:$M$48,2+O848,0))</f>
        <v>0</v>
      </c>
      <c r="AD848" s="8">
        <f>IF(P848="",0,VLOOKUP(E848,'Points Allocation'!$I$52:$M$63,2+P848,0))</f>
        <v>0</v>
      </c>
      <c r="AE848" s="8">
        <f>IF(Q848="",0,VLOOKUP(E848,'Points Allocation'!$I$67:$M$78,2+Q848,0))</f>
        <v>0</v>
      </c>
      <c r="AF848" s="8">
        <f>IF(R848="",0,VLOOKUP(E848,'Points Allocation'!$I$82:$M$93,2+R848,0))</f>
        <v>0</v>
      </c>
      <c r="AG848" s="23">
        <f t="shared" si="511"/>
        <v>0</v>
      </c>
      <c r="AH848" s="10">
        <f t="shared" si="512"/>
        <v>0</v>
      </c>
      <c r="AI848" s="13">
        <f t="shared" si="478"/>
        <v>1</v>
      </c>
      <c r="AJ848" s="30">
        <f t="shared" si="513"/>
        <v>0</v>
      </c>
      <c r="AK848" s="3" t="str">
        <f t="shared" ref="AK848:AK911" si="514">IF(AND(COUNT(M848:R848)&gt;0,COUNT(S848:Y848)&gt;1),"True","False")</f>
        <v>False</v>
      </c>
      <c r="AL848" s="3">
        <f t="shared" ref="AL848:AL911" si="515">IF(AG848&gt;Z848,Z848,AG848)</f>
        <v>0</v>
      </c>
    </row>
    <row r="849" spans="1:38" x14ac:dyDescent="0.2">
      <c r="A849" s="9"/>
      <c r="B849" s="9"/>
      <c r="C849" s="9"/>
      <c r="D849" s="3"/>
      <c r="E849" s="9"/>
      <c r="F849" s="9"/>
      <c r="G849" s="9"/>
      <c r="H849" s="26"/>
      <c r="I849" s="26"/>
      <c r="J849" s="26"/>
      <c r="K849" s="26"/>
      <c r="L849" s="26"/>
      <c r="M849" s="26"/>
      <c r="N849" s="9"/>
      <c r="O849" s="26"/>
      <c r="P849" s="26"/>
      <c r="Q849" s="26"/>
      <c r="R849" s="26"/>
      <c r="S849" s="8">
        <f>IF(F849="",0,VLOOKUP(E849,'Points Allocation'!$B$7:$F$18,2+F849,0))</f>
        <v>0</v>
      </c>
      <c r="T849" s="8">
        <f>IF(G849="",0,VLOOKUP(E849,'Points Allocation'!$B$22:$F$33,2+G849,0))</f>
        <v>0</v>
      </c>
      <c r="U849" s="8">
        <f>IF(H849="",0,VLOOKUP(E849,'Points Allocation'!$B$37:$F$50,2+H849,0))</f>
        <v>0</v>
      </c>
      <c r="V849" s="8">
        <f>IF(I849="",0,VLOOKUP(E849,'Points Allocation'!$B$52:$F$63,2+I849,0))</f>
        <v>0</v>
      </c>
      <c r="W849" s="8">
        <f>IF(J849="",0,VLOOKUP(E849,'Points Allocation'!$B$67:$F$78,2+J849,0))</f>
        <v>0</v>
      </c>
      <c r="X849" s="8">
        <f>IF(K849="",0,VLOOKUP(E849,'Points Allocation'!$B$82:$F$93,2+K849,0))</f>
        <v>0</v>
      </c>
      <c r="Y849" s="8">
        <f>IF(L849="",0,VLOOKUP(E849,'Points Allocation'!$B$97:$F$108,2+L849,0))</f>
        <v>0</v>
      </c>
      <c r="Z849" s="23">
        <f t="shared" si="510"/>
        <v>0</v>
      </c>
      <c r="AA849" s="8">
        <f>IF(M849="",0,VLOOKUP(E849,'Points Allocation'!$I$7:$M$18,2+M849,0))</f>
        <v>0</v>
      </c>
      <c r="AB849" s="8">
        <f>IF(N849="",0,VLOOKUP(E849,'Points Allocation'!$I$22:$M$33,2+N849,0))</f>
        <v>0</v>
      </c>
      <c r="AC849" s="8">
        <f>IF(O849="",0,VLOOKUP(E849,'Points Allocation'!$I$37:$M$48,2+O849,0))</f>
        <v>0</v>
      </c>
      <c r="AD849" s="8">
        <f>IF(P849="",0,VLOOKUP(E849,'Points Allocation'!$I$52:$M$63,2+P849,0))</f>
        <v>0</v>
      </c>
      <c r="AE849" s="8">
        <f>IF(Q849="",0,VLOOKUP(E849,'Points Allocation'!$I$67:$M$78,2+Q849,0))</f>
        <v>0</v>
      </c>
      <c r="AF849" s="8">
        <f>IF(R849="",0,VLOOKUP(E849,'Points Allocation'!$I$82:$M$93,2+R849,0))</f>
        <v>0</v>
      </c>
      <c r="AG849" s="23">
        <f t="shared" si="511"/>
        <v>0</v>
      </c>
      <c r="AH849" s="10">
        <f t="shared" si="512"/>
        <v>0</v>
      </c>
      <c r="AI849" s="13">
        <f t="shared" si="478"/>
        <v>1</v>
      </c>
      <c r="AJ849" s="30">
        <f t="shared" si="513"/>
        <v>0</v>
      </c>
      <c r="AK849" s="3" t="str">
        <f t="shared" si="514"/>
        <v>False</v>
      </c>
      <c r="AL849" s="3">
        <f t="shared" si="515"/>
        <v>0</v>
      </c>
    </row>
    <row r="850" spans="1:38" x14ac:dyDescent="0.2">
      <c r="A850" s="9"/>
      <c r="B850" s="9"/>
      <c r="C850" s="9"/>
      <c r="D850" s="3"/>
      <c r="E850" s="9"/>
      <c r="F850" s="9"/>
      <c r="G850" s="9"/>
      <c r="H850" s="9"/>
      <c r="I850" s="9"/>
      <c r="J850" s="26"/>
      <c r="K850" s="26"/>
      <c r="L850" s="26"/>
      <c r="M850" s="26"/>
      <c r="N850" s="26"/>
      <c r="O850" s="26"/>
      <c r="P850" s="26"/>
      <c r="Q850" s="26"/>
      <c r="R850" s="26"/>
      <c r="S850" s="8">
        <f>IF(F850="",0,VLOOKUP(E850,'Points Allocation'!$B$7:$F$18,2+F850,0))</f>
        <v>0</v>
      </c>
      <c r="T850" s="8">
        <f>IF(G850="",0,VLOOKUP(E850,'Points Allocation'!$B$22:$F$33,2+G850,0))</f>
        <v>0</v>
      </c>
      <c r="U850" s="8">
        <f>IF(H850="",0,VLOOKUP(E850,'Points Allocation'!$B$37:$F$50,2+H850,0))</f>
        <v>0</v>
      </c>
      <c r="V850" s="8">
        <f>IF(I850="",0,VLOOKUP(E850,'Points Allocation'!$B$52:$F$63,2+I850,0))</f>
        <v>0</v>
      </c>
      <c r="W850" s="8">
        <f>IF(J850="",0,VLOOKUP(E850,'Points Allocation'!$B$67:$F$78,2+J850,0))</f>
        <v>0</v>
      </c>
      <c r="X850" s="8">
        <f>IF(K850="",0,VLOOKUP(E850,'Points Allocation'!$B$82:$F$93,2+K850,0))</f>
        <v>0</v>
      </c>
      <c r="Y850" s="8">
        <f>IF(L850="",0,VLOOKUP(E850,'Points Allocation'!$B$97:$F$108,2+L850,0))</f>
        <v>0</v>
      </c>
      <c r="Z850" s="23">
        <f t="shared" si="510"/>
        <v>0</v>
      </c>
      <c r="AA850" s="8">
        <f>IF(M850="",0,VLOOKUP(E850,'Points Allocation'!$I$7:$M$18,2+M850,0))</f>
        <v>0</v>
      </c>
      <c r="AB850" s="8">
        <f>IF(N850="",0,VLOOKUP(E850,'Points Allocation'!$I$22:$M$33,2+N850,0))</f>
        <v>0</v>
      </c>
      <c r="AC850" s="8">
        <f>IF(O850="",0,VLOOKUP(E850,'Points Allocation'!$I$37:$M$48,2+O850,0))</f>
        <v>0</v>
      </c>
      <c r="AD850" s="8">
        <f>IF(P850="",0,VLOOKUP(E850,'Points Allocation'!$I$52:$M$63,2+P850,0))</f>
        <v>0</v>
      </c>
      <c r="AE850" s="8">
        <f>IF(Q850="",0,VLOOKUP(E850,'Points Allocation'!$I$67:$M$78,2+Q850,0))</f>
        <v>0</v>
      </c>
      <c r="AF850" s="8">
        <f>IF(R850="",0,VLOOKUP(E850,'Points Allocation'!$I$82:$M$93,2+R850,0))</f>
        <v>0</v>
      </c>
      <c r="AG850" s="23">
        <f t="shared" si="511"/>
        <v>0</v>
      </c>
      <c r="AH850" s="10">
        <f t="shared" si="512"/>
        <v>0</v>
      </c>
      <c r="AI850" s="13">
        <f t="shared" si="478"/>
        <v>1</v>
      </c>
      <c r="AJ850" s="30">
        <f t="shared" si="513"/>
        <v>0</v>
      </c>
      <c r="AK850" s="3" t="str">
        <f t="shared" si="514"/>
        <v>False</v>
      </c>
      <c r="AL850" s="3">
        <f t="shared" si="515"/>
        <v>0</v>
      </c>
    </row>
    <row r="851" spans="1:38" x14ac:dyDescent="0.2">
      <c r="A851" s="9"/>
      <c r="B851" s="9"/>
      <c r="C851" s="9"/>
      <c r="D851" s="3"/>
      <c r="E851" s="9"/>
      <c r="F851" s="9"/>
      <c r="G851" s="9"/>
      <c r="H851" s="26"/>
      <c r="I851" s="26"/>
      <c r="J851" s="26"/>
      <c r="K851" s="26"/>
      <c r="L851" s="26"/>
      <c r="M851" s="26"/>
      <c r="N851" s="9"/>
      <c r="O851" s="9"/>
      <c r="P851" s="26"/>
      <c r="Q851" s="26"/>
      <c r="R851" s="26"/>
      <c r="S851" s="8">
        <f>IF(F851="",0,VLOOKUP(E851,'Points Allocation'!$B$7:$F$18,2+F851,0))</f>
        <v>0</v>
      </c>
      <c r="T851" s="8">
        <f>IF(G851="",0,VLOOKUP(E851,'Points Allocation'!$B$22:$F$33,2+G851,0))</f>
        <v>0</v>
      </c>
      <c r="U851" s="8">
        <f>IF(H851="",0,VLOOKUP(E851,'Points Allocation'!$B$37:$F$50,2+H851,0))</f>
        <v>0</v>
      </c>
      <c r="V851" s="8">
        <f>IF(I851="",0,VLOOKUP(E851,'Points Allocation'!$B$52:$F$63,2+I851,0))</f>
        <v>0</v>
      </c>
      <c r="W851" s="8">
        <f>IF(J851="",0,VLOOKUP(E851,'Points Allocation'!$B$67:$F$78,2+J851,0))</f>
        <v>0</v>
      </c>
      <c r="X851" s="8">
        <f>IF(K851="",0,VLOOKUP(E851,'Points Allocation'!$B$82:$F$93,2+K851,0))</f>
        <v>0</v>
      </c>
      <c r="Y851" s="8">
        <f>IF(L851="",0,VLOOKUP(E851,'Points Allocation'!$B$97:$F$108,2+L851,0))</f>
        <v>0</v>
      </c>
      <c r="Z851" s="23">
        <f t="shared" si="510"/>
        <v>0</v>
      </c>
      <c r="AA851" s="8">
        <f>IF(M851="",0,VLOOKUP(E851,'Points Allocation'!$I$7:$M$18,2+M851,0))</f>
        <v>0</v>
      </c>
      <c r="AB851" s="8">
        <f>IF(N851="",0,VLOOKUP(E851,'Points Allocation'!$I$22:$M$33,2+N851,0))</f>
        <v>0</v>
      </c>
      <c r="AC851" s="8">
        <f>IF(O851="",0,VLOOKUP(E851,'Points Allocation'!$I$37:$M$48,2+O851,0))</f>
        <v>0</v>
      </c>
      <c r="AD851" s="8">
        <f>IF(P851="",0,VLOOKUP(E851,'Points Allocation'!$I$52:$M$63,2+P851,0))</f>
        <v>0</v>
      </c>
      <c r="AE851" s="8">
        <f>IF(Q851="",0,VLOOKUP(E851,'Points Allocation'!$I$67:$M$78,2+Q851,0))</f>
        <v>0</v>
      </c>
      <c r="AF851" s="8">
        <f>IF(R851="",0,VLOOKUP(E851,'Points Allocation'!$I$82:$M$93,2+R851,0))</f>
        <v>0</v>
      </c>
      <c r="AG851" s="23">
        <f t="shared" si="511"/>
        <v>0</v>
      </c>
      <c r="AH851" s="10">
        <f t="shared" si="512"/>
        <v>0</v>
      </c>
      <c r="AI851" s="13">
        <f t="shared" si="478"/>
        <v>1</v>
      </c>
      <c r="AJ851" s="30">
        <f t="shared" si="513"/>
        <v>0</v>
      </c>
      <c r="AK851" s="3" t="str">
        <f t="shared" si="514"/>
        <v>False</v>
      </c>
      <c r="AL851" s="3">
        <f t="shared" si="515"/>
        <v>0</v>
      </c>
    </row>
    <row r="852" spans="1:38" x14ac:dyDescent="0.2">
      <c r="A852" s="9"/>
      <c r="B852" s="9"/>
      <c r="C852" s="9"/>
      <c r="D852" s="3"/>
      <c r="E852" s="9"/>
      <c r="F852" s="9"/>
      <c r="G852" s="9"/>
      <c r="H852" s="26"/>
      <c r="I852" s="26"/>
      <c r="J852" s="26"/>
      <c r="K852" s="26"/>
      <c r="L852" s="26"/>
      <c r="M852" s="26"/>
      <c r="N852" s="9"/>
      <c r="O852" s="9"/>
      <c r="P852" s="26"/>
      <c r="Q852" s="26"/>
      <c r="R852" s="26"/>
      <c r="S852" s="8">
        <f>IF(F852="",0,VLOOKUP(E852,'Points Allocation'!$B$7:$F$18,2+F852,0))</f>
        <v>0</v>
      </c>
      <c r="T852" s="8">
        <f>IF(G852="",0,VLOOKUP(E852,'Points Allocation'!$B$22:$F$33,2+G852,0))</f>
        <v>0</v>
      </c>
      <c r="U852" s="8">
        <f>IF(H852="",0,VLOOKUP(E852,'Points Allocation'!$B$37:$F$50,2+H852,0))</f>
        <v>0</v>
      </c>
      <c r="V852" s="8">
        <f>IF(I852="",0,VLOOKUP(E852,'Points Allocation'!$B$52:$F$63,2+I852,0))</f>
        <v>0</v>
      </c>
      <c r="W852" s="8">
        <f>IF(J852="",0,VLOOKUP(E852,'Points Allocation'!$B$67:$F$78,2+J852,0))</f>
        <v>0</v>
      </c>
      <c r="X852" s="8">
        <f>IF(K852="",0,VLOOKUP(E852,'Points Allocation'!$B$82:$F$93,2+K852,0))</f>
        <v>0</v>
      </c>
      <c r="Y852" s="8">
        <f>IF(L852="",0,VLOOKUP(E852,'Points Allocation'!$B$97:$F$108,2+L852,0))</f>
        <v>0</v>
      </c>
      <c r="Z852" s="23">
        <f t="shared" si="510"/>
        <v>0</v>
      </c>
      <c r="AA852" s="8">
        <f>IF(M852="",0,VLOOKUP(E852,'Points Allocation'!$I$7:$M$18,2+M852,0))</f>
        <v>0</v>
      </c>
      <c r="AB852" s="8">
        <f>IF(N852="",0,VLOOKUP(E852,'Points Allocation'!$I$22:$M$33,2+N852,0))</f>
        <v>0</v>
      </c>
      <c r="AC852" s="8">
        <f>IF(O852="",0,VLOOKUP(E852,'Points Allocation'!$I$37:$M$48,2+O852,0))</f>
        <v>0</v>
      </c>
      <c r="AD852" s="8">
        <f>IF(P852="",0,VLOOKUP(E852,'Points Allocation'!$I$52:$M$63,2+P852,0))</f>
        <v>0</v>
      </c>
      <c r="AE852" s="8">
        <f>IF(Q852="",0,VLOOKUP(E852,'Points Allocation'!$I$67:$M$78,2+Q852,0))</f>
        <v>0</v>
      </c>
      <c r="AF852" s="8">
        <f>IF(R852="",0,VLOOKUP(E852,'Points Allocation'!$I$82:$M$93,2+R852,0))</f>
        <v>0</v>
      </c>
      <c r="AG852" s="23">
        <f t="shared" si="511"/>
        <v>0</v>
      </c>
      <c r="AH852" s="10">
        <f t="shared" si="512"/>
        <v>0</v>
      </c>
      <c r="AI852" s="13">
        <f t="shared" si="478"/>
        <v>1</v>
      </c>
      <c r="AJ852" s="30">
        <f t="shared" si="513"/>
        <v>0</v>
      </c>
      <c r="AK852" s="3" t="str">
        <f t="shared" si="514"/>
        <v>False</v>
      </c>
      <c r="AL852" s="3">
        <f t="shared" si="515"/>
        <v>0</v>
      </c>
    </row>
    <row r="853" spans="1:38" x14ac:dyDescent="0.2">
      <c r="A853" s="9"/>
      <c r="B853" s="9"/>
      <c r="C853" s="9"/>
      <c r="D853" s="3"/>
      <c r="E853" s="9"/>
      <c r="F853" s="9"/>
      <c r="G853" s="9"/>
      <c r="H853" s="9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8">
        <f>IF(F853="",0,VLOOKUP(E853,'Points Allocation'!$B$7:$F$18,2+F853,0))</f>
        <v>0</v>
      </c>
      <c r="T853" s="8">
        <f>IF(G853="",0,VLOOKUP(E853,'Points Allocation'!$B$22:$F$33,2+G853,0))</f>
        <v>0</v>
      </c>
      <c r="U853" s="8">
        <f>IF(H853="",0,VLOOKUP(E853,'Points Allocation'!$B$37:$F$50,2+H853,0))</f>
        <v>0</v>
      </c>
      <c r="V853" s="8">
        <f>IF(I853="",0,VLOOKUP(E853,'Points Allocation'!$B$52:$F$63,2+I853,0))</f>
        <v>0</v>
      </c>
      <c r="W853" s="8">
        <f>IF(J853="",0,VLOOKUP(E853,'Points Allocation'!$B$67:$F$78,2+J853,0))</f>
        <v>0</v>
      </c>
      <c r="X853" s="8">
        <f>IF(K853="",0,VLOOKUP(E853,'Points Allocation'!$B$82:$F$93,2+K853,0))</f>
        <v>0</v>
      </c>
      <c r="Y853" s="8">
        <f>IF(L853="",0,VLOOKUP(E853,'Points Allocation'!$B$97:$F$108,2+L853,0))</f>
        <v>0</v>
      </c>
      <c r="Z853" s="23">
        <f t="shared" si="510"/>
        <v>0</v>
      </c>
      <c r="AA853" s="8">
        <f>IF(M853="",0,VLOOKUP(E853,'Points Allocation'!$I$7:$M$18,2+M853,0))</f>
        <v>0</v>
      </c>
      <c r="AB853" s="8">
        <f>IF(N853="",0,VLOOKUP(E853,'Points Allocation'!$I$22:$M$33,2+N853,0))</f>
        <v>0</v>
      </c>
      <c r="AC853" s="8">
        <f>IF(O853="",0,VLOOKUP(E853,'Points Allocation'!$I$37:$M$48,2+O853,0))</f>
        <v>0</v>
      </c>
      <c r="AD853" s="8">
        <f>IF(P853="",0,VLOOKUP(E853,'Points Allocation'!$I$52:$M$63,2+P853,0))</f>
        <v>0</v>
      </c>
      <c r="AE853" s="8">
        <f>IF(Q853="",0,VLOOKUP(E853,'Points Allocation'!$I$67:$M$78,2+Q853,0))</f>
        <v>0</v>
      </c>
      <c r="AF853" s="8">
        <f>IF(R853="",0,VLOOKUP(E853,'Points Allocation'!$I$82:$M$93,2+R853,0))</f>
        <v>0</v>
      </c>
      <c r="AG853" s="23">
        <f t="shared" si="511"/>
        <v>0</v>
      </c>
      <c r="AH853" s="10">
        <f t="shared" si="512"/>
        <v>0</v>
      </c>
      <c r="AI853" s="13">
        <f t="shared" si="478"/>
        <v>1</v>
      </c>
      <c r="AJ853" s="30">
        <f t="shared" si="513"/>
        <v>0</v>
      </c>
      <c r="AK853" s="3" t="str">
        <f t="shared" si="514"/>
        <v>False</v>
      </c>
      <c r="AL853" s="3">
        <f t="shared" si="515"/>
        <v>0</v>
      </c>
    </row>
    <row r="854" spans="1:38" x14ac:dyDescent="0.2">
      <c r="A854" s="9"/>
      <c r="B854" s="9"/>
      <c r="C854" s="9"/>
      <c r="D854" s="3"/>
      <c r="E854" s="9"/>
      <c r="F854" s="9"/>
      <c r="G854" s="9"/>
      <c r="H854" s="9"/>
      <c r="I854" s="9"/>
      <c r="J854" s="26"/>
      <c r="K854" s="26"/>
      <c r="L854" s="26"/>
      <c r="M854" s="26"/>
      <c r="N854" s="26"/>
      <c r="O854" s="26"/>
      <c r="P854" s="26"/>
      <c r="Q854" s="26"/>
      <c r="R854" s="26"/>
      <c r="S854" s="8">
        <f>IF(F854="",0,VLOOKUP(E854,'Points Allocation'!$B$7:$F$18,2+F854,0))</f>
        <v>0</v>
      </c>
      <c r="T854" s="8">
        <f>IF(G854="",0,VLOOKUP(E854,'Points Allocation'!$B$22:$F$33,2+G854,0))</f>
        <v>0</v>
      </c>
      <c r="U854" s="8">
        <f>IF(H854="",0,VLOOKUP(E854,'Points Allocation'!$B$37:$F$50,2+H854,0))</f>
        <v>0</v>
      </c>
      <c r="V854" s="8">
        <f>IF(I854="",0,VLOOKUP(E854,'Points Allocation'!$B$52:$F$63,2+I854,0))</f>
        <v>0</v>
      </c>
      <c r="W854" s="8">
        <f>IF(J854="",0,VLOOKUP(E854,'Points Allocation'!$B$67:$F$78,2+J854,0))</f>
        <v>0</v>
      </c>
      <c r="X854" s="8">
        <f>IF(K854="",0,VLOOKUP(E854,'Points Allocation'!$B$82:$F$93,2+K854,0))</f>
        <v>0</v>
      </c>
      <c r="Y854" s="8">
        <f>IF(L854="",0,VLOOKUP(E854,'Points Allocation'!$B$97:$F$108,2+L854,0))</f>
        <v>0</v>
      </c>
      <c r="Z854" s="23">
        <f t="shared" ref="Z854" si="516">SUM(S854:Y854)</f>
        <v>0</v>
      </c>
      <c r="AA854" s="8">
        <f>IF(M854="",0,VLOOKUP(E854,'Points Allocation'!$I$7:$M$18,2+M854,0))</f>
        <v>0</v>
      </c>
      <c r="AB854" s="8">
        <f>IF(N854="",0,VLOOKUP(E854,'Points Allocation'!$I$22:$M$33,2+N854,0))</f>
        <v>0</v>
      </c>
      <c r="AC854" s="8">
        <f>IF(O854="",0,VLOOKUP(E854,'Points Allocation'!$I$37:$M$48,2+O854,0))</f>
        <v>0</v>
      </c>
      <c r="AD854" s="8">
        <f>IF(P854="",0,VLOOKUP(E854,'Points Allocation'!$I$52:$M$63,2+P854,0))</f>
        <v>0</v>
      </c>
      <c r="AE854" s="8">
        <f>IF(Q854="",0,VLOOKUP(E854,'Points Allocation'!$I$67:$M$78,2+Q854,0))</f>
        <v>0</v>
      </c>
      <c r="AF854" s="8">
        <f>IF(R854="",0,VLOOKUP(E854,'Points Allocation'!$I$82:$M$93,2+R854,0))</f>
        <v>0</v>
      </c>
      <c r="AG854" s="23">
        <f t="shared" ref="AG854" si="517">SUM(AA854:AF854)</f>
        <v>0</v>
      </c>
      <c r="AH854" s="10">
        <f t="shared" ref="AH854" si="518">IF(AK854="False",0,-AL854)</f>
        <v>0</v>
      </c>
      <c r="AI854" s="13">
        <f t="shared" si="478"/>
        <v>1</v>
      </c>
      <c r="AJ854" s="30">
        <f t="shared" ref="AJ854" si="519">(SUM(Z854,AG854,AH854))*AI854</f>
        <v>0</v>
      </c>
      <c r="AK854" s="3" t="str">
        <f t="shared" si="514"/>
        <v>False</v>
      </c>
      <c r="AL854" s="3">
        <f t="shared" si="515"/>
        <v>0</v>
      </c>
    </row>
    <row r="855" spans="1:38" x14ac:dyDescent="0.2">
      <c r="A855" s="9"/>
      <c r="B855" s="9"/>
      <c r="C855" s="9"/>
      <c r="D855" s="3"/>
      <c r="E855" s="9"/>
      <c r="F855" s="9"/>
      <c r="G855" s="26"/>
      <c r="H855" s="26"/>
      <c r="I855" s="26"/>
      <c r="J855" s="26"/>
      <c r="K855" s="26"/>
      <c r="L855" s="26"/>
      <c r="M855" s="26"/>
      <c r="N855" s="9"/>
      <c r="O855" s="9"/>
      <c r="P855" s="26"/>
      <c r="Q855" s="26"/>
      <c r="R855" s="26"/>
      <c r="S855" s="8">
        <f>IF(F855="",0,VLOOKUP(E855,'Points Allocation'!$B$7:$F$18,2+F855,0))</f>
        <v>0</v>
      </c>
      <c r="T855" s="8">
        <f>IF(G855="",0,VLOOKUP(E855,'Points Allocation'!$B$22:$F$33,2+G855,0))</f>
        <v>0</v>
      </c>
      <c r="U855" s="8">
        <f>IF(H855="",0,VLOOKUP(E855,'Points Allocation'!$B$37:$F$50,2+H855,0))</f>
        <v>0</v>
      </c>
      <c r="V855" s="8">
        <f>IF(I855="",0,VLOOKUP(E855,'Points Allocation'!$B$52:$F$63,2+I855,0))</f>
        <v>0</v>
      </c>
      <c r="W855" s="8">
        <f>IF(J855="",0,VLOOKUP(E855,'Points Allocation'!$B$67:$F$78,2+J855,0))</f>
        <v>0</v>
      </c>
      <c r="X855" s="8">
        <f>IF(K855="",0,VLOOKUP(E855,'Points Allocation'!$B$82:$F$93,2+K855,0))</f>
        <v>0</v>
      </c>
      <c r="Y855" s="8">
        <f>IF(L855="",0,VLOOKUP(E855,'Points Allocation'!$B$97:$F$108,2+L855,0))</f>
        <v>0</v>
      </c>
      <c r="Z855" s="23">
        <f t="shared" ref="Z855:Z863" si="520">SUM(S855:Y855)</f>
        <v>0</v>
      </c>
      <c r="AA855" s="8">
        <f>IF(M855="",0,VLOOKUP(E855,'Points Allocation'!$I$7:$M$18,2+M855,0))</f>
        <v>0</v>
      </c>
      <c r="AB855" s="8">
        <f>IF(N855="",0,VLOOKUP(E855,'Points Allocation'!$I$22:$M$33,2+N855,0))</f>
        <v>0</v>
      </c>
      <c r="AC855" s="8">
        <f>IF(O855="",0,VLOOKUP(E855,'Points Allocation'!$I$37:$M$48,2+O855,0))</f>
        <v>0</v>
      </c>
      <c r="AD855" s="8">
        <f>IF(P855="",0,VLOOKUP(E855,'Points Allocation'!$I$52:$M$63,2+P855,0))</f>
        <v>0</v>
      </c>
      <c r="AE855" s="8">
        <f>IF(Q855="",0,VLOOKUP(E855,'Points Allocation'!$I$67:$M$78,2+Q855,0))</f>
        <v>0</v>
      </c>
      <c r="AF855" s="8">
        <f>IF(R855="",0,VLOOKUP(E855,'Points Allocation'!$I$82:$M$93,2+R855,0))</f>
        <v>0</v>
      </c>
      <c r="AG855" s="23">
        <f t="shared" ref="AG855:AG863" si="521">SUM(AA855:AF855)</f>
        <v>0</v>
      </c>
      <c r="AH855" s="10">
        <f t="shared" ref="AH855:AH863" si="522">IF(AK855="False",0,-AL855)</f>
        <v>0</v>
      </c>
      <c r="AI855" s="13">
        <f t="shared" si="478"/>
        <v>1</v>
      </c>
      <c r="AJ855" s="30">
        <f t="shared" ref="AJ855:AJ863" si="523">(SUM(Z855,AG855,AH855))*AI855</f>
        <v>0</v>
      </c>
      <c r="AK855" s="3" t="str">
        <f t="shared" si="514"/>
        <v>False</v>
      </c>
      <c r="AL855" s="3">
        <f t="shared" si="515"/>
        <v>0</v>
      </c>
    </row>
    <row r="856" spans="1:38" x14ac:dyDescent="0.2">
      <c r="A856" s="9"/>
      <c r="B856" s="9"/>
      <c r="C856" s="9"/>
      <c r="D856" s="3"/>
      <c r="E856" s="9"/>
      <c r="F856" s="9"/>
      <c r="G856" s="9"/>
      <c r="H856" s="26"/>
      <c r="I856" s="26"/>
      <c r="J856" s="26"/>
      <c r="K856" s="26"/>
      <c r="L856" s="26"/>
      <c r="M856" s="26"/>
      <c r="N856" s="9"/>
      <c r="O856" s="26"/>
      <c r="P856" s="26"/>
      <c r="Q856" s="26"/>
      <c r="R856" s="26"/>
      <c r="S856" s="8">
        <f>IF(F856="",0,VLOOKUP(E856,'Points Allocation'!$B$7:$F$18,2+F856,0))</f>
        <v>0</v>
      </c>
      <c r="T856" s="8">
        <f>IF(G856="",0,VLOOKUP(E856,'Points Allocation'!$B$22:$F$33,2+G856,0))</f>
        <v>0</v>
      </c>
      <c r="U856" s="8">
        <f>IF(H856="",0,VLOOKUP(E856,'Points Allocation'!$B$37:$F$50,2+H856,0))</f>
        <v>0</v>
      </c>
      <c r="V856" s="8">
        <f>IF(I856="",0,VLOOKUP(E856,'Points Allocation'!$B$52:$F$63,2+I856,0))</f>
        <v>0</v>
      </c>
      <c r="W856" s="8">
        <f>IF(J856="",0,VLOOKUP(E856,'Points Allocation'!$B$67:$F$78,2+J856,0))</f>
        <v>0</v>
      </c>
      <c r="X856" s="8">
        <f>IF(K856="",0,VLOOKUP(E856,'Points Allocation'!$B$82:$F$93,2+K856,0))</f>
        <v>0</v>
      </c>
      <c r="Y856" s="8">
        <f>IF(L856="",0,VLOOKUP(E856,'Points Allocation'!$B$97:$F$108,2+L856,0))</f>
        <v>0</v>
      </c>
      <c r="Z856" s="23">
        <f t="shared" si="520"/>
        <v>0</v>
      </c>
      <c r="AA856" s="8">
        <f>IF(M856="",0,VLOOKUP(E856,'Points Allocation'!$I$7:$M$18,2+M856,0))</f>
        <v>0</v>
      </c>
      <c r="AB856" s="8">
        <f>IF(N856="",0,VLOOKUP(E856,'Points Allocation'!$I$22:$M$33,2+N856,0))</f>
        <v>0</v>
      </c>
      <c r="AC856" s="8">
        <f>IF(O856="",0,VLOOKUP(E856,'Points Allocation'!$I$37:$M$48,2+O856,0))</f>
        <v>0</v>
      </c>
      <c r="AD856" s="8">
        <f>IF(P856="",0,VLOOKUP(E856,'Points Allocation'!$I$52:$M$63,2+P856,0))</f>
        <v>0</v>
      </c>
      <c r="AE856" s="8">
        <f>IF(Q856="",0,VLOOKUP(E856,'Points Allocation'!$I$67:$M$78,2+Q856,0))</f>
        <v>0</v>
      </c>
      <c r="AF856" s="8">
        <f>IF(R856="",0,VLOOKUP(E856,'Points Allocation'!$I$82:$M$93,2+R856,0))</f>
        <v>0</v>
      </c>
      <c r="AG856" s="23">
        <f t="shared" si="521"/>
        <v>0</v>
      </c>
      <c r="AH856" s="10">
        <f t="shared" si="522"/>
        <v>0</v>
      </c>
      <c r="AI856" s="13">
        <f t="shared" si="478"/>
        <v>1</v>
      </c>
      <c r="AJ856" s="30">
        <f t="shared" si="523"/>
        <v>0</v>
      </c>
      <c r="AK856" s="3" t="str">
        <f t="shared" si="514"/>
        <v>False</v>
      </c>
      <c r="AL856" s="3">
        <f t="shared" si="515"/>
        <v>0</v>
      </c>
    </row>
    <row r="857" spans="1:38" x14ac:dyDescent="0.2">
      <c r="A857" s="9"/>
      <c r="B857" s="9"/>
      <c r="C857" s="9"/>
      <c r="D857" s="3"/>
      <c r="E857" s="9"/>
      <c r="F857" s="9"/>
      <c r="G857" s="9"/>
      <c r="H857" s="9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8">
        <f>IF(F857="",0,VLOOKUP(E857,'Points Allocation'!$B$7:$F$18,2+F857,0))</f>
        <v>0</v>
      </c>
      <c r="T857" s="8">
        <f>IF(G857="",0,VLOOKUP(E857,'Points Allocation'!$B$22:$F$33,2+G857,0))</f>
        <v>0</v>
      </c>
      <c r="U857" s="8">
        <f>IF(H857="",0,VLOOKUP(E857,'Points Allocation'!$B$37:$F$50,2+H857,0))</f>
        <v>0</v>
      </c>
      <c r="V857" s="8">
        <f>IF(I857="",0,VLOOKUP(E857,'Points Allocation'!$B$52:$F$63,2+I857,0))</f>
        <v>0</v>
      </c>
      <c r="W857" s="8">
        <f>IF(J857="",0,VLOOKUP(E857,'Points Allocation'!$B$67:$F$78,2+J857,0))</f>
        <v>0</v>
      </c>
      <c r="X857" s="8">
        <f>IF(K857="",0,VLOOKUP(E857,'Points Allocation'!$B$82:$F$93,2+K857,0))</f>
        <v>0</v>
      </c>
      <c r="Y857" s="8">
        <f>IF(L857="",0,VLOOKUP(E857,'Points Allocation'!$B$97:$F$108,2+L857,0))</f>
        <v>0</v>
      </c>
      <c r="Z857" s="23">
        <f t="shared" si="520"/>
        <v>0</v>
      </c>
      <c r="AA857" s="8">
        <f>IF(M857="",0,VLOOKUP(E857,'Points Allocation'!$I$7:$M$18,2+M857,0))</f>
        <v>0</v>
      </c>
      <c r="AB857" s="8">
        <f>IF(N857="",0,VLOOKUP(E857,'Points Allocation'!$I$22:$M$33,2+N857,0))</f>
        <v>0</v>
      </c>
      <c r="AC857" s="8">
        <f>IF(O857="",0,VLOOKUP(E857,'Points Allocation'!$I$37:$M$48,2+O857,0))</f>
        <v>0</v>
      </c>
      <c r="AD857" s="8">
        <f>IF(P857="",0,VLOOKUP(E857,'Points Allocation'!$I$52:$M$63,2+P857,0))</f>
        <v>0</v>
      </c>
      <c r="AE857" s="8">
        <f>IF(Q857="",0,VLOOKUP(E857,'Points Allocation'!$I$67:$M$78,2+Q857,0))</f>
        <v>0</v>
      </c>
      <c r="AF857" s="8">
        <f>IF(R857="",0,VLOOKUP(E857,'Points Allocation'!$I$82:$M$93,2+R857,0))</f>
        <v>0</v>
      </c>
      <c r="AG857" s="23">
        <f t="shared" si="521"/>
        <v>0</v>
      </c>
      <c r="AH857" s="10">
        <f t="shared" si="522"/>
        <v>0</v>
      </c>
      <c r="AI857" s="13">
        <f t="shared" si="478"/>
        <v>1</v>
      </c>
      <c r="AJ857" s="30">
        <f t="shared" si="523"/>
        <v>0</v>
      </c>
      <c r="AK857" s="3" t="str">
        <f t="shared" si="514"/>
        <v>False</v>
      </c>
      <c r="AL857" s="3">
        <f t="shared" si="515"/>
        <v>0</v>
      </c>
    </row>
    <row r="858" spans="1:38" x14ac:dyDescent="0.2">
      <c r="A858" s="9"/>
      <c r="B858" s="9"/>
      <c r="C858" s="9"/>
      <c r="D858" s="3"/>
      <c r="E858" s="9"/>
      <c r="F858" s="9"/>
      <c r="G858" s="9"/>
      <c r="H858" s="9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8">
        <f>IF(F858="",0,VLOOKUP(E858,'Points Allocation'!$B$7:$F$18,2+F858,0))</f>
        <v>0</v>
      </c>
      <c r="T858" s="8">
        <f>IF(G858="",0,VLOOKUP(E858,'Points Allocation'!$B$22:$F$33,2+G858,0))</f>
        <v>0</v>
      </c>
      <c r="U858" s="8">
        <f>IF(H858="",0,VLOOKUP(E858,'Points Allocation'!$B$37:$F$50,2+H858,0))</f>
        <v>0</v>
      </c>
      <c r="V858" s="8">
        <f>IF(I858="",0,VLOOKUP(E858,'Points Allocation'!$B$52:$F$63,2+I858,0))</f>
        <v>0</v>
      </c>
      <c r="W858" s="8">
        <f>IF(J858="",0,VLOOKUP(E858,'Points Allocation'!$B$67:$F$78,2+J858,0))</f>
        <v>0</v>
      </c>
      <c r="X858" s="8">
        <f>IF(K858="",0,VLOOKUP(E858,'Points Allocation'!$B$82:$F$93,2+K858,0))</f>
        <v>0</v>
      </c>
      <c r="Y858" s="8">
        <f>IF(L858="",0,VLOOKUP(E858,'Points Allocation'!$B$97:$F$108,2+L858,0))</f>
        <v>0</v>
      </c>
      <c r="Z858" s="23">
        <f t="shared" si="520"/>
        <v>0</v>
      </c>
      <c r="AA858" s="8">
        <f>IF(M858="",0,VLOOKUP(E858,'Points Allocation'!$I$7:$M$18,2+M858,0))</f>
        <v>0</v>
      </c>
      <c r="AB858" s="8">
        <f>IF(N858="",0,VLOOKUP(E858,'Points Allocation'!$I$22:$M$33,2+N858,0))</f>
        <v>0</v>
      </c>
      <c r="AC858" s="8">
        <f>IF(O858="",0,VLOOKUP(E858,'Points Allocation'!$I$37:$M$48,2+O858,0))</f>
        <v>0</v>
      </c>
      <c r="AD858" s="8">
        <f>IF(P858="",0,VLOOKUP(E858,'Points Allocation'!$I$52:$M$63,2+P858,0))</f>
        <v>0</v>
      </c>
      <c r="AE858" s="8">
        <f>IF(Q858="",0,VLOOKUP(E858,'Points Allocation'!$I$67:$M$78,2+Q858,0))</f>
        <v>0</v>
      </c>
      <c r="AF858" s="8">
        <f>IF(R858="",0,VLOOKUP(E858,'Points Allocation'!$I$82:$M$93,2+R858,0))</f>
        <v>0</v>
      </c>
      <c r="AG858" s="23">
        <f t="shared" si="521"/>
        <v>0</v>
      </c>
      <c r="AH858" s="10">
        <f t="shared" si="522"/>
        <v>0</v>
      </c>
      <c r="AI858" s="13">
        <f t="shared" ref="AI858:AI921" si="524">IF(OR(C858="British nationals",C858="British Open",C858="Nationals"),1.5,1)</f>
        <v>1</v>
      </c>
      <c r="AJ858" s="30">
        <f t="shared" si="523"/>
        <v>0</v>
      </c>
      <c r="AK858" s="3" t="str">
        <f t="shared" si="514"/>
        <v>False</v>
      </c>
      <c r="AL858" s="3">
        <f t="shared" si="515"/>
        <v>0</v>
      </c>
    </row>
    <row r="859" spans="1:38" x14ac:dyDescent="0.2">
      <c r="A859" s="9"/>
      <c r="B859" s="9"/>
      <c r="C859" s="9"/>
      <c r="D859" s="3"/>
      <c r="E859" s="9"/>
      <c r="F859" s="9"/>
      <c r="G859" s="26"/>
      <c r="H859" s="26"/>
      <c r="I859" s="26"/>
      <c r="J859" s="26"/>
      <c r="K859" s="26"/>
      <c r="L859" s="26"/>
      <c r="M859" s="26"/>
      <c r="N859" s="9"/>
      <c r="O859" s="9"/>
      <c r="P859" s="26"/>
      <c r="Q859" s="26"/>
      <c r="R859" s="26"/>
      <c r="S859" s="8">
        <f>IF(F859="",0,VLOOKUP(E859,'Points Allocation'!$B$7:$F$18,2+F859,0))</f>
        <v>0</v>
      </c>
      <c r="T859" s="8">
        <f>IF(G859="",0,VLOOKUP(E859,'Points Allocation'!$B$22:$F$33,2+G859,0))</f>
        <v>0</v>
      </c>
      <c r="U859" s="8">
        <f>IF(H859="",0,VLOOKUP(E859,'Points Allocation'!$B$37:$F$50,2+H859,0))</f>
        <v>0</v>
      </c>
      <c r="V859" s="8">
        <f>IF(I859="",0,VLOOKUP(E859,'Points Allocation'!$B$52:$F$63,2+I859,0))</f>
        <v>0</v>
      </c>
      <c r="W859" s="8">
        <f>IF(J859="",0,VLOOKUP(E859,'Points Allocation'!$B$67:$F$78,2+J859,0))</f>
        <v>0</v>
      </c>
      <c r="X859" s="8">
        <f>IF(K859="",0,VLOOKUP(E859,'Points Allocation'!$B$82:$F$93,2+K859,0))</f>
        <v>0</v>
      </c>
      <c r="Y859" s="8">
        <f>IF(L859="",0,VLOOKUP(E859,'Points Allocation'!$B$97:$F$108,2+L859,0))</f>
        <v>0</v>
      </c>
      <c r="Z859" s="23">
        <f t="shared" si="520"/>
        <v>0</v>
      </c>
      <c r="AA859" s="8">
        <f>IF(M859="",0,VLOOKUP(E859,'Points Allocation'!$I$7:$M$18,2+M859,0))</f>
        <v>0</v>
      </c>
      <c r="AB859" s="8">
        <f>IF(N859="",0,VLOOKUP(E859,'Points Allocation'!$I$22:$M$33,2+N859,0))</f>
        <v>0</v>
      </c>
      <c r="AC859" s="8">
        <f>IF(O859="",0,VLOOKUP(E859,'Points Allocation'!$I$37:$M$48,2+O859,0))</f>
        <v>0</v>
      </c>
      <c r="AD859" s="8">
        <f>IF(P859="",0,VLOOKUP(E859,'Points Allocation'!$I$52:$M$63,2+P859,0))</f>
        <v>0</v>
      </c>
      <c r="AE859" s="8">
        <f>IF(Q859="",0,VLOOKUP(E859,'Points Allocation'!$I$67:$M$78,2+Q859,0))</f>
        <v>0</v>
      </c>
      <c r="AF859" s="8">
        <f>IF(R859="",0,VLOOKUP(E859,'Points Allocation'!$I$82:$M$93,2+R859,0))</f>
        <v>0</v>
      </c>
      <c r="AG859" s="23">
        <f t="shared" si="521"/>
        <v>0</v>
      </c>
      <c r="AH859" s="10">
        <f t="shared" si="522"/>
        <v>0</v>
      </c>
      <c r="AI859" s="13">
        <f t="shared" si="524"/>
        <v>1</v>
      </c>
      <c r="AJ859" s="30">
        <f t="shared" si="523"/>
        <v>0</v>
      </c>
      <c r="AK859" s="3" t="str">
        <f t="shared" si="514"/>
        <v>False</v>
      </c>
      <c r="AL859" s="3">
        <f t="shared" si="515"/>
        <v>0</v>
      </c>
    </row>
    <row r="860" spans="1:38" x14ac:dyDescent="0.2">
      <c r="A860" s="9"/>
      <c r="B860" s="9"/>
      <c r="C860" s="9"/>
      <c r="D860" s="3"/>
      <c r="E860" s="9"/>
      <c r="F860" s="9"/>
      <c r="G860" s="9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8">
        <f>IF(F860="",0,VLOOKUP(E860,'Points Allocation'!$B$7:$F$18,2+F860,0))</f>
        <v>0</v>
      </c>
      <c r="T860" s="8">
        <f>IF(G860="",0,VLOOKUP(E860,'Points Allocation'!$B$22:$F$33,2+G860,0))</f>
        <v>0</v>
      </c>
      <c r="U860" s="8">
        <f>IF(H860="",0,VLOOKUP(E860,'Points Allocation'!$B$37:$F$50,2+H860,0))</f>
        <v>0</v>
      </c>
      <c r="V860" s="8">
        <f>IF(I860="",0,VLOOKUP(E860,'Points Allocation'!$B$52:$F$63,2+I860,0))</f>
        <v>0</v>
      </c>
      <c r="W860" s="8">
        <f>IF(J860="",0,VLOOKUP(E860,'Points Allocation'!$B$67:$F$78,2+J860,0))</f>
        <v>0</v>
      </c>
      <c r="X860" s="8">
        <f>IF(K860="",0,VLOOKUP(E860,'Points Allocation'!$B$82:$F$93,2+K860,0))</f>
        <v>0</v>
      </c>
      <c r="Y860" s="8">
        <f>IF(L860="",0,VLOOKUP(E860,'Points Allocation'!$B$97:$F$108,2+L860,0))</f>
        <v>0</v>
      </c>
      <c r="Z860" s="23">
        <f t="shared" si="520"/>
        <v>0</v>
      </c>
      <c r="AA860" s="8">
        <f>IF(M860="",0,VLOOKUP(E860,'Points Allocation'!$I$7:$M$18,2+M860,0))</f>
        <v>0</v>
      </c>
      <c r="AB860" s="8">
        <f>IF(N860="",0,VLOOKUP(E860,'Points Allocation'!$I$22:$M$33,2+N860,0))</f>
        <v>0</v>
      </c>
      <c r="AC860" s="8">
        <f>IF(O860="",0,VLOOKUP(E860,'Points Allocation'!$I$37:$M$48,2+O860,0))</f>
        <v>0</v>
      </c>
      <c r="AD860" s="8">
        <f>IF(P860="",0,VLOOKUP(E860,'Points Allocation'!$I$52:$M$63,2+P860,0))</f>
        <v>0</v>
      </c>
      <c r="AE860" s="8">
        <f>IF(Q860="",0,VLOOKUP(E860,'Points Allocation'!$I$67:$M$78,2+Q860,0))</f>
        <v>0</v>
      </c>
      <c r="AF860" s="8">
        <f>IF(R860="",0,VLOOKUP(E860,'Points Allocation'!$I$82:$M$93,2+R860,0))</f>
        <v>0</v>
      </c>
      <c r="AG860" s="23">
        <f t="shared" si="521"/>
        <v>0</v>
      </c>
      <c r="AH860" s="10">
        <f t="shared" si="522"/>
        <v>0</v>
      </c>
      <c r="AI860" s="13">
        <f t="shared" si="524"/>
        <v>1</v>
      </c>
      <c r="AJ860" s="30">
        <f t="shared" si="523"/>
        <v>0</v>
      </c>
      <c r="AK860" s="3" t="str">
        <f t="shared" si="514"/>
        <v>False</v>
      </c>
      <c r="AL860" s="3">
        <f t="shared" si="515"/>
        <v>0</v>
      </c>
    </row>
    <row r="861" spans="1:38" x14ac:dyDescent="0.2">
      <c r="A861" s="9"/>
      <c r="B861" s="9"/>
      <c r="C861" s="9"/>
      <c r="D861" s="3"/>
      <c r="E861" s="9"/>
      <c r="F861" s="9"/>
      <c r="G861" s="9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8">
        <f>IF(F861="",0,VLOOKUP(E861,'Points Allocation'!$B$7:$F$18,2+F861,0))</f>
        <v>0</v>
      </c>
      <c r="T861" s="8">
        <f>IF(G861="",0,VLOOKUP(E861,'Points Allocation'!$B$22:$F$33,2+G861,0))</f>
        <v>0</v>
      </c>
      <c r="U861" s="8">
        <f>IF(H861="",0,VLOOKUP(E861,'Points Allocation'!$B$37:$F$50,2+H861,0))</f>
        <v>0</v>
      </c>
      <c r="V861" s="8">
        <f>IF(I861="",0,VLOOKUP(E861,'Points Allocation'!$B$52:$F$63,2+I861,0))</f>
        <v>0</v>
      </c>
      <c r="W861" s="8">
        <f>IF(J861="",0,VLOOKUP(E861,'Points Allocation'!$B$67:$F$78,2+J861,0))</f>
        <v>0</v>
      </c>
      <c r="X861" s="8">
        <f>IF(K861="",0,VLOOKUP(E861,'Points Allocation'!$B$82:$F$93,2+K861,0))</f>
        <v>0</v>
      </c>
      <c r="Y861" s="8">
        <f>IF(L861="",0,VLOOKUP(E861,'Points Allocation'!$B$97:$F$108,2+L861,0))</f>
        <v>0</v>
      </c>
      <c r="Z861" s="23">
        <f t="shared" si="520"/>
        <v>0</v>
      </c>
      <c r="AA861" s="8">
        <f>IF(M861="",0,VLOOKUP(E861,'Points Allocation'!$I$7:$M$18,2+M861,0))</f>
        <v>0</v>
      </c>
      <c r="AB861" s="8">
        <f>IF(N861="",0,VLOOKUP(E861,'Points Allocation'!$I$22:$M$33,2+N861,0))</f>
        <v>0</v>
      </c>
      <c r="AC861" s="8">
        <f>IF(O861="",0,VLOOKUP(E861,'Points Allocation'!$I$37:$M$48,2+O861,0))</f>
        <v>0</v>
      </c>
      <c r="AD861" s="8">
        <f>IF(P861="",0,VLOOKUP(E861,'Points Allocation'!$I$52:$M$63,2+P861,0))</f>
        <v>0</v>
      </c>
      <c r="AE861" s="8">
        <f>IF(Q861="",0,VLOOKUP(E861,'Points Allocation'!$I$67:$M$78,2+Q861,0))</f>
        <v>0</v>
      </c>
      <c r="AF861" s="8">
        <f>IF(R861="",0,VLOOKUP(E861,'Points Allocation'!$I$82:$M$93,2+R861,0))</f>
        <v>0</v>
      </c>
      <c r="AG861" s="23">
        <f t="shared" si="521"/>
        <v>0</v>
      </c>
      <c r="AH861" s="10">
        <f t="shared" si="522"/>
        <v>0</v>
      </c>
      <c r="AI861" s="13">
        <f t="shared" si="524"/>
        <v>1</v>
      </c>
      <c r="AJ861" s="30">
        <f t="shared" si="523"/>
        <v>0</v>
      </c>
      <c r="AK861" s="3" t="str">
        <f t="shared" si="514"/>
        <v>False</v>
      </c>
      <c r="AL861" s="3">
        <f t="shared" si="515"/>
        <v>0</v>
      </c>
    </row>
    <row r="862" spans="1:38" x14ac:dyDescent="0.2">
      <c r="A862" s="9"/>
      <c r="B862" s="9"/>
      <c r="C862" s="9"/>
      <c r="D862" s="3"/>
      <c r="E862" s="9"/>
      <c r="F862" s="9"/>
      <c r="G862" s="9"/>
      <c r="H862" s="26"/>
      <c r="I862" s="26"/>
      <c r="J862" s="26"/>
      <c r="K862" s="26"/>
      <c r="L862" s="26"/>
      <c r="M862" s="26"/>
      <c r="N862" s="9"/>
      <c r="O862" s="26"/>
      <c r="P862" s="26"/>
      <c r="Q862" s="26"/>
      <c r="R862" s="26"/>
      <c r="S862" s="8">
        <f>IF(F862="",0,VLOOKUP(E862,'Points Allocation'!$B$7:$F$18,2+F862,0))</f>
        <v>0</v>
      </c>
      <c r="T862" s="8">
        <f>IF(G862="",0,VLOOKUP(E862,'Points Allocation'!$B$22:$F$33,2+G862,0))</f>
        <v>0</v>
      </c>
      <c r="U862" s="8">
        <f>IF(H862="",0,VLOOKUP(E862,'Points Allocation'!$B$37:$F$50,2+H862,0))</f>
        <v>0</v>
      </c>
      <c r="V862" s="8">
        <f>IF(I862="",0,VLOOKUP(E862,'Points Allocation'!$B$52:$F$63,2+I862,0))</f>
        <v>0</v>
      </c>
      <c r="W862" s="8">
        <f>IF(J862="",0,VLOOKUP(E862,'Points Allocation'!$B$67:$F$78,2+J862,0))</f>
        <v>0</v>
      </c>
      <c r="X862" s="8">
        <f>IF(K862="",0,VLOOKUP(E862,'Points Allocation'!$B$82:$F$93,2+K862,0))</f>
        <v>0</v>
      </c>
      <c r="Y862" s="8">
        <f>IF(L862="",0,VLOOKUP(E862,'Points Allocation'!$B$97:$F$108,2+L862,0))</f>
        <v>0</v>
      </c>
      <c r="Z862" s="23">
        <f t="shared" si="520"/>
        <v>0</v>
      </c>
      <c r="AA862" s="8">
        <f>IF(M862="",0,VLOOKUP(E862,'Points Allocation'!$I$7:$M$18,2+M862,0))</f>
        <v>0</v>
      </c>
      <c r="AB862" s="8">
        <f>IF(N862="",0,VLOOKUP(E862,'Points Allocation'!$I$22:$M$33,2+N862,0))</f>
        <v>0</v>
      </c>
      <c r="AC862" s="8">
        <f>IF(O862="",0,VLOOKUP(E862,'Points Allocation'!$I$37:$M$48,2+O862,0))</f>
        <v>0</v>
      </c>
      <c r="AD862" s="8">
        <f>IF(P862="",0,VLOOKUP(E862,'Points Allocation'!$I$52:$M$63,2+P862,0))</f>
        <v>0</v>
      </c>
      <c r="AE862" s="8">
        <f>IF(Q862="",0,VLOOKUP(E862,'Points Allocation'!$I$67:$M$78,2+Q862,0))</f>
        <v>0</v>
      </c>
      <c r="AF862" s="8">
        <f>IF(R862="",0,VLOOKUP(E862,'Points Allocation'!$I$82:$M$93,2+R862,0))</f>
        <v>0</v>
      </c>
      <c r="AG862" s="23">
        <f t="shared" si="521"/>
        <v>0</v>
      </c>
      <c r="AH862" s="10">
        <f t="shared" si="522"/>
        <v>0</v>
      </c>
      <c r="AI862" s="13">
        <f t="shared" si="524"/>
        <v>1</v>
      </c>
      <c r="AJ862" s="30">
        <f t="shared" si="523"/>
        <v>0</v>
      </c>
      <c r="AK862" s="3" t="str">
        <f t="shared" si="514"/>
        <v>False</v>
      </c>
      <c r="AL862" s="3">
        <f t="shared" si="515"/>
        <v>0</v>
      </c>
    </row>
    <row r="863" spans="1:38" x14ac:dyDescent="0.2">
      <c r="A863" s="9"/>
      <c r="B863" s="9"/>
      <c r="C863" s="9"/>
      <c r="D863" s="3"/>
      <c r="E863" s="9"/>
      <c r="F863" s="9"/>
      <c r="G863" s="9"/>
      <c r="H863" s="9"/>
      <c r="I863" s="9"/>
      <c r="J863" s="26"/>
      <c r="K863" s="26"/>
      <c r="L863" s="26"/>
      <c r="M863" s="26"/>
      <c r="N863" s="26"/>
      <c r="O863" s="26"/>
      <c r="P863" s="26"/>
      <c r="Q863" s="26"/>
      <c r="R863" s="26"/>
      <c r="S863" s="8">
        <f>IF(F863="",0,VLOOKUP(E863,'Points Allocation'!$B$7:$F$18,2+F863,0))</f>
        <v>0</v>
      </c>
      <c r="T863" s="8">
        <f>IF(G863="",0,VLOOKUP(E863,'Points Allocation'!$B$22:$F$33,2+G863,0))</f>
        <v>0</v>
      </c>
      <c r="U863" s="8">
        <f>IF(H863="",0,VLOOKUP(E863,'Points Allocation'!$B$37:$F$50,2+H863,0))</f>
        <v>0</v>
      </c>
      <c r="V863" s="8">
        <f>IF(I863="",0,VLOOKUP(E863,'Points Allocation'!$B$52:$F$63,2+I863,0))</f>
        <v>0</v>
      </c>
      <c r="W863" s="8">
        <f>IF(J863="",0,VLOOKUP(E863,'Points Allocation'!$B$67:$F$78,2+J863,0))</f>
        <v>0</v>
      </c>
      <c r="X863" s="8">
        <f>IF(K863="",0,VLOOKUP(E863,'Points Allocation'!$B$82:$F$93,2+K863,0))</f>
        <v>0</v>
      </c>
      <c r="Y863" s="8">
        <f>IF(L863="",0,VLOOKUP(E863,'Points Allocation'!$B$97:$F$108,2+L863,0))</f>
        <v>0</v>
      </c>
      <c r="Z863" s="23">
        <f t="shared" si="520"/>
        <v>0</v>
      </c>
      <c r="AA863" s="8">
        <f>IF(M863="",0,VLOOKUP(E863,'Points Allocation'!$I$7:$M$18,2+M863,0))</f>
        <v>0</v>
      </c>
      <c r="AB863" s="8">
        <f>IF(N863="",0,VLOOKUP(E863,'Points Allocation'!$I$22:$M$33,2+N863,0))</f>
        <v>0</v>
      </c>
      <c r="AC863" s="8">
        <f>IF(O863="",0,VLOOKUP(E863,'Points Allocation'!$I$37:$M$48,2+O863,0))</f>
        <v>0</v>
      </c>
      <c r="AD863" s="8">
        <f>IF(P863="",0,VLOOKUP(E863,'Points Allocation'!$I$52:$M$63,2+P863,0))</f>
        <v>0</v>
      </c>
      <c r="AE863" s="8">
        <f>IF(Q863="",0,VLOOKUP(E863,'Points Allocation'!$I$67:$M$78,2+Q863,0))</f>
        <v>0</v>
      </c>
      <c r="AF863" s="8">
        <f>IF(R863="",0,VLOOKUP(E863,'Points Allocation'!$I$82:$M$93,2+R863,0))</f>
        <v>0</v>
      </c>
      <c r="AG863" s="23">
        <f t="shared" si="521"/>
        <v>0</v>
      </c>
      <c r="AH863" s="10">
        <f t="shared" si="522"/>
        <v>0</v>
      </c>
      <c r="AI863" s="13">
        <f t="shared" si="524"/>
        <v>1</v>
      </c>
      <c r="AJ863" s="30">
        <f t="shared" si="523"/>
        <v>0</v>
      </c>
      <c r="AK863" s="3" t="str">
        <f t="shared" si="514"/>
        <v>False</v>
      </c>
      <c r="AL863" s="3">
        <f t="shared" si="515"/>
        <v>0</v>
      </c>
    </row>
    <row r="864" spans="1:38" x14ac:dyDescent="0.2">
      <c r="A864" s="9"/>
      <c r="B864" s="9"/>
      <c r="C864" s="9"/>
      <c r="D864" s="3"/>
      <c r="E864" s="9"/>
      <c r="F864" s="9"/>
      <c r="G864" s="9"/>
      <c r="H864" s="9"/>
      <c r="I864" s="9"/>
      <c r="J864" s="26"/>
      <c r="K864" s="26"/>
      <c r="L864" s="26"/>
      <c r="M864" s="26"/>
      <c r="N864" s="26"/>
      <c r="O864" s="26"/>
      <c r="P864" s="26"/>
      <c r="Q864" s="26"/>
      <c r="R864" s="26"/>
      <c r="S864" s="8">
        <f>IF(F864="",0,VLOOKUP(E864,'Points Allocation'!$B$7:$F$18,2+F864,0))</f>
        <v>0</v>
      </c>
      <c r="T864" s="8">
        <f>IF(G864="",0,VLOOKUP(E864,'Points Allocation'!$B$22:$F$33,2+G864,0))</f>
        <v>0</v>
      </c>
      <c r="U864" s="8">
        <f>IF(H864="",0,VLOOKUP(E864,'Points Allocation'!$B$37:$F$50,2+H864,0))</f>
        <v>0</v>
      </c>
      <c r="V864" s="8">
        <f>IF(I864="",0,VLOOKUP(E864,'Points Allocation'!$B$52:$F$63,2+I864,0))</f>
        <v>0</v>
      </c>
      <c r="W864" s="8">
        <f>IF(J864="",0,VLOOKUP(E864,'Points Allocation'!$B$67:$F$78,2+J864,0))</f>
        <v>0</v>
      </c>
      <c r="X864" s="8">
        <f>IF(K864="",0,VLOOKUP(E864,'Points Allocation'!$B$82:$F$93,2+K864,0))</f>
        <v>0</v>
      </c>
      <c r="Y864" s="8">
        <f>IF(L864="",0,VLOOKUP(E864,'Points Allocation'!$B$97:$F$108,2+L864,0))</f>
        <v>0</v>
      </c>
      <c r="Z864" s="23">
        <f t="shared" ref="Z864" si="525">SUM(S864:Y864)</f>
        <v>0</v>
      </c>
      <c r="AA864" s="8">
        <f>IF(M864="",0,VLOOKUP(E864,'Points Allocation'!$I$7:$M$18,2+M864,0))</f>
        <v>0</v>
      </c>
      <c r="AB864" s="8">
        <f>IF(N864="",0,VLOOKUP(E864,'Points Allocation'!$I$22:$M$33,2+N864,0))</f>
        <v>0</v>
      </c>
      <c r="AC864" s="8">
        <f>IF(O864="",0,VLOOKUP(E864,'Points Allocation'!$I$37:$M$48,2+O864,0))</f>
        <v>0</v>
      </c>
      <c r="AD864" s="8">
        <f>IF(P864="",0,VLOOKUP(E864,'Points Allocation'!$I$52:$M$63,2+P864,0))</f>
        <v>0</v>
      </c>
      <c r="AE864" s="8">
        <f>IF(Q864="",0,VLOOKUP(E864,'Points Allocation'!$I$67:$M$78,2+Q864,0))</f>
        <v>0</v>
      </c>
      <c r="AF864" s="8">
        <f>IF(R864="",0,VLOOKUP(E864,'Points Allocation'!$I$82:$M$93,2+R864,0))</f>
        <v>0</v>
      </c>
      <c r="AG864" s="23">
        <f t="shared" ref="AG864" si="526">SUM(AA864:AF864)</f>
        <v>0</v>
      </c>
      <c r="AH864" s="10">
        <f t="shared" ref="AH864" si="527">IF(AK864="False",0,-AL864)</f>
        <v>0</v>
      </c>
      <c r="AI864" s="13">
        <f t="shared" si="524"/>
        <v>1</v>
      </c>
      <c r="AJ864" s="30">
        <f t="shared" ref="AJ864" si="528">(SUM(Z864,AG864,AH864))*AI864</f>
        <v>0</v>
      </c>
      <c r="AK864" s="3" t="str">
        <f t="shared" si="514"/>
        <v>False</v>
      </c>
      <c r="AL864" s="3">
        <f t="shared" si="515"/>
        <v>0</v>
      </c>
    </row>
    <row r="865" spans="1:38" x14ac:dyDescent="0.2">
      <c r="A865" s="9"/>
      <c r="B865" s="9"/>
      <c r="C865" s="9"/>
      <c r="D865" s="3"/>
      <c r="E865" s="9"/>
      <c r="F865" s="9"/>
      <c r="G865" s="26"/>
      <c r="H865" s="26"/>
      <c r="I865" s="26"/>
      <c r="J865" s="26"/>
      <c r="K865" s="26"/>
      <c r="L865" s="26"/>
      <c r="M865" s="26"/>
      <c r="N865" s="9"/>
      <c r="O865" s="26"/>
      <c r="P865" s="26"/>
      <c r="Q865" s="26"/>
      <c r="R865" s="26"/>
      <c r="S865" s="8">
        <f>IF(F865="",0,VLOOKUP(E865,'Points Allocation'!$B$7:$F$18,2+F865,0))</f>
        <v>0</v>
      </c>
      <c r="T865" s="8">
        <f>IF(G865="",0,VLOOKUP(E865,'Points Allocation'!$B$22:$F$33,2+G865,0))</f>
        <v>0</v>
      </c>
      <c r="U865" s="8">
        <f>IF(H865="",0,VLOOKUP(E865,'Points Allocation'!$B$37:$F$50,2+H865,0))</f>
        <v>0</v>
      </c>
      <c r="V865" s="8">
        <f>IF(I865="",0,VLOOKUP(E865,'Points Allocation'!$B$52:$F$63,2+I865,0))</f>
        <v>0</v>
      </c>
      <c r="W865" s="8">
        <f>IF(J865="",0,VLOOKUP(E865,'Points Allocation'!$B$67:$F$78,2+J865,0))</f>
        <v>0</v>
      </c>
      <c r="X865" s="8">
        <f>IF(K865="",0,VLOOKUP(E865,'Points Allocation'!$B$82:$F$93,2+K865,0))</f>
        <v>0</v>
      </c>
      <c r="Y865" s="8">
        <f>IF(L865="",0,VLOOKUP(E865,'Points Allocation'!$B$97:$F$108,2+L865,0))</f>
        <v>0</v>
      </c>
      <c r="Z865" s="23">
        <f t="shared" ref="Z865:Z872" si="529">SUM(S865:Y865)</f>
        <v>0</v>
      </c>
      <c r="AA865" s="8">
        <f>IF(M865="",0,VLOOKUP(E865,'Points Allocation'!$I$7:$M$18,2+M865,0))</f>
        <v>0</v>
      </c>
      <c r="AB865" s="8">
        <f>IF(N865="",0,VLOOKUP(E865,'Points Allocation'!$I$22:$M$33,2+N865,0))</f>
        <v>0</v>
      </c>
      <c r="AC865" s="8">
        <f>IF(O865="",0,VLOOKUP(E865,'Points Allocation'!$I$37:$M$48,2+O865,0))</f>
        <v>0</v>
      </c>
      <c r="AD865" s="8">
        <f>IF(P865="",0,VLOOKUP(E865,'Points Allocation'!$I$52:$M$63,2+P865,0))</f>
        <v>0</v>
      </c>
      <c r="AE865" s="8">
        <f>IF(Q865="",0,VLOOKUP(E865,'Points Allocation'!$I$67:$M$78,2+Q865,0))</f>
        <v>0</v>
      </c>
      <c r="AF865" s="8">
        <f>IF(R865="",0,VLOOKUP(E865,'Points Allocation'!$I$82:$M$93,2+R865,0))</f>
        <v>0</v>
      </c>
      <c r="AG865" s="23">
        <f t="shared" ref="AG865:AG872" si="530">SUM(AA865:AF865)</f>
        <v>0</v>
      </c>
      <c r="AH865" s="10">
        <f t="shared" ref="AH865:AH872" si="531">IF(AK865="False",0,-AL865)</f>
        <v>0</v>
      </c>
      <c r="AI865" s="13">
        <f t="shared" si="524"/>
        <v>1</v>
      </c>
      <c r="AJ865" s="30">
        <f t="shared" ref="AJ865:AJ872" si="532">(SUM(Z865,AG865,AH865))*AI865</f>
        <v>0</v>
      </c>
      <c r="AK865" s="3" t="str">
        <f t="shared" si="514"/>
        <v>False</v>
      </c>
      <c r="AL865" s="3">
        <f t="shared" si="515"/>
        <v>0</v>
      </c>
    </row>
    <row r="866" spans="1:38" x14ac:dyDescent="0.2">
      <c r="A866" s="9"/>
      <c r="B866" s="9"/>
      <c r="C866" s="9"/>
      <c r="D866" s="3"/>
      <c r="E866" s="9"/>
      <c r="F866" s="9"/>
      <c r="G866" s="9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8">
        <f>IF(F866="",0,VLOOKUP(E866,'Points Allocation'!$B$7:$F$18,2+F866,0))</f>
        <v>0</v>
      </c>
      <c r="T866" s="8">
        <f>IF(G866="",0,VLOOKUP(E866,'Points Allocation'!$B$22:$F$33,2+G866,0))</f>
        <v>0</v>
      </c>
      <c r="U866" s="8">
        <f>IF(H866="",0,VLOOKUP(E866,'Points Allocation'!$B$37:$F$50,2+H866,0))</f>
        <v>0</v>
      </c>
      <c r="V866" s="8">
        <f>IF(I866="",0,VLOOKUP(E866,'Points Allocation'!$B$52:$F$63,2+I866,0))</f>
        <v>0</v>
      </c>
      <c r="W866" s="8">
        <f>IF(J866="",0,VLOOKUP(E866,'Points Allocation'!$B$67:$F$78,2+J866,0))</f>
        <v>0</v>
      </c>
      <c r="X866" s="8">
        <f>IF(K866="",0,VLOOKUP(E866,'Points Allocation'!$B$82:$F$93,2+K866,0))</f>
        <v>0</v>
      </c>
      <c r="Y866" s="8">
        <f>IF(L866="",0,VLOOKUP(E866,'Points Allocation'!$B$97:$F$108,2+L866,0))</f>
        <v>0</v>
      </c>
      <c r="Z866" s="23">
        <f t="shared" si="529"/>
        <v>0</v>
      </c>
      <c r="AA866" s="8">
        <f>IF(M866="",0,VLOOKUP(E866,'Points Allocation'!$I$7:$M$18,2+M866,0))</f>
        <v>0</v>
      </c>
      <c r="AB866" s="8">
        <f>IF(N866="",0,VLOOKUP(E866,'Points Allocation'!$I$22:$M$33,2+N866,0))</f>
        <v>0</v>
      </c>
      <c r="AC866" s="8">
        <f>IF(O866="",0,VLOOKUP(E866,'Points Allocation'!$I$37:$M$48,2+O866,0))</f>
        <v>0</v>
      </c>
      <c r="AD866" s="8">
        <f>IF(P866="",0,VLOOKUP(E866,'Points Allocation'!$I$52:$M$63,2+P866,0))</f>
        <v>0</v>
      </c>
      <c r="AE866" s="8">
        <f>IF(Q866="",0,VLOOKUP(E866,'Points Allocation'!$I$67:$M$78,2+Q866,0))</f>
        <v>0</v>
      </c>
      <c r="AF866" s="8">
        <f>IF(R866="",0,VLOOKUP(E866,'Points Allocation'!$I$82:$M$93,2+R866,0))</f>
        <v>0</v>
      </c>
      <c r="AG866" s="23">
        <f t="shared" si="530"/>
        <v>0</v>
      </c>
      <c r="AH866" s="10">
        <f t="shared" si="531"/>
        <v>0</v>
      </c>
      <c r="AI866" s="13">
        <f t="shared" si="524"/>
        <v>1</v>
      </c>
      <c r="AJ866" s="30">
        <f t="shared" si="532"/>
        <v>0</v>
      </c>
      <c r="AK866" s="3" t="str">
        <f t="shared" si="514"/>
        <v>False</v>
      </c>
      <c r="AL866" s="3">
        <f t="shared" si="515"/>
        <v>0</v>
      </c>
    </row>
    <row r="867" spans="1:38" x14ac:dyDescent="0.2">
      <c r="A867" s="9"/>
      <c r="B867" s="9"/>
      <c r="C867" s="9"/>
      <c r="D867" s="3"/>
      <c r="E867" s="9"/>
      <c r="F867" s="9"/>
      <c r="G867" s="9"/>
      <c r="H867" s="26"/>
      <c r="I867" s="26"/>
      <c r="J867" s="26"/>
      <c r="K867" s="26"/>
      <c r="L867" s="26"/>
      <c r="M867" s="26"/>
      <c r="N867" s="9"/>
      <c r="O867" s="9"/>
      <c r="P867" s="26"/>
      <c r="Q867" s="26"/>
      <c r="R867" s="26"/>
      <c r="S867" s="8">
        <f>IF(F867="",0,VLOOKUP(E867,'Points Allocation'!$B$7:$F$18,2+F867,0))</f>
        <v>0</v>
      </c>
      <c r="T867" s="8">
        <f>IF(G867="",0,VLOOKUP(E867,'Points Allocation'!$B$22:$F$33,2+G867,0))</f>
        <v>0</v>
      </c>
      <c r="U867" s="8">
        <f>IF(H867="",0,VLOOKUP(E867,'Points Allocation'!$B$37:$F$50,2+H867,0))</f>
        <v>0</v>
      </c>
      <c r="V867" s="8">
        <f>IF(I867="",0,VLOOKUP(E867,'Points Allocation'!$B$52:$F$63,2+I867,0))</f>
        <v>0</v>
      </c>
      <c r="W867" s="8">
        <f>IF(J867="",0,VLOOKUP(E867,'Points Allocation'!$B$67:$F$78,2+J867,0))</f>
        <v>0</v>
      </c>
      <c r="X867" s="8">
        <f>IF(K867="",0,VLOOKUP(E867,'Points Allocation'!$B$82:$F$93,2+K867,0))</f>
        <v>0</v>
      </c>
      <c r="Y867" s="8">
        <f>IF(L867="",0,VLOOKUP(E867,'Points Allocation'!$B$97:$F$108,2+L867,0))</f>
        <v>0</v>
      </c>
      <c r="Z867" s="23">
        <f t="shared" si="529"/>
        <v>0</v>
      </c>
      <c r="AA867" s="8">
        <f>IF(M867="",0,VLOOKUP(E867,'Points Allocation'!$I$7:$M$18,2+M867,0))</f>
        <v>0</v>
      </c>
      <c r="AB867" s="8">
        <f>IF(N867="",0,VLOOKUP(E867,'Points Allocation'!$I$22:$M$33,2+N867,0))</f>
        <v>0</v>
      </c>
      <c r="AC867" s="8">
        <f>IF(O867="",0,VLOOKUP(E867,'Points Allocation'!$I$37:$M$48,2+O867,0))</f>
        <v>0</v>
      </c>
      <c r="AD867" s="8">
        <f>IF(P867="",0,VLOOKUP(E867,'Points Allocation'!$I$52:$M$63,2+P867,0))</f>
        <v>0</v>
      </c>
      <c r="AE867" s="8">
        <f>IF(Q867="",0,VLOOKUP(E867,'Points Allocation'!$I$67:$M$78,2+Q867,0))</f>
        <v>0</v>
      </c>
      <c r="AF867" s="8">
        <f>IF(R867="",0,VLOOKUP(E867,'Points Allocation'!$I$82:$M$93,2+R867,0))</f>
        <v>0</v>
      </c>
      <c r="AG867" s="23">
        <f t="shared" si="530"/>
        <v>0</v>
      </c>
      <c r="AH867" s="10">
        <f t="shared" si="531"/>
        <v>0</v>
      </c>
      <c r="AI867" s="13">
        <f t="shared" si="524"/>
        <v>1</v>
      </c>
      <c r="AJ867" s="30">
        <f t="shared" si="532"/>
        <v>0</v>
      </c>
      <c r="AK867" s="3" t="str">
        <f t="shared" si="514"/>
        <v>False</v>
      </c>
      <c r="AL867" s="3">
        <f t="shared" si="515"/>
        <v>0</v>
      </c>
    </row>
    <row r="868" spans="1:38" x14ac:dyDescent="0.2">
      <c r="A868" s="9"/>
      <c r="B868" s="9"/>
      <c r="C868" s="9"/>
      <c r="D868" s="3"/>
      <c r="E868" s="9"/>
      <c r="F868" s="9"/>
      <c r="G868" s="9"/>
      <c r="H868" s="9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8">
        <f>IF(F868="",0,VLOOKUP(E868,'Points Allocation'!$B$7:$F$18,2+F868,0))</f>
        <v>0</v>
      </c>
      <c r="T868" s="8">
        <f>IF(G868="",0,VLOOKUP(E868,'Points Allocation'!$B$22:$F$33,2+G868,0))</f>
        <v>0</v>
      </c>
      <c r="U868" s="8">
        <f>IF(H868="",0,VLOOKUP(E868,'Points Allocation'!$B$37:$F$50,2+H868,0))</f>
        <v>0</v>
      </c>
      <c r="V868" s="8">
        <f>IF(I868="",0,VLOOKUP(E868,'Points Allocation'!$B$52:$F$63,2+I868,0))</f>
        <v>0</v>
      </c>
      <c r="W868" s="8">
        <f>IF(J868="",0,VLOOKUP(E868,'Points Allocation'!$B$67:$F$78,2+J868,0))</f>
        <v>0</v>
      </c>
      <c r="X868" s="8">
        <f>IF(K868="",0,VLOOKUP(E868,'Points Allocation'!$B$82:$F$93,2+K868,0))</f>
        <v>0</v>
      </c>
      <c r="Y868" s="8">
        <f>IF(L868="",0,VLOOKUP(E868,'Points Allocation'!$B$97:$F$108,2+L868,0))</f>
        <v>0</v>
      </c>
      <c r="Z868" s="23">
        <f t="shared" si="529"/>
        <v>0</v>
      </c>
      <c r="AA868" s="8">
        <f>IF(M868="",0,VLOOKUP(E868,'Points Allocation'!$I$7:$M$18,2+M868,0))</f>
        <v>0</v>
      </c>
      <c r="AB868" s="8">
        <f>IF(N868="",0,VLOOKUP(E868,'Points Allocation'!$I$22:$M$33,2+N868,0))</f>
        <v>0</v>
      </c>
      <c r="AC868" s="8">
        <f>IF(O868="",0,VLOOKUP(E868,'Points Allocation'!$I$37:$M$48,2+O868,0))</f>
        <v>0</v>
      </c>
      <c r="AD868" s="8">
        <f>IF(P868="",0,VLOOKUP(E868,'Points Allocation'!$I$52:$M$63,2+P868,0))</f>
        <v>0</v>
      </c>
      <c r="AE868" s="8">
        <f>IF(Q868="",0,VLOOKUP(E868,'Points Allocation'!$I$67:$M$78,2+Q868,0))</f>
        <v>0</v>
      </c>
      <c r="AF868" s="8">
        <f>IF(R868="",0,VLOOKUP(E868,'Points Allocation'!$I$82:$M$93,2+R868,0))</f>
        <v>0</v>
      </c>
      <c r="AG868" s="23">
        <f t="shared" si="530"/>
        <v>0</v>
      </c>
      <c r="AH868" s="10">
        <f t="shared" si="531"/>
        <v>0</v>
      </c>
      <c r="AI868" s="13">
        <f t="shared" si="524"/>
        <v>1</v>
      </c>
      <c r="AJ868" s="30">
        <f t="shared" si="532"/>
        <v>0</v>
      </c>
      <c r="AK868" s="3" t="str">
        <f t="shared" si="514"/>
        <v>False</v>
      </c>
      <c r="AL868" s="3">
        <f t="shared" si="515"/>
        <v>0</v>
      </c>
    </row>
    <row r="869" spans="1:38" x14ac:dyDescent="0.2">
      <c r="A869" s="9"/>
      <c r="B869" s="9"/>
      <c r="C869" s="9"/>
      <c r="D869" s="3"/>
      <c r="E869" s="9"/>
      <c r="F869" s="9"/>
      <c r="G869" s="9"/>
      <c r="H869" s="9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8">
        <f>IF(F869="",0,VLOOKUP(E869,'Points Allocation'!$B$7:$F$18,2+F869,0))</f>
        <v>0</v>
      </c>
      <c r="T869" s="8">
        <f>IF(G869="",0,VLOOKUP(E869,'Points Allocation'!$B$22:$F$33,2+G869,0))</f>
        <v>0</v>
      </c>
      <c r="U869" s="8">
        <f>IF(H869="",0,VLOOKUP(E869,'Points Allocation'!$B$37:$F$50,2+H869,0))</f>
        <v>0</v>
      </c>
      <c r="V869" s="8">
        <f>IF(I869="",0,VLOOKUP(E869,'Points Allocation'!$B$52:$F$63,2+I869,0))</f>
        <v>0</v>
      </c>
      <c r="W869" s="8">
        <f>IF(J869="",0,VLOOKUP(E869,'Points Allocation'!$B$67:$F$78,2+J869,0))</f>
        <v>0</v>
      </c>
      <c r="X869" s="8">
        <f>IF(K869="",0,VLOOKUP(E869,'Points Allocation'!$B$82:$F$93,2+K869,0))</f>
        <v>0</v>
      </c>
      <c r="Y869" s="8">
        <f>IF(L869="",0,VLOOKUP(E869,'Points Allocation'!$B$97:$F$108,2+L869,0))</f>
        <v>0</v>
      </c>
      <c r="Z869" s="23">
        <f t="shared" si="529"/>
        <v>0</v>
      </c>
      <c r="AA869" s="8">
        <f>IF(M869="",0,VLOOKUP(E869,'Points Allocation'!$I$7:$M$18,2+M869,0))</f>
        <v>0</v>
      </c>
      <c r="AB869" s="8">
        <f>IF(N869="",0,VLOOKUP(E869,'Points Allocation'!$I$22:$M$33,2+N869,0))</f>
        <v>0</v>
      </c>
      <c r="AC869" s="8">
        <f>IF(O869="",0,VLOOKUP(E869,'Points Allocation'!$I$37:$M$48,2+O869,0))</f>
        <v>0</v>
      </c>
      <c r="AD869" s="8">
        <f>IF(P869="",0,VLOOKUP(E869,'Points Allocation'!$I$52:$M$63,2+P869,0))</f>
        <v>0</v>
      </c>
      <c r="AE869" s="8">
        <f>IF(Q869="",0,VLOOKUP(E869,'Points Allocation'!$I$67:$M$78,2+Q869,0))</f>
        <v>0</v>
      </c>
      <c r="AF869" s="8">
        <f>IF(R869="",0,VLOOKUP(E869,'Points Allocation'!$I$82:$M$93,2+R869,0))</f>
        <v>0</v>
      </c>
      <c r="AG869" s="23">
        <f t="shared" si="530"/>
        <v>0</v>
      </c>
      <c r="AH869" s="10">
        <f t="shared" si="531"/>
        <v>0</v>
      </c>
      <c r="AI869" s="13">
        <f t="shared" si="524"/>
        <v>1</v>
      </c>
      <c r="AJ869" s="30">
        <f t="shared" si="532"/>
        <v>0</v>
      </c>
      <c r="AK869" s="3" t="str">
        <f t="shared" si="514"/>
        <v>False</v>
      </c>
      <c r="AL869" s="3">
        <f t="shared" si="515"/>
        <v>0</v>
      </c>
    </row>
    <row r="870" spans="1:38" x14ac:dyDescent="0.2">
      <c r="A870" s="9"/>
      <c r="B870" s="9"/>
      <c r="C870" s="9"/>
      <c r="D870" s="3"/>
      <c r="E870" s="9"/>
      <c r="F870" s="9"/>
      <c r="G870" s="9"/>
      <c r="H870" s="26"/>
      <c r="I870" s="26"/>
      <c r="J870" s="26"/>
      <c r="K870" s="26"/>
      <c r="L870" s="26"/>
      <c r="M870" s="26"/>
      <c r="N870" s="9"/>
      <c r="O870" s="9"/>
      <c r="P870" s="26"/>
      <c r="Q870" s="26"/>
      <c r="R870" s="26"/>
      <c r="S870" s="8">
        <f>IF(F870="",0,VLOOKUP(E870,'Points Allocation'!$B$7:$F$18,2+F870,0))</f>
        <v>0</v>
      </c>
      <c r="T870" s="8">
        <f>IF(G870="",0,VLOOKUP(E870,'Points Allocation'!$B$22:$F$33,2+G870,0))</f>
        <v>0</v>
      </c>
      <c r="U870" s="8">
        <f>IF(H870="",0,VLOOKUP(E870,'Points Allocation'!$B$37:$F$50,2+H870,0))</f>
        <v>0</v>
      </c>
      <c r="V870" s="8">
        <f>IF(I870="",0,VLOOKUP(E870,'Points Allocation'!$B$52:$F$63,2+I870,0))</f>
        <v>0</v>
      </c>
      <c r="W870" s="8">
        <f>IF(J870="",0,VLOOKUP(E870,'Points Allocation'!$B$67:$F$78,2+J870,0))</f>
        <v>0</v>
      </c>
      <c r="X870" s="8">
        <f>IF(K870="",0,VLOOKUP(E870,'Points Allocation'!$B$82:$F$93,2+K870,0))</f>
        <v>0</v>
      </c>
      <c r="Y870" s="8">
        <f>IF(L870="",0,VLOOKUP(E870,'Points Allocation'!$B$97:$F$108,2+L870,0))</f>
        <v>0</v>
      </c>
      <c r="Z870" s="23">
        <f t="shared" si="529"/>
        <v>0</v>
      </c>
      <c r="AA870" s="8">
        <f>IF(M870="",0,VLOOKUP(E870,'Points Allocation'!$I$7:$M$18,2+M870,0))</f>
        <v>0</v>
      </c>
      <c r="AB870" s="8">
        <f>IF(N870="",0,VLOOKUP(E870,'Points Allocation'!$I$22:$M$33,2+N870,0))</f>
        <v>0</v>
      </c>
      <c r="AC870" s="8">
        <f>IF(O870="",0,VLOOKUP(E870,'Points Allocation'!$I$37:$M$48,2+O870,0))</f>
        <v>0</v>
      </c>
      <c r="AD870" s="8">
        <f>IF(P870="",0,VLOOKUP(E870,'Points Allocation'!$I$52:$M$63,2+P870,0))</f>
        <v>0</v>
      </c>
      <c r="AE870" s="8">
        <f>IF(Q870="",0,VLOOKUP(E870,'Points Allocation'!$I$67:$M$78,2+Q870,0))</f>
        <v>0</v>
      </c>
      <c r="AF870" s="8">
        <f>IF(R870="",0,VLOOKUP(E870,'Points Allocation'!$I$82:$M$93,2+R870,0))</f>
        <v>0</v>
      </c>
      <c r="AG870" s="23">
        <f t="shared" si="530"/>
        <v>0</v>
      </c>
      <c r="AH870" s="10">
        <f t="shared" si="531"/>
        <v>0</v>
      </c>
      <c r="AI870" s="13">
        <f t="shared" si="524"/>
        <v>1</v>
      </c>
      <c r="AJ870" s="30">
        <f t="shared" si="532"/>
        <v>0</v>
      </c>
      <c r="AK870" s="3" t="str">
        <f t="shared" si="514"/>
        <v>False</v>
      </c>
      <c r="AL870" s="3">
        <f t="shared" si="515"/>
        <v>0</v>
      </c>
    </row>
    <row r="871" spans="1:38" x14ac:dyDescent="0.2">
      <c r="A871" s="9"/>
      <c r="B871" s="9"/>
      <c r="C871" s="9"/>
      <c r="D871" s="3"/>
      <c r="E871" s="9"/>
      <c r="F871" s="9"/>
      <c r="G871" s="9"/>
      <c r="H871" s="26"/>
      <c r="I871" s="26"/>
      <c r="J871" s="26"/>
      <c r="K871" s="26"/>
      <c r="L871" s="26"/>
      <c r="M871" s="26"/>
      <c r="N871" s="9"/>
      <c r="O871" s="26"/>
      <c r="P871" s="26"/>
      <c r="Q871" s="26"/>
      <c r="R871" s="26"/>
      <c r="S871" s="8">
        <f>IF(F871="",0,VLOOKUP(E871,'Points Allocation'!$B$7:$F$18,2+F871,0))</f>
        <v>0</v>
      </c>
      <c r="T871" s="8">
        <f>IF(G871="",0,VLOOKUP(E871,'Points Allocation'!$B$22:$F$33,2+G871,0))</f>
        <v>0</v>
      </c>
      <c r="U871" s="8">
        <f>IF(H871="",0,VLOOKUP(E871,'Points Allocation'!$B$37:$F$50,2+H871,0))</f>
        <v>0</v>
      </c>
      <c r="V871" s="8">
        <f>IF(I871="",0,VLOOKUP(E871,'Points Allocation'!$B$52:$F$63,2+I871,0))</f>
        <v>0</v>
      </c>
      <c r="W871" s="8">
        <f>IF(J871="",0,VLOOKUP(E871,'Points Allocation'!$B$67:$F$78,2+J871,0))</f>
        <v>0</v>
      </c>
      <c r="X871" s="8">
        <f>IF(K871="",0,VLOOKUP(E871,'Points Allocation'!$B$82:$F$93,2+K871,0))</f>
        <v>0</v>
      </c>
      <c r="Y871" s="8">
        <f>IF(L871="",0,VLOOKUP(E871,'Points Allocation'!$B$97:$F$108,2+L871,0))</f>
        <v>0</v>
      </c>
      <c r="Z871" s="23">
        <f t="shared" si="529"/>
        <v>0</v>
      </c>
      <c r="AA871" s="8">
        <f>IF(M871="",0,VLOOKUP(E871,'Points Allocation'!$I$7:$M$18,2+M871,0))</f>
        <v>0</v>
      </c>
      <c r="AB871" s="8">
        <f>IF(N871="",0,VLOOKUP(E871,'Points Allocation'!$I$22:$M$33,2+N871,0))</f>
        <v>0</v>
      </c>
      <c r="AC871" s="8">
        <f>IF(O871="",0,VLOOKUP(E871,'Points Allocation'!$I$37:$M$48,2+O871,0))</f>
        <v>0</v>
      </c>
      <c r="AD871" s="8">
        <f>IF(P871="",0,VLOOKUP(E871,'Points Allocation'!$I$52:$M$63,2+P871,0))</f>
        <v>0</v>
      </c>
      <c r="AE871" s="8">
        <f>IF(Q871="",0,VLOOKUP(E871,'Points Allocation'!$I$67:$M$78,2+Q871,0))</f>
        <v>0</v>
      </c>
      <c r="AF871" s="8">
        <f>IF(R871="",0,VLOOKUP(E871,'Points Allocation'!$I$82:$M$93,2+R871,0))</f>
        <v>0</v>
      </c>
      <c r="AG871" s="23">
        <f t="shared" si="530"/>
        <v>0</v>
      </c>
      <c r="AH871" s="10">
        <f t="shared" si="531"/>
        <v>0</v>
      </c>
      <c r="AI871" s="13">
        <f t="shared" si="524"/>
        <v>1</v>
      </c>
      <c r="AJ871" s="30">
        <f t="shared" si="532"/>
        <v>0</v>
      </c>
      <c r="AK871" s="3" t="str">
        <f t="shared" si="514"/>
        <v>False</v>
      </c>
      <c r="AL871" s="3">
        <f t="shared" si="515"/>
        <v>0</v>
      </c>
    </row>
    <row r="872" spans="1:38" x14ac:dyDescent="0.2">
      <c r="A872" s="9"/>
      <c r="B872" s="9"/>
      <c r="C872" s="9"/>
      <c r="D872" s="3"/>
      <c r="E872" s="9"/>
      <c r="F872" s="9"/>
      <c r="G872" s="9"/>
      <c r="H872" s="9"/>
      <c r="I872" s="9"/>
      <c r="J872" s="26"/>
      <c r="K872" s="26"/>
      <c r="L872" s="26"/>
      <c r="M872" s="26"/>
      <c r="N872" s="26"/>
      <c r="O872" s="26"/>
      <c r="P872" s="26"/>
      <c r="Q872" s="26"/>
      <c r="R872" s="26"/>
      <c r="S872" s="8">
        <f>IF(F872="",0,VLOOKUP(E872,'Points Allocation'!$B$7:$F$18,2+F872,0))</f>
        <v>0</v>
      </c>
      <c r="T872" s="8">
        <f>IF(G872="",0,VLOOKUP(E872,'Points Allocation'!$B$22:$F$33,2+G872,0))</f>
        <v>0</v>
      </c>
      <c r="U872" s="8">
        <f>IF(H872="",0,VLOOKUP(E872,'Points Allocation'!$B$37:$F$50,2+H872,0))</f>
        <v>0</v>
      </c>
      <c r="V872" s="8">
        <f>IF(I872="",0,VLOOKUP(E872,'Points Allocation'!$B$52:$F$63,2+I872,0))</f>
        <v>0</v>
      </c>
      <c r="W872" s="8">
        <f>IF(J872="",0,VLOOKUP(E872,'Points Allocation'!$B$67:$F$78,2+J872,0))</f>
        <v>0</v>
      </c>
      <c r="X872" s="8">
        <f>IF(K872="",0,VLOOKUP(E872,'Points Allocation'!$B$82:$F$93,2+K872,0))</f>
        <v>0</v>
      </c>
      <c r="Y872" s="8">
        <f>IF(L872="",0,VLOOKUP(E872,'Points Allocation'!$B$97:$F$108,2+L872,0))</f>
        <v>0</v>
      </c>
      <c r="Z872" s="23">
        <f t="shared" si="529"/>
        <v>0</v>
      </c>
      <c r="AA872" s="8">
        <f>IF(M872="",0,VLOOKUP(E872,'Points Allocation'!$I$7:$M$18,2+M872,0))</f>
        <v>0</v>
      </c>
      <c r="AB872" s="8">
        <f>IF(N872="",0,VLOOKUP(E872,'Points Allocation'!$I$22:$M$33,2+N872,0))</f>
        <v>0</v>
      </c>
      <c r="AC872" s="8">
        <f>IF(O872="",0,VLOOKUP(E872,'Points Allocation'!$I$37:$M$48,2+O872,0))</f>
        <v>0</v>
      </c>
      <c r="AD872" s="8">
        <f>IF(P872="",0,VLOOKUP(E872,'Points Allocation'!$I$52:$M$63,2+P872,0))</f>
        <v>0</v>
      </c>
      <c r="AE872" s="8">
        <f>IF(Q872="",0,VLOOKUP(E872,'Points Allocation'!$I$67:$M$78,2+Q872,0))</f>
        <v>0</v>
      </c>
      <c r="AF872" s="8">
        <f>IF(R872="",0,VLOOKUP(E872,'Points Allocation'!$I$82:$M$93,2+R872,0))</f>
        <v>0</v>
      </c>
      <c r="AG872" s="23">
        <f t="shared" si="530"/>
        <v>0</v>
      </c>
      <c r="AH872" s="10">
        <f t="shared" si="531"/>
        <v>0</v>
      </c>
      <c r="AI872" s="13">
        <f t="shared" si="524"/>
        <v>1</v>
      </c>
      <c r="AJ872" s="30">
        <f t="shared" si="532"/>
        <v>0</v>
      </c>
      <c r="AK872" s="3" t="str">
        <f t="shared" si="514"/>
        <v>False</v>
      </c>
      <c r="AL872" s="3">
        <f t="shared" si="515"/>
        <v>0</v>
      </c>
    </row>
    <row r="873" spans="1:38" x14ac:dyDescent="0.2">
      <c r="A873" s="9"/>
      <c r="B873" s="9"/>
      <c r="C873" s="9"/>
      <c r="D873" s="3"/>
      <c r="E873" s="9"/>
      <c r="F873" s="9"/>
      <c r="G873" s="9"/>
      <c r="H873" s="9"/>
      <c r="I873" s="9"/>
      <c r="J873" s="26"/>
      <c r="K873" s="26"/>
      <c r="L873" s="26"/>
      <c r="M873" s="26"/>
      <c r="N873" s="26"/>
      <c r="O873" s="26"/>
      <c r="P873" s="26"/>
      <c r="Q873" s="26"/>
      <c r="R873" s="26"/>
      <c r="S873" s="8">
        <f>IF(F873="",0,VLOOKUP(E873,'Points Allocation'!$B$7:$F$18,2+F873,0))</f>
        <v>0</v>
      </c>
      <c r="T873" s="8">
        <f>IF(G873="",0,VLOOKUP(E873,'Points Allocation'!$B$22:$F$33,2+G873,0))</f>
        <v>0</v>
      </c>
      <c r="U873" s="8">
        <f>IF(H873="",0,VLOOKUP(E873,'Points Allocation'!$B$37:$F$50,2+H873,0))</f>
        <v>0</v>
      </c>
      <c r="V873" s="8">
        <f>IF(I873="",0,VLOOKUP(E873,'Points Allocation'!$B$52:$F$63,2+I873,0))</f>
        <v>0</v>
      </c>
      <c r="W873" s="8">
        <f>IF(J873="",0,VLOOKUP(E873,'Points Allocation'!$B$67:$F$78,2+J873,0))</f>
        <v>0</v>
      </c>
      <c r="X873" s="8">
        <f>IF(K873="",0,VLOOKUP(E873,'Points Allocation'!$B$82:$F$93,2+K873,0))</f>
        <v>0</v>
      </c>
      <c r="Y873" s="8">
        <f>IF(L873="",0,VLOOKUP(E873,'Points Allocation'!$B$97:$F$108,2+L873,0))</f>
        <v>0</v>
      </c>
      <c r="Z873" s="23">
        <f t="shared" ref="Z873" si="533">SUM(S873:Y873)</f>
        <v>0</v>
      </c>
      <c r="AA873" s="8">
        <f>IF(M873="",0,VLOOKUP(E873,'Points Allocation'!$I$7:$M$18,2+M873,0))</f>
        <v>0</v>
      </c>
      <c r="AB873" s="8">
        <f>IF(N873="",0,VLOOKUP(E873,'Points Allocation'!$I$22:$M$33,2+N873,0))</f>
        <v>0</v>
      </c>
      <c r="AC873" s="8">
        <f>IF(O873="",0,VLOOKUP(E873,'Points Allocation'!$I$37:$M$48,2+O873,0))</f>
        <v>0</v>
      </c>
      <c r="AD873" s="8">
        <f>IF(P873="",0,VLOOKUP(E873,'Points Allocation'!$I$52:$M$63,2+P873,0))</f>
        <v>0</v>
      </c>
      <c r="AE873" s="8">
        <f>IF(Q873="",0,VLOOKUP(E873,'Points Allocation'!$I$67:$M$78,2+Q873,0))</f>
        <v>0</v>
      </c>
      <c r="AF873" s="8">
        <f>IF(R873="",0,VLOOKUP(E873,'Points Allocation'!$I$82:$M$93,2+R873,0))</f>
        <v>0</v>
      </c>
      <c r="AG873" s="23">
        <f t="shared" ref="AG873" si="534">SUM(AA873:AF873)</f>
        <v>0</v>
      </c>
      <c r="AH873" s="10">
        <f t="shared" ref="AH873" si="535">IF(AK873="False",0,-AL873)</f>
        <v>0</v>
      </c>
      <c r="AI873" s="13">
        <f t="shared" si="524"/>
        <v>1</v>
      </c>
      <c r="AJ873" s="30">
        <f t="shared" ref="AJ873" si="536">(SUM(Z873,AG873,AH873))*AI873</f>
        <v>0</v>
      </c>
      <c r="AK873" s="3" t="str">
        <f t="shared" si="514"/>
        <v>False</v>
      </c>
      <c r="AL873" s="3">
        <f t="shared" si="515"/>
        <v>0</v>
      </c>
    </row>
    <row r="874" spans="1:38" x14ac:dyDescent="0.2">
      <c r="A874" s="9"/>
      <c r="B874" s="9"/>
      <c r="C874" s="9"/>
      <c r="D874" s="3"/>
      <c r="E874" s="9"/>
      <c r="F874" s="9"/>
      <c r="G874" s="9"/>
      <c r="H874" s="26"/>
      <c r="I874" s="26"/>
      <c r="J874" s="26"/>
      <c r="K874" s="26"/>
      <c r="L874" s="26"/>
      <c r="M874" s="26"/>
      <c r="N874" s="9"/>
      <c r="O874" s="26"/>
      <c r="P874" s="26"/>
      <c r="Q874" s="26"/>
      <c r="R874" s="26"/>
      <c r="S874" s="8">
        <f>IF(F874="",0,VLOOKUP(E874,'Points Allocation'!$B$7:$F$18,2+F874,0))</f>
        <v>0</v>
      </c>
      <c r="T874" s="8">
        <f>IF(G874="",0,VLOOKUP(E874,'Points Allocation'!$B$22:$F$33,2+G874,0))</f>
        <v>0</v>
      </c>
      <c r="U874" s="8">
        <f>IF(H874="",0,VLOOKUP(E874,'Points Allocation'!$B$37:$F$50,2+H874,0))</f>
        <v>0</v>
      </c>
      <c r="V874" s="8">
        <f>IF(I874="",0,VLOOKUP(E874,'Points Allocation'!$B$52:$F$63,2+I874,0))</f>
        <v>0</v>
      </c>
      <c r="W874" s="8">
        <f>IF(J874="",0,VLOOKUP(E874,'Points Allocation'!$B$67:$F$78,2+J874,0))</f>
        <v>0</v>
      </c>
      <c r="X874" s="8">
        <f>IF(K874="",0,VLOOKUP(E874,'Points Allocation'!$B$82:$F$93,2+K874,0))</f>
        <v>0</v>
      </c>
      <c r="Y874" s="8">
        <f>IF(L874="",0,VLOOKUP(E874,'Points Allocation'!$B$97:$F$108,2+L874,0))</f>
        <v>0</v>
      </c>
      <c r="Z874" s="23">
        <f t="shared" ref="Z874:Z881" si="537">SUM(S874:Y874)</f>
        <v>0</v>
      </c>
      <c r="AA874" s="8">
        <f>IF(M874="",0,VLOOKUP(E874,'Points Allocation'!$I$7:$M$18,2+M874,0))</f>
        <v>0</v>
      </c>
      <c r="AB874" s="8">
        <f>IF(N874="",0,VLOOKUP(E874,'Points Allocation'!$I$22:$M$33,2+N874,0))</f>
        <v>0</v>
      </c>
      <c r="AC874" s="8">
        <f>IF(O874="",0,VLOOKUP(E874,'Points Allocation'!$I$37:$M$48,2+O874,0))</f>
        <v>0</v>
      </c>
      <c r="AD874" s="8">
        <f>IF(P874="",0,VLOOKUP(E874,'Points Allocation'!$I$52:$M$63,2+P874,0))</f>
        <v>0</v>
      </c>
      <c r="AE874" s="8">
        <f>IF(Q874="",0,VLOOKUP(E874,'Points Allocation'!$I$67:$M$78,2+Q874,0))</f>
        <v>0</v>
      </c>
      <c r="AF874" s="8">
        <f>IF(R874="",0,VLOOKUP(E874,'Points Allocation'!$I$82:$M$93,2+R874,0))</f>
        <v>0</v>
      </c>
      <c r="AG874" s="23">
        <f t="shared" ref="AG874:AG881" si="538">SUM(AA874:AF874)</f>
        <v>0</v>
      </c>
      <c r="AH874" s="10">
        <f t="shared" ref="AH874:AH881" si="539">IF(AK874="False",0,-AL874)</f>
        <v>0</v>
      </c>
      <c r="AI874" s="13">
        <f t="shared" si="524"/>
        <v>1</v>
      </c>
      <c r="AJ874" s="30">
        <f t="shared" ref="AJ874:AJ881" si="540">(SUM(Z874,AG874,AH874))*AI874</f>
        <v>0</v>
      </c>
      <c r="AK874" s="3" t="str">
        <f t="shared" si="514"/>
        <v>False</v>
      </c>
      <c r="AL874" s="3">
        <f t="shared" si="515"/>
        <v>0</v>
      </c>
    </row>
    <row r="875" spans="1:38" x14ac:dyDescent="0.2">
      <c r="A875" s="9"/>
      <c r="B875" s="9"/>
      <c r="C875" s="9"/>
      <c r="D875" s="3"/>
      <c r="E875" s="9"/>
      <c r="F875" s="9"/>
      <c r="G875" s="9"/>
      <c r="H875" s="26"/>
      <c r="I875" s="26"/>
      <c r="J875" s="26"/>
      <c r="K875" s="26"/>
      <c r="L875" s="26"/>
      <c r="M875" s="26"/>
      <c r="N875" s="9"/>
      <c r="O875" s="9"/>
      <c r="P875" s="26"/>
      <c r="Q875" s="26"/>
      <c r="R875" s="26"/>
      <c r="S875" s="8">
        <f>IF(F875="",0,VLOOKUP(E875,'Points Allocation'!$B$7:$F$18,2+F875,0))</f>
        <v>0</v>
      </c>
      <c r="T875" s="8">
        <f>IF(G875="",0,VLOOKUP(E875,'Points Allocation'!$B$22:$F$33,2+G875,0))</f>
        <v>0</v>
      </c>
      <c r="U875" s="8">
        <f>IF(H875="",0,VLOOKUP(E875,'Points Allocation'!$B$37:$F$50,2+H875,0))</f>
        <v>0</v>
      </c>
      <c r="V875" s="8">
        <f>IF(I875="",0,VLOOKUP(E875,'Points Allocation'!$B$52:$F$63,2+I875,0))</f>
        <v>0</v>
      </c>
      <c r="W875" s="8">
        <f>IF(J875="",0,VLOOKUP(E875,'Points Allocation'!$B$67:$F$78,2+J875,0))</f>
        <v>0</v>
      </c>
      <c r="X875" s="8">
        <f>IF(K875="",0,VLOOKUP(E875,'Points Allocation'!$B$82:$F$93,2+K875,0))</f>
        <v>0</v>
      </c>
      <c r="Y875" s="8">
        <f>IF(L875="",0,VLOOKUP(E875,'Points Allocation'!$B$97:$F$108,2+L875,0))</f>
        <v>0</v>
      </c>
      <c r="Z875" s="23">
        <f t="shared" si="537"/>
        <v>0</v>
      </c>
      <c r="AA875" s="8">
        <f>IF(M875="",0,VLOOKUP(E875,'Points Allocation'!$I$7:$M$18,2+M875,0))</f>
        <v>0</v>
      </c>
      <c r="AB875" s="8">
        <f>IF(N875="",0,VLOOKUP(E875,'Points Allocation'!$I$22:$M$33,2+N875,0))</f>
        <v>0</v>
      </c>
      <c r="AC875" s="8">
        <f>IF(O875="",0,VLOOKUP(E875,'Points Allocation'!$I$37:$M$48,2+O875,0))</f>
        <v>0</v>
      </c>
      <c r="AD875" s="8">
        <f>IF(P875="",0,VLOOKUP(E875,'Points Allocation'!$I$52:$M$63,2+P875,0))</f>
        <v>0</v>
      </c>
      <c r="AE875" s="8">
        <f>IF(Q875="",0,VLOOKUP(E875,'Points Allocation'!$I$67:$M$78,2+Q875,0))</f>
        <v>0</v>
      </c>
      <c r="AF875" s="8">
        <f>IF(R875="",0,VLOOKUP(E875,'Points Allocation'!$I$82:$M$93,2+R875,0))</f>
        <v>0</v>
      </c>
      <c r="AG875" s="23">
        <f t="shared" si="538"/>
        <v>0</v>
      </c>
      <c r="AH875" s="10">
        <f t="shared" si="539"/>
        <v>0</v>
      </c>
      <c r="AI875" s="13">
        <f t="shared" si="524"/>
        <v>1</v>
      </c>
      <c r="AJ875" s="30">
        <f t="shared" si="540"/>
        <v>0</v>
      </c>
      <c r="AK875" s="3" t="str">
        <f t="shared" si="514"/>
        <v>False</v>
      </c>
      <c r="AL875" s="3">
        <f t="shared" si="515"/>
        <v>0</v>
      </c>
    </row>
    <row r="876" spans="1:38" x14ac:dyDescent="0.2">
      <c r="A876" s="9"/>
      <c r="B876" s="9"/>
      <c r="C876" s="9"/>
      <c r="D876" s="3"/>
      <c r="E876" s="9"/>
      <c r="F876" s="9"/>
      <c r="G876" s="9"/>
      <c r="H876" s="9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8">
        <f>IF(F876="",0,VLOOKUP(E876,'Points Allocation'!$B$7:$F$18,2+F876,0))</f>
        <v>0</v>
      </c>
      <c r="T876" s="8">
        <f>IF(G876="",0,VLOOKUP(E876,'Points Allocation'!$B$22:$F$33,2+G876,0))</f>
        <v>0</v>
      </c>
      <c r="U876" s="8">
        <f>IF(H876="",0,VLOOKUP(E876,'Points Allocation'!$B$37:$F$50,2+H876,0))</f>
        <v>0</v>
      </c>
      <c r="V876" s="8">
        <f>IF(I876="",0,VLOOKUP(E876,'Points Allocation'!$B$52:$F$63,2+I876,0))</f>
        <v>0</v>
      </c>
      <c r="W876" s="8">
        <f>IF(J876="",0,VLOOKUP(E876,'Points Allocation'!$B$67:$F$78,2+J876,0))</f>
        <v>0</v>
      </c>
      <c r="X876" s="8">
        <f>IF(K876="",0,VLOOKUP(E876,'Points Allocation'!$B$82:$F$93,2+K876,0))</f>
        <v>0</v>
      </c>
      <c r="Y876" s="8">
        <f>IF(L876="",0,VLOOKUP(E876,'Points Allocation'!$B$97:$F$108,2+L876,0))</f>
        <v>0</v>
      </c>
      <c r="Z876" s="23">
        <f t="shared" si="537"/>
        <v>0</v>
      </c>
      <c r="AA876" s="8">
        <f>IF(M876="",0,VLOOKUP(E876,'Points Allocation'!$I$7:$M$18,2+M876,0))</f>
        <v>0</v>
      </c>
      <c r="AB876" s="8">
        <f>IF(N876="",0,VLOOKUP(E876,'Points Allocation'!$I$22:$M$33,2+N876,0))</f>
        <v>0</v>
      </c>
      <c r="AC876" s="8">
        <f>IF(O876="",0,VLOOKUP(E876,'Points Allocation'!$I$37:$M$48,2+O876,0))</f>
        <v>0</v>
      </c>
      <c r="AD876" s="8">
        <f>IF(P876="",0,VLOOKUP(E876,'Points Allocation'!$I$52:$M$63,2+P876,0))</f>
        <v>0</v>
      </c>
      <c r="AE876" s="8">
        <f>IF(Q876="",0,VLOOKUP(E876,'Points Allocation'!$I$67:$M$78,2+Q876,0))</f>
        <v>0</v>
      </c>
      <c r="AF876" s="8">
        <f>IF(R876="",0,VLOOKUP(E876,'Points Allocation'!$I$82:$M$93,2+R876,0))</f>
        <v>0</v>
      </c>
      <c r="AG876" s="23">
        <f t="shared" si="538"/>
        <v>0</v>
      </c>
      <c r="AH876" s="10">
        <f t="shared" si="539"/>
        <v>0</v>
      </c>
      <c r="AI876" s="13">
        <f t="shared" si="524"/>
        <v>1</v>
      </c>
      <c r="AJ876" s="30">
        <f t="shared" si="540"/>
        <v>0</v>
      </c>
      <c r="AK876" s="3" t="str">
        <f t="shared" si="514"/>
        <v>False</v>
      </c>
      <c r="AL876" s="3">
        <f t="shared" si="515"/>
        <v>0</v>
      </c>
    </row>
    <row r="877" spans="1:38" x14ac:dyDescent="0.2">
      <c r="A877" s="9"/>
      <c r="B877" s="9"/>
      <c r="C877" s="9"/>
      <c r="D877" s="3"/>
      <c r="E877" s="9"/>
      <c r="F877" s="9"/>
      <c r="G877" s="9"/>
      <c r="H877" s="9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8">
        <f>IF(F877="",0,VLOOKUP(E877,'Points Allocation'!$B$7:$F$18,2+F877,0))</f>
        <v>0</v>
      </c>
      <c r="T877" s="8">
        <f>IF(G877="",0,VLOOKUP(E877,'Points Allocation'!$B$22:$F$33,2+G877,0))</f>
        <v>0</v>
      </c>
      <c r="U877" s="8">
        <f>IF(H877="",0,VLOOKUP(E877,'Points Allocation'!$B$37:$F$50,2+H877,0))</f>
        <v>0</v>
      </c>
      <c r="V877" s="8">
        <f>IF(I877="",0,VLOOKUP(E877,'Points Allocation'!$B$52:$F$63,2+I877,0))</f>
        <v>0</v>
      </c>
      <c r="W877" s="8">
        <f>IF(J877="",0,VLOOKUP(E877,'Points Allocation'!$B$67:$F$78,2+J877,0))</f>
        <v>0</v>
      </c>
      <c r="X877" s="8">
        <f>IF(K877="",0,VLOOKUP(E877,'Points Allocation'!$B$82:$F$93,2+K877,0))</f>
        <v>0</v>
      </c>
      <c r="Y877" s="8">
        <f>IF(L877="",0,VLOOKUP(E877,'Points Allocation'!$B$97:$F$108,2+L877,0))</f>
        <v>0</v>
      </c>
      <c r="Z877" s="23">
        <f t="shared" si="537"/>
        <v>0</v>
      </c>
      <c r="AA877" s="8">
        <f>IF(M877="",0,VLOOKUP(E877,'Points Allocation'!$I$7:$M$18,2+M877,0))</f>
        <v>0</v>
      </c>
      <c r="AB877" s="8">
        <f>IF(N877="",0,VLOOKUP(E877,'Points Allocation'!$I$22:$M$33,2+N877,0))</f>
        <v>0</v>
      </c>
      <c r="AC877" s="8">
        <f>IF(O877="",0,VLOOKUP(E877,'Points Allocation'!$I$37:$M$48,2+O877,0))</f>
        <v>0</v>
      </c>
      <c r="AD877" s="8">
        <f>IF(P877="",0,VLOOKUP(E877,'Points Allocation'!$I$52:$M$63,2+P877,0))</f>
        <v>0</v>
      </c>
      <c r="AE877" s="8">
        <f>IF(Q877="",0,VLOOKUP(E877,'Points Allocation'!$I$67:$M$78,2+Q877,0))</f>
        <v>0</v>
      </c>
      <c r="AF877" s="8">
        <f>IF(R877="",0,VLOOKUP(E877,'Points Allocation'!$I$82:$M$93,2+R877,0))</f>
        <v>0</v>
      </c>
      <c r="AG877" s="23">
        <f t="shared" si="538"/>
        <v>0</v>
      </c>
      <c r="AH877" s="10">
        <f t="shared" si="539"/>
        <v>0</v>
      </c>
      <c r="AI877" s="13">
        <f t="shared" si="524"/>
        <v>1</v>
      </c>
      <c r="AJ877" s="30">
        <f t="shared" si="540"/>
        <v>0</v>
      </c>
      <c r="AK877" s="3" t="str">
        <f t="shared" si="514"/>
        <v>False</v>
      </c>
      <c r="AL877" s="3">
        <f t="shared" si="515"/>
        <v>0</v>
      </c>
    </row>
    <row r="878" spans="1:38" x14ac:dyDescent="0.2">
      <c r="A878" s="9"/>
      <c r="B878" s="9"/>
      <c r="C878" s="9"/>
      <c r="D878" s="3"/>
      <c r="E878" s="9"/>
      <c r="F878" s="9"/>
      <c r="G878" s="9"/>
      <c r="H878" s="26"/>
      <c r="I878" s="26"/>
      <c r="J878" s="26"/>
      <c r="K878" s="26"/>
      <c r="L878" s="26"/>
      <c r="M878" s="26"/>
      <c r="N878" s="9"/>
      <c r="O878" s="9"/>
      <c r="P878" s="26"/>
      <c r="Q878" s="26"/>
      <c r="R878" s="26"/>
      <c r="S878" s="8">
        <f>IF(F878="",0,VLOOKUP(E878,'Points Allocation'!$B$7:$F$18,2+F878,0))</f>
        <v>0</v>
      </c>
      <c r="T878" s="8">
        <f>IF(G878="",0,VLOOKUP(E878,'Points Allocation'!$B$22:$F$33,2+G878,0))</f>
        <v>0</v>
      </c>
      <c r="U878" s="8">
        <f>IF(H878="",0,VLOOKUP(E878,'Points Allocation'!$B$37:$F$50,2+H878,0))</f>
        <v>0</v>
      </c>
      <c r="V878" s="8">
        <f>IF(I878="",0,VLOOKUP(E878,'Points Allocation'!$B$52:$F$63,2+I878,0))</f>
        <v>0</v>
      </c>
      <c r="W878" s="8">
        <f>IF(J878="",0,VLOOKUP(E878,'Points Allocation'!$B$67:$F$78,2+J878,0))</f>
        <v>0</v>
      </c>
      <c r="X878" s="8">
        <f>IF(K878="",0,VLOOKUP(E878,'Points Allocation'!$B$82:$F$93,2+K878,0))</f>
        <v>0</v>
      </c>
      <c r="Y878" s="8">
        <f>IF(L878="",0,VLOOKUP(E878,'Points Allocation'!$B$97:$F$108,2+L878,0))</f>
        <v>0</v>
      </c>
      <c r="Z878" s="23">
        <f t="shared" si="537"/>
        <v>0</v>
      </c>
      <c r="AA878" s="8">
        <f>IF(M878="",0,VLOOKUP(E878,'Points Allocation'!$I$7:$M$18,2+M878,0))</f>
        <v>0</v>
      </c>
      <c r="AB878" s="8">
        <f>IF(N878="",0,VLOOKUP(E878,'Points Allocation'!$I$22:$M$33,2+N878,0))</f>
        <v>0</v>
      </c>
      <c r="AC878" s="8">
        <f>IF(O878="",0,VLOOKUP(E878,'Points Allocation'!$I$37:$M$48,2+O878,0))</f>
        <v>0</v>
      </c>
      <c r="AD878" s="8">
        <f>IF(P878="",0,VLOOKUP(E878,'Points Allocation'!$I$52:$M$63,2+P878,0))</f>
        <v>0</v>
      </c>
      <c r="AE878" s="8">
        <f>IF(Q878="",0,VLOOKUP(E878,'Points Allocation'!$I$67:$M$78,2+Q878,0))</f>
        <v>0</v>
      </c>
      <c r="AF878" s="8">
        <f>IF(R878="",0,VLOOKUP(E878,'Points Allocation'!$I$82:$M$93,2+R878,0))</f>
        <v>0</v>
      </c>
      <c r="AG878" s="23">
        <f t="shared" si="538"/>
        <v>0</v>
      </c>
      <c r="AH878" s="10">
        <f t="shared" si="539"/>
        <v>0</v>
      </c>
      <c r="AI878" s="13">
        <f t="shared" si="524"/>
        <v>1</v>
      </c>
      <c r="AJ878" s="30">
        <f t="shared" si="540"/>
        <v>0</v>
      </c>
      <c r="AK878" s="3" t="str">
        <f t="shared" si="514"/>
        <v>False</v>
      </c>
      <c r="AL878" s="3">
        <f t="shared" si="515"/>
        <v>0</v>
      </c>
    </row>
    <row r="879" spans="1:38" x14ac:dyDescent="0.2">
      <c r="A879" s="9"/>
      <c r="B879" s="9"/>
      <c r="C879" s="9"/>
      <c r="D879" s="3"/>
      <c r="E879" s="9"/>
      <c r="F879" s="9"/>
      <c r="G879" s="9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8">
        <f>IF(F879="",0,VLOOKUP(E879,'Points Allocation'!$B$7:$F$18,2+F879,0))</f>
        <v>0</v>
      </c>
      <c r="T879" s="8">
        <f>IF(G879="",0,VLOOKUP(E879,'Points Allocation'!$B$22:$F$33,2+G879,0))</f>
        <v>0</v>
      </c>
      <c r="U879" s="8">
        <f>IF(H879="",0,VLOOKUP(E879,'Points Allocation'!$B$37:$F$50,2+H879,0))</f>
        <v>0</v>
      </c>
      <c r="V879" s="8">
        <f>IF(I879="",0,VLOOKUP(E879,'Points Allocation'!$B$52:$F$63,2+I879,0))</f>
        <v>0</v>
      </c>
      <c r="W879" s="8">
        <f>IF(J879="",0,VLOOKUP(E879,'Points Allocation'!$B$67:$F$78,2+J879,0))</f>
        <v>0</v>
      </c>
      <c r="X879" s="8">
        <f>IF(K879="",0,VLOOKUP(E879,'Points Allocation'!$B$82:$F$93,2+K879,0))</f>
        <v>0</v>
      </c>
      <c r="Y879" s="8">
        <f>IF(L879="",0,VLOOKUP(E879,'Points Allocation'!$B$97:$F$108,2+L879,0))</f>
        <v>0</v>
      </c>
      <c r="Z879" s="23">
        <f t="shared" si="537"/>
        <v>0</v>
      </c>
      <c r="AA879" s="8">
        <f>IF(M879="",0,VLOOKUP(E879,'Points Allocation'!$I$7:$M$18,2+M879,0))</f>
        <v>0</v>
      </c>
      <c r="AB879" s="8">
        <f>IF(N879="",0,VLOOKUP(E879,'Points Allocation'!$I$22:$M$33,2+N879,0))</f>
        <v>0</v>
      </c>
      <c r="AC879" s="8">
        <f>IF(O879="",0,VLOOKUP(E879,'Points Allocation'!$I$37:$M$48,2+O879,0))</f>
        <v>0</v>
      </c>
      <c r="AD879" s="8">
        <f>IF(P879="",0,VLOOKUP(E879,'Points Allocation'!$I$52:$M$63,2+P879,0))</f>
        <v>0</v>
      </c>
      <c r="AE879" s="8">
        <f>IF(Q879="",0,VLOOKUP(E879,'Points Allocation'!$I$67:$M$78,2+Q879,0))</f>
        <v>0</v>
      </c>
      <c r="AF879" s="8">
        <f>IF(R879="",0,VLOOKUP(E879,'Points Allocation'!$I$82:$M$93,2+R879,0))</f>
        <v>0</v>
      </c>
      <c r="AG879" s="23">
        <f t="shared" si="538"/>
        <v>0</v>
      </c>
      <c r="AH879" s="10">
        <f t="shared" si="539"/>
        <v>0</v>
      </c>
      <c r="AI879" s="13">
        <f t="shared" si="524"/>
        <v>1</v>
      </c>
      <c r="AJ879" s="30">
        <f t="shared" si="540"/>
        <v>0</v>
      </c>
      <c r="AK879" s="3" t="str">
        <f t="shared" si="514"/>
        <v>False</v>
      </c>
      <c r="AL879" s="3">
        <f t="shared" si="515"/>
        <v>0</v>
      </c>
    </row>
    <row r="880" spans="1:38" x14ac:dyDescent="0.2">
      <c r="A880" s="9"/>
      <c r="B880" s="9"/>
      <c r="C880" s="9"/>
      <c r="D880" s="3"/>
      <c r="E880" s="9"/>
      <c r="F880" s="9"/>
      <c r="G880" s="26"/>
      <c r="H880" s="26"/>
      <c r="I880" s="26"/>
      <c r="J880" s="26"/>
      <c r="K880" s="26"/>
      <c r="L880" s="26"/>
      <c r="M880" s="26"/>
      <c r="N880" s="9"/>
      <c r="O880" s="26"/>
      <c r="P880" s="26"/>
      <c r="Q880" s="26"/>
      <c r="R880" s="26"/>
      <c r="S880" s="8">
        <f>IF(F880="",0,VLOOKUP(E880,'Points Allocation'!$B$7:$F$18,2+F880,0))</f>
        <v>0</v>
      </c>
      <c r="T880" s="8">
        <f>IF(G880="",0,VLOOKUP(E880,'Points Allocation'!$B$22:$F$33,2+G880,0))</f>
        <v>0</v>
      </c>
      <c r="U880" s="8">
        <f>IF(H880="",0,VLOOKUP(E880,'Points Allocation'!$B$37:$F$50,2+H880,0))</f>
        <v>0</v>
      </c>
      <c r="V880" s="8">
        <f>IF(I880="",0,VLOOKUP(E880,'Points Allocation'!$B$52:$F$63,2+I880,0))</f>
        <v>0</v>
      </c>
      <c r="W880" s="8">
        <f>IF(J880="",0,VLOOKUP(E880,'Points Allocation'!$B$67:$F$78,2+J880,0))</f>
        <v>0</v>
      </c>
      <c r="X880" s="8">
        <f>IF(K880="",0,VLOOKUP(E880,'Points Allocation'!$B$82:$F$93,2+K880,0))</f>
        <v>0</v>
      </c>
      <c r="Y880" s="8">
        <f>IF(L880="",0,VLOOKUP(E880,'Points Allocation'!$B$97:$F$108,2+L880,0))</f>
        <v>0</v>
      </c>
      <c r="Z880" s="23">
        <f t="shared" si="537"/>
        <v>0</v>
      </c>
      <c r="AA880" s="8">
        <f>IF(M880="",0,VLOOKUP(E880,'Points Allocation'!$I$7:$M$18,2+M880,0))</f>
        <v>0</v>
      </c>
      <c r="AB880" s="8">
        <f>IF(N880="",0,VLOOKUP(E880,'Points Allocation'!$I$22:$M$33,2+N880,0))</f>
        <v>0</v>
      </c>
      <c r="AC880" s="8">
        <f>IF(O880="",0,VLOOKUP(E880,'Points Allocation'!$I$37:$M$48,2+O880,0))</f>
        <v>0</v>
      </c>
      <c r="AD880" s="8">
        <f>IF(P880="",0,VLOOKUP(E880,'Points Allocation'!$I$52:$M$63,2+P880,0))</f>
        <v>0</v>
      </c>
      <c r="AE880" s="8">
        <f>IF(Q880="",0,VLOOKUP(E880,'Points Allocation'!$I$67:$M$78,2+Q880,0))</f>
        <v>0</v>
      </c>
      <c r="AF880" s="8">
        <f>IF(R880="",0,VLOOKUP(E880,'Points Allocation'!$I$82:$M$93,2+R880,0))</f>
        <v>0</v>
      </c>
      <c r="AG880" s="23">
        <f t="shared" si="538"/>
        <v>0</v>
      </c>
      <c r="AH880" s="10">
        <f t="shared" si="539"/>
        <v>0</v>
      </c>
      <c r="AI880" s="13">
        <f t="shared" si="524"/>
        <v>1</v>
      </c>
      <c r="AJ880" s="30">
        <f t="shared" si="540"/>
        <v>0</v>
      </c>
      <c r="AK880" s="3" t="str">
        <f t="shared" si="514"/>
        <v>False</v>
      </c>
      <c r="AL880" s="3">
        <f t="shared" si="515"/>
        <v>0</v>
      </c>
    </row>
    <row r="881" spans="1:38" x14ac:dyDescent="0.2">
      <c r="A881" s="9"/>
      <c r="B881" s="9"/>
      <c r="C881" s="9"/>
      <c r="D881" s="3"/>
      <c r="E881" s="9"/>
      <c r="F881" s="9"/>
      <c r="G881" s="9"/>
      <c r="H881" s="9"/>
      <c r="I881" s="9"/>
      <c r="J881" s="26"/>
      <c r="K881" s="26"/>
      <c r="L881" s="26"/>
      <c r="M881" s="26"/>
      <c r="N881" s="26"/>
      <c r="O881" s="26"/>
      <c r="P881" s="26"/>
      <c r="Q881" s="26"/>
      <c r="R881" s="26"/>
      <c r="S881" s="8">
        <f>IF(F881="",0,VLOOKUP(E881,'Points Allocation'!$B$7:$F$18,2+F881,0))</f>
        <v>0</v>
      </c>
      <c r="T881" s="8">
        <f>IF(G881="",0,VLOOKUP(E881,'Points Allocation'!$B$22:$F$33,2+G881,0))</f>
        <v>0</v>
      </c>
      <c r="U881" s="8">
        <f>IF(H881="",0,VLOOKUP(E881,'Points Allocation'!$B$37:$F$50,2+H881,0))</f>
        <v>0</v>
      </c>
      <c r="V881" s="8">
        <f>IF(I881="",0,VLOOKUP(E881,'Points Allocation'!$B$52:$F$63,2+I881,0))</f>
        <v>0</v>
      </c>
      <c r="W881" s="8">
        <f>IF(J881="",0,VLOOKUP(E881,'Points Allocation'!$B$67:$F$78,2+J881,0))</f>
        <v>0</v>
      </c>
      <c r="X881" s="8">
        <f>IF(K881="",0,VLOOKUP(E881,'Points Allocation'!$B$82:$F$93,2+K881,0))</f>
        <v>0</v>
      </c>
      <c r="Y881" s="8">
        <f>IF(L881="",0,VLOOKUP(E881,'Points Allocation'!$B$97:$F$108,2+L881,0))</f>
        <v>0</v>
      </c>
      <c r="Z881" s="23">
        <f t="shared" si="537"/>
        <v>0</v>
      </c>
      <c r="AA881" s="8">
        <f>IF(M881="",0,VLOOKUP(E881,'Points Allocation'!$I$7:$M$18,2+M881,0))</f>
        <v>0</v>
      </c>
      <c r="AB881" s="8">
        <f>IF(N881="",0,VLOOKUP(E881,'Points Allocation'!$I$22:$M$33,2+N881,0))</f>
        <v>0</v>
      </c>
      <c r="AC881" s="8">
        <f>IF(O881="",0,VLOOKUP(E881,'Points Allocation'!$I$37:$M$48,2+O881,0))</f>
        <v>0</v>
      </c>
      <c r="AD881" s="8">
        <f>IF(P881="",0,VLOOKUP(E881,'Points Allocation'!$I$52:$M$63,2+P881,0))</f>
        <v>0</v>
      </c>
      <c r="AE881" s="8">
        <f>IF(Q881="",0,VLOOKUP(E881,'Points Allocation'!$I$67:$M$78,2+Q881,0))</f>
        <v>0</v>
      </c>
      <c r="AF881" s="8">
        <f>IF(R881="",0,VLOOKUP(E881,'Points Allocation'!$I$82:$M$93,2+R881,0))</f>
        <v>0</v>
      </c>
      <c r="AG881" s="23">
        <f t="shared" si="538"/>
        <v>0</v>
      </c>
      <c r="AH881" s="10">
        <f t="shared" si="539"/>
        <v>0</v>
      </c>
      <c r="AI881" s="13">
        <f t="shared" si="524"/>
        <v>1</v>
      </c>
      <c r="AJ881" s="30">
        <f t="shared" si="540"/>
        <v>0</v>
      </c>
      <c r="AK881" s="3" t="str">
        <f t="shared" si="514"/>
        <v>False</v>
      </c>
      <c r="AL881" s="3">
        <f t="shared" si="515"/>
        <v>0</v>
      </c>
    </row>
    <row r="882" spans="1:38" x14ac:dyDescent="0.2">
      <c r="A882" s="9"/>
      <c r="B882" s="9"/>
      <c r="C882" s="9"/>
      <c r="D882" s="3"/>
      <c r="E882" s="9"/>
      <c r="F882" s="9"/>
      <c r="G882" s="9"/>
      <c r="H882" s="9"/>
      <c r="I882" s="9"/>
      <c r="J882" s="26"/>
      <c r="K882" s="26"/>
      <c r="L882" s="26"/>
      <c r="M882" s="26"/>
      <c r="N882" s="26"/>
      <c r="O882" s="26"/>
      <c r="P882" s="26"/>
      <c r="Q882" s="26"/>
      <c r="R882" s="26"/>
      <c r="S882" s="8">
        <f>IF(F882="",0,VLOOKUP(E882,'Points Allocation'!$B$7:$F$18,2+F882,0))</f>
        <v>0</v>
      </c>
      <c r="T882" s="8">
        <f>IF(G882="",0,VLOOKUP(E882,'Points Allocation'!$B$22:$F$33,2+G882,0))</f>
        <v>0</v>
      </c>
      <c r="U882" s="8">
        <f>IF(H882="",0,VLOOKUP(E882,'Points Allocation'!$B$37:$F$50,2+H882,0))</f>
        <v>0</v>
      </c>
      <c r="V882" s="8">
        <f>IF(I882="",0,VLOOKUP(E882,'Points Allocation'!$B$52:$F$63,2+I882,0))</f>
        <v>0</v>
      </c>
      <c r="W882" s="8">
        <f>IF(J882="",0,VLOOKUP(E882,'Points Allocation'!$B$67:$F$78,2+J882,0))</f>
        <v>0</v>
      </c>
      <c r="X882" s="8">
        <f>IF(K882="",0,VLOOKUP(E882,'Points Allocation'!$B$82:$F$93,2+K882,0))</f>
        <v>0</v>
      </c>
      <c r="Y882" s="8">
        <f>IF(L882="",0,VLOOKUP(E882,'Points Allocation'!$B$97:$F$108,2+L882,0))</f>
        <v>0</v>
      </c>
      <c r="Z882" s="23">
        <f t="shared" ref="Z882" si="541">SUM(S882:Y882)</f>
        <v>0</v>
      </c>
      <c r="AA882" s="8">
        <f>IF(M882="",0,VLOOKUP(E882,'Points Allocation'!$I$7:$M$18,2+M882,0))</f>
        <v>0</v>
      </c>
      <c r="AB882" s="8">
        <f>IF(N882="",0,VLOOKUP(E882,'Points Allocation'!$I$22:$M$33,2+N882,0))</f>
        <v>0</v>
      </c>
      <c r="AC882" s="8">
        <f>IF(O882="",0,VLOOKUP(E882,'Points Allocation'!$I$37:$M$48,2+O882,0))</f>
        <v>0</v>
      </c>
      <c r="AD882" s="8">
        <f>IF(P882="",0,VLOOKUP(E882,'Points Allocation'!$I$52:$M$63,2+P882,0))</f>
        <v>0</v>
      </c>
      <c r="AE882" s="8">
        <f>IF(Q882="",0,VLOOKUP(E882,'Points Allocation'!$I$67:$M$78,2+Q882,0))</f>
        <v>0</v>
      </c>
      <c r="AF882" s="8">
        <f>IF(R882="",0,VLOOKUP(E882,'Points Allocation'!$I$82:$M$93,2+R882,0))</f>
        <v>0</v>
      </c>
      <c r="AG882" s="23">
        <f t="shared" ref="AG882" si="542">SUM(AA882:AF882)</f>
        <v>0</v>
      </c>
      <c r="AH882" s="10">
        <f t="shared" ref="AH882" si="543">IF(AK882="False",0,-AL882)</f>
        <v>0</v>
      </c>
      <c r="AI882" s="13">
        <f t="shared" si="524"/>
        <v>1</v>
      </c>
      <c r="AJ882" s="30">
        <f t="shared" ref="AJ882" si="544">(SUM(Z882,AG882,AH882))*AI882</f>
        <v>0</v>
      </c>
      <c r="AK882" s="3" t="str">
        <f t="shared" si="514"/>
        <v>False</v>
      </c>
      <c r="AL882" s="3">
        <f t="shared" si="515"/>
        <v>0</v>
      </c>
    </row>
    <row r="883" spans="1:38" x14ac:dyDescent="0.2">
      <c r="A883" s="9"/>
      <c r="B883" s="9"/>
      <c r="C883" s="9"/>
      <c r="D883" s="3"/>
      <c r="E883" s="9"/>
      <c r="F883" s="9"/>
      <c r="G883" s="9"/>
      <c r="H883" s="26"/>
      <c r="I883" s="26"/>
      <c r="J883" s="26"/>
      <c r="K883" s="26"/>
      <c r="L883" s="26"/>
      <c r="M883" s="26"/>
      <c r="N883" s="9"/>
      <c r="O883" s="9"/>
      <c r="P883" s="26"/>
      <c r="Q883" s="26"/>
      <c r="R883" s="26"/>
      <c r="S883" s="8">
        <f>IF(F883="",0,VLOOKUP(E883,'Points Allocation'!$B$7:$F$18,2+F883,0))</f>
        <v>0</v>
      </c>
      <c r="T883" s="8">
        <f>IF(G883="",0,VLOOKUP(E883,'Points Allocation'!$B$22:$F$33,2+G883,0))</f>
        <v>0</v>
      </c>
      <c r="U883" s="8">
        <f>IF(H883="",0,VLOOKUP(E883,'Points Allocation'!$B$37:$F$50,2+H883,0))</f>
        <v>0</v>
      </c>
      <c r="V883" s="8">
        <f>IF(I883="",0,VLOOKUP(E883,'Points Allocation'!$B$52:$F$63,2+I883,0))</f>
        <v>0</v>
      </c>
      <c r="W883" s="8">
        <f>IF(J883="",0,VLOOKUP(E883,'Points Allocation'!$B$67:$F$78,2+J883,0))</f>
        <v>0</v>
      </c>
      <c r="X883" s="8">
        <f>IF(K883="",0,VLOOKUP(E883,'Points Allocation'!$B$82:$F$93,2+K883,0))</f>
        <v>0</v>
      </c>
      <c r="Y883" s="8">
        <f>IF(L883="",0,VLOOKUP(E883,'Points Allocation'!$B$97:$F$108,2+L883,0))</f>
        <v>0</v>
      </c>
      <c r="Z883" s="23">
        <f t="shared" ref="Z883:Z890" si="545">SUM(S883:Y883)</f>
        <v>0</v>
      </c>
      <c r="AA883" s="8">
        <f>IF(M883="",0,VLOOKUP(E883,'Points Allocation'!$I$7:$M$18,2+M883,0))</f>
        <v>0</v>
      </c>
      <c r="AB883" s="8">
        <f>IF(N883="",0,VLOOKUP(E883,'Points Allocation'!$I$22:$M$33,2+N883,0))</f>
        <v>0</v>
      </c>
      <c r="AC883" s="8">
        <f>IF(O883="",0,VLOOKUP(E883,'Points Allocation'!$I$37:$M$48,2+O883,0))</f>
        <v>0</v>
      </c>
      <c r="AD883" s="8">
        <f>IF(P883="",0,VLOOKUP(E883,'Points Allocation'!$I$52:$M$63,2+P883,0))</f>
        <v>0</v>
      </c>
      <c r="AE883" s="8">
        <f>IF(Q883="",0,VLOOKUP(E883,'Points Allocation'!$I$67:$M$78,2+Q883,0))</f>
        <v>0</v>
      </c>
      <c r="AF883" s="8">
        <f>IF(R883="",0,VLOOKUP(E883,'Points Allocation'!$I$82:$M$93,2+R883,0))</f>
        <v>0</v>
      </c>
      <c r="AG883" s="23">
        <f t="shared" ref="AG883:AG890" si="546">SUM(AA883:AF883)</f>
        <v>0</v>
      </c>
      <c r="AH883" s="10">
        <f t="shared" ref="AH883:AH890" si="547">IF(AK883="False",0,-AL883)</f>
        <v>0</v>
      </c>
      <c r="AI883" s="13">
        <f t="shared" si="524"/>
        <v>1</v>
      </c>
      <c r="AJ883" s="30">
        <f t="shared" ref="AJ883:AJ890" si="548">(SUM(Z883,AG883,AH883))*AI883</f>
        <v>0</v>
      </c>
      <c r="AK883" s="3" t="str">
        <f t="shared" si="514"/>
        <v>False</v>
      </c>
      <c r="AL883" s="3">
        <f t="shared" si="515"/>
        <v>0</v>
      </c>
    </row>
    <row r="884" spans="1:38" x14ac:dyDescent="0.2">
      <c r="A884" s="9"/>
      <c r="B884" s="9"/>
      <c r="C884" s="9"/>
      <c r="D884" s="3"/>
      <c r="E884" s="9"/>
      <c r="F884" s="9"/>
      <c r="G884" s="9"/>
      <c r="H884" s="26"/>
      <c r="I884" s="26"/>
      <c r="J884" s="26"/>
      <c r="K884" s="26"/>
      <c r="L884" s="26"/>
      <c r="M884" s="26"/>
      <c r="N884" s="9"/>
      <c r="O884" s="9"/>
      <c r="P884" s="26"/>
      <c r="Q884" s="26"/>
      <c r="R884" s="26"/>
      <c r="S884" s="8">
        <f>IF(F884="",0,VLOOKUP(E884,'Points Allocation'!$B$7:$F$18,2+F884,0))</f>
        <v>0</v>
      </c>
      <c r="T884" s="8">
        <f>IF(G884="",0,VLOOKUP(E884,'Points Allocation'!$B$22:$F$33,2+G884,0))</f>
        <v>0</v>
      </c>
      <c r="U884" s="8">
        <f>IF(H884="",0,VLOOKUP(E884,'Points Allocation'!$B$37:$F$50,2+H884,0))</f>
        <v>0</v>
      </c>
      <c r="V884" s="8">
        <f>IF(I884="",0,VLOOKUP(E884,'Points Allocation'!$B$52:$F$63,2+I884,0))</f>
        <v>0</v>
      </c>
      <c r="W884" s="8">
        <f>IF(J884="",0,VLOOKUP(E884,'Points Allocation'!$B$67:$F$78,2+J884,0))</f>
        <v>0</v>
      </c>
      <c r="X884" s="8">
        <f>IF(K884="",0,VLOOKUP(E884,'Points Allocation'!$B$82:$F$93,2+K884,0))</f>
        <v>0</v>
      </c>
      <c r="Y884" s="8">
        <f>IF(L884="",0,VLOOKUP(E884,'Points Allocation'!$B$97:$F$108,2+L884,0))</f>
        <v>0</v>
      </c>
      <c r="Z884" s="23">
        <f t="shared" si="545"/>
        <v>0</v>
      </c>
      <c r="AA884" s="8">
        <f>IF(M884="",0,VLOOKUP(E884,'Points Allocation'!$I$7:$M$18,2+M884,0))</f>
        <v>0</v>
      </c>
      <c r="AB884" s="8">
        <f>IF(N884="",0,VLOOKUP(E884,'Points Allocation'!$I$22:$M$33,2+N884,0))</f>
        <v>0</v>
      </c>
      <c r="AC884" s="8">
        <f>IF(O884="",0,VLOOKUP(E884,'Points Allocation'!$I$37:$M$48,2+O884,0))</f>
        <v>0</v>
      </c>
      <c r="AD884" s="8">
        <f>IF(P884="",0,VLOOKUP(E884,'Points Allocation'!$I$52:$M$63,2+P884,0))</f>
        <v>0</v>
      </c>
      <c r="AE884" s="8">
        <f>IF(Q884="",0,VLOOKUP(E884,'Points Allocation'!$I$67:$M$78,2+Q884,0))</f>
        <v>0</v>
      </c>
      <c r="AF884" s="8">
        <f>IF(R884="",0,VLOOKUP(E884,'Points Allocation'!$I$82:$M$93,2+R884,0))</f>
        <v>0</v>
      </c>
      <c r="AG884" s="23">
        <f t="shared" si="546"/>
        <v>0</v>
      </c>
      <c r="AH884" s="10">
        <f t="shared" si="547"/>
        <v>0</v>
      </c>
      <c r="AI884" s="13">
        <f t="shared" si="524"/>
        <v>1</v>
      </c>
      <c r="AJ884" s="30">
        <f t="shared" si="548"/>
        <v>0</v>
      </c>
      <c r="AK884" s="3" t="str">
        <f t="shared" si="514"/>
        <v>False</v>
      </c>
      <c r="AL884" s="3">
        <f t="shared" si="515"/>
        <v>0</v>
      </c>
    </row>
    <row r="885" spans="1:38" x14ac:dyDescent="0.2">
      <c r="A885" s="9"/>
      <c r="B885" s="9"/>
      <c r="C885" s="9"/>
      <c r="D885" s="3"/>
      <c r="E885" s="9"/>
      <c r="F885" s="9"/>
      <c r="G885" s="9"/>
      <c r="H885" s="9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8">
        <f>IF(F885="",0,VLOOKUP(E885,'Points Allocation'!$B$7:$F$18,2+F885,0))</f>
        <v>0</v>
      </c>
      <c r="T885" s="8">
        <f>IF(G885="",0,VLOOKUP(E885,'Points Allocation'!$B$22:$F$33,2+G885,0))</f>
        <v>0</v>
      </c>
      <c r="U885" s="8">
        <f>IF(H885="",0,VLOOKUP(E885,'Points Allocation'!$B$37:$F$50,2+H885,0))</f>
        <v>0</v>
      </c>
      <c r="V885" s="8">
        <f>IF(I885="",0,VLOOKUP(E885,'Points Allocation'!$B$52:$F$63,2+I885,0))</f>
        <v>0</v>
      </c>
      <c r="W885" s="8">
        <f>IF(J885="",0,VLOOKUP(E885,'Points Allocation'!$B$67:$F$78,2+J885,0))</f>
        <v>0</v>
      </c>
      <c r="X885" s="8">
        <f>IF(K885="",0,VLOOKUP(E885,'Points Allocation'!$B$82:$F$93,2+K885,0))</f>
        <v>0</v>
      </c>
      <c r="Y885" s="8">
        <f>IF(L885="",0,VLOOKUP(E885,'Points Allocation'!$B$97:$F$108,2+L885,0))</f>
        <v>0</v>
      </c>
      <c r="Z885" s="23">
        <f t="shared" si="545"/>
        <v>0</v>
      </c>
      <c r="AA885" s="8">
        <f>IF(M885="",0,VLOOKUP(E885,'Points Allocation'!$I$7:$M$18,2+M885,0))</f>
        <v>0</v>
      </c>
      <c r="AB885" s="8">
        <f>IF(N885="",0,VLOOKUP(E885,'Points Allocation'!$I$22:$M$33,2+N885,0))</f>
        <v>0</v>
      </c>
      <c r="AC885" s="8">
        <f>IF(O885="",0,VLOOKUP(E885,'Points Allocation'!$I$37:$M$48,2+O885,0))</f>
        <v>0</v>
      </c>
      <c r="AD885" s="8">
        <f>IF(P885="",0,VLOOKUP(E885,'Points Allocation'!$I$52:$M$63,2+P885,0))</f>
        <v>0</v>
      </c>
      <c r="AE885" s="8">
        <f>IF(Q885="",0,VLOOKUP(E885,'Points Allocation'!$I$67:$M$78,2+Q885,0))</f>
        <v>0</v>
      </c>
      <c r="AF885" s="8">
        <f>IF(R885="",0,VLOOKUP(E885,'Points Allocation'!$I$82:$M$93,2+R885,0))</f>
        <v>0</v>
      </c>
      <c r="AG885" s="23">
        <f t="shared" si="546"/>
        <v>0</v>
      </c>
      <c r="AH885" s="10">
        <f t="shared" si="547"/>
        <v>0</v>
      </c>
      <c r="AI885" s="13">
        <f t="shared" si="524"/>
        <v>1</v>
      </c>
      <c r="AJ885" s="30">
        <f t="shared" si="548"/>
        <v>0</v>
      </c>
      <c r="AK885" s="3" t="str">
        <f t="shared" si="514"/>
        <v>False</v>
      </c>
      <c r="AL885" s="3">
        <f t="shared" si="515"/>
        <v>0</v>
      </c>
    </row>
    <row r="886" spans="1:38" x14ac:dyDescent="0.2">
      <c r="A886" s="9"/>
      <c r="B886" s="9"/>
      <c r="C886" s="9"/>
      <c r="D886" s="3"/>
      <c r="E886" s="9"/>
      <c r="F886" s="9"/>
      <c r="G886" s="9"/>
      <c r="H886" s="9"/>
      <c r="I886" s="9"/>
      <c r="J886" s="26"/>
      <c r="K886" s="26"/>
      <c r="L886" s="26"/>
      <c r="M886" s="26"/>
      <c r="N886" s="26"/>
      <c r="O886" s="26"/>
      <c r="P886" s="26"/>
      <c r="Q886" s="26"/>
      <c r="R886" s="26"/>
      <c r="S886" s="8">
        <f>IF(F886="",0,VLOOKUP(E886,'Points Allocation'!$B$7:$F$18,2+F886,0))</f>
        <v>0</v>
      </c>
      <c r="T886" s="8">
        <f>IF(G886="",0,VLOOKUP(E886,'Points Allocation'!$B$22:$F$33,2+G886,0))</f>
        <v>0</v>
      </c>
      <c r="U886" s="8">
        <f>IF(H886="",0,VLOOKUP(E886,'Points Allocation'!$B$37:$F$50,2+H886,0))</f>
        <v>0</v>
      </c>
      <c r="V886" s="8">
        <f>IF(I886="",0,VLOOKUP(E886,'Points Allocation'!$B$52:$F$63,2+I886,0))</f>
        <v>0</v>
      </c>
      <c r="W886" s="8">
        <f>IF(J886="",0,VLOOKUP(E886,'Points Allocation'!$B$67:$F$78,2+J886,0))</f>
        <v>0</v>
      </c>
      <c r="X886" s="8">
        <f>IF(K886="",0,VLOOKUP(E886,'Points Allocation'!$B$82:$F$93,2+K886,0))</f>
        <v>0</v>
      </c>
      <c r="Y886" s="8">
        <f>IF(L886="",0,VLOOKUP(E886,'Points Allocation'!$B$97:$F$108,2+L886,0))</f>
        <v>0</v>
      </c>
      <c r="Z886" s="23">
        <f t="shared" si="545"/>
        <v>0</v>
      </c>
      <c r="AA886" s="8">
        <f>IF(M886="",0,VLOOKUP(E886,'Points Allocation'!$I$7:$M$18,2+M886,0))</f>
        <v>0</v>
      </c>
      <c r="AB886" s="8">
        <f>IF(N886="",0,VLOOKUP(E886,'Points Allocation'!$I$22:$M$33,2+N886,0))</f>
        <v>0</v>
      </c>
      <c r="AC886" s="8">
        <f>IF(O886="",0,VLOOKUP(E886,'Points Allocation'!$I$37:$M$48,2+O886,0))</f>
        <v>0</v>
      </c>
      <c r="AD886" s="8">
        <f>IF(P886="",0,VLOOKUP(E886,'Points Allocation'!$I$52:$M$63,2+P886,0))</f>
        <v>0</v>
      </c>
      <c r="AE886" s="8">
        <f>IF(Q886="",0,VLOOKUP(E886,'Points Allocation'!$I$67:$M$78,2+Q886,0))</f>
        <v>0</v>
      </c>
      <c r="AF886" s="8">
        <f>IF(R886="",0,VLOOKUP(E886,'Points Allocation'!$I$82:$M$93,2+R886,0))</f>
        <v>0</v>
      </c>
      <c r="AG886" s="23">
        <f t="shared" si="546"/>
        <v>0</v>
      </c>
      <c r="AH886" s="10">
        <f t="shared" si="547"/>
        <v>0</v>
      </c>
      <c r="AI886" s="13">
        <f t="shared" si="524"/>
        <v>1</v>
      </c>
      <c r="AJ886" s="30">
        <f t="shared" si="548"/>
        <v>0</v>
      </c>
      <c r="AK886" s="3" t="str">
        <f t="shared" si="514"/>
        <v>False</v>
      </c>
      <c r="AL886" s="3">
        <f t="shared" si="515"/>
        <v>0</v>
      </c>
    </row>
    <row r="887" spans="1:38" x14ac:dyDescent="0.2">
      <c r="A887" s="9"/>
      <c r="B887" s="9"/>
      <c r="C887" s="9"/>
      <c r="D887" s="3"/>
      <c r="E887" s="9"/>
      <c r="F887" s="9"/>
      <c r="G887" s="9"/>
      <c r="H887" s="26"/>
      <c r="I887" s="26"/>
      <c r="J887" s="26"/>
      <c r="K887" s="26"/>
      <c r="L887" s="26"/>
      <c r="M887" s="26"/>
      <c r="N887" s="9"/>
      <c r="O887" s="26"/>
      <c r="P887" s="26"/>
      <c r="Q887" s="26"/>
      <c r="R887" s="26"/>
      <c r="S887" s="8">
        <f>IF(F887="",0,VLOOKUP(E887,'Points Allocation'!$B$7:$F$18,2+F887,0))</f>
        <v>0</v>
      </c>
      <c r="T887" s="8">
        <f>IF(G887="",0,VLOOKUP(E887,'Points Allocation'!$B$22:$F$33,2+G887,0))</f>
        <v>0</v>
      </c>
      <c r="U887" s="8">
        <f>IF(H887="",0,VLOOKUP(E887,'Points Allocation'!$B$37:$F$50,2+H887,0))</f>
        <v>0</v>
      </c>
      <c r="V887" s="8">
        <f>IF(I887="",0,VLOOKUP(E887,'Points Allocation'!$B$52:$F$63,2+I887,0))</f>
        <v>0</v>
      </c>
      <c r="W887" s="8">
        <f>IF(J887="",0,VLOOKUP(E887,'Points Allocation'!$B$67:$F$78,2+J887,0))</f>
        <v>0</v>
      </c>
      <c r="X887" s="8">
        <f>IF(K887="",0,VLOOKUP(E887,'Points Allocation'!$B$82:$F$93,2+K887,0))</f>
        <v>0</v>
      </c>
      <c r="Y887" s="8">
        <f>IF(L887="",0,VLOOKUP(E887,'Points Allocation'!$B$97:$F$108,2+L887,0))</f>
        <v>0</v>
      </c>
      <c r="Z887" s="23">
        <f t="shared" si="545"/>
        <v>0</v>
      </c>
      <c r="AA887" s="8">
        <f>IF(M887="",0,VLOOKUP(E887,'Points Allocation'!$I$7:$M$18,2+M887,0))</f>
        <v>0</v>
      </c>
      <c r="AB887" s="8">
        <f>IF(N887="",0,VLOOKUP(E887,'Points Allocation'!$I$22:$M$33,2+N887,0))</f>
        <v>0</v>
      </c>
      <c r="AC887" s="8">
        <f>IF(O887="",0,VLOOKUP(E887,'Points Allocation'!$I$37:$M$48,2+O887,0))</f>
        <v>0</v>
      </c>
      <c r="AD887" s="8">
        <f>IF(P887="",0,VLOOKUP(E887,'Points Allocation'!$I$52:$M$63,2+P887,0))</f>
        <v>0</v>
      </c>
      <c r="AE887" s="8">
        <f>IF(Q887="",0,VLOOKUP(E887,'Points Allocation'!$I$67:$M$78,2+Q887,0))</f>
        <v>0</v>
      </c>
      <c r="AF887" s="8">
        <f>IF(R887="",0,VLOOKUP(E887,'Points Allocation'!$I$82:$M$93,2+R887,0))</f>
        <v>0</v>
      </c>
      <c r="AG887" s="23">
        <f t="shared" si="546"/>
        <v>0</v>
      </c>
      <c r="AH887" s="10">
        <f t="shared" si="547"/>
        <v>0</v>
      </c>
      <c r="AI887" s="13">
        <f t="shared" si="524"/>
        <v>1</v>
      </c>
      <c r="AJ887" s="30">
        <f t="shared" si="548"/>
        <v>0</v>
      </c>
      <c r="AK887" s="3" t="str">
        <f t="shared" si="514"/>
        <v>False</v>
      </c>
      <c r="AL887" s="3">
        <f t="shared" si="515"/>
        <v>0</v>
      </c>
    </row>
    <row r="888" spans="1:38" x14ac:dyDescent="0.2">
      <c r="A888" s="9"/>
      <c r="B888" s="9"/>
      <c r="C888" s="9"/>
      <c r="D888" s="3"/>
      <c r="E888" s="9"/>
      <c r="F888" s="9"/>
      <c r="G888" s="9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8">
        <f>IF(F888="",0,VLOOKUP(E888,'Points Allocation'!$B$7:$F$18,2+F888,0))</f>
        <v>0</v>
      </c>
      <c r="T888" s="8">
        <f>IF(G888="",0,VLOOKUP(E888,'Points Allocation'!$B$22:$F$33,2+G888,0))</f>
        <v>0</v>
      </c>
      <c r="U888" s="8">
        <f>IF(H888="",0,VLOOKUP(E888,'Points Allocation'!$B$37:$F$50,2+H888,0))</f>
        <v>0</v>
      </c>
      <c r="V888" s="8">
        <f>IF(I888="",0,VLOOKUP(E888,'Points Allocation'!$B$52:$F$63,2+I888,0))</f>
        <v>0</v>
      </c>
      <c r="W888" s="8">
        <f>IF(J888="",0,VLOOKUP(E888,'Points Allocation'!$B$67:$F$78,2+J888,0))</f>
        <v>0</v>
      </c>
      <c r="X888" s="8">
        <f>IF(K888="",0,VLOOKUP(E888,'Points Allocation'!$B$82:$F$93,2+K888,0))</f>
        <v>0</v>
      </c>
      <c r="Y888" s="8">
        <f>IF(L888="",0,VLOOKUP(E888,'Points Allocation'!$B$97:$F$108,2+L888,0))</f>
        <v>0</v>
      </c>
      <c r="Z888" s="23">
        <f t="shared" si="545"/>
        <v>0</v>
      </c>
      <c r="AA888" s="8">
        <f>IF(M888="",0,VLOOKUP(E888,'Points Allocation'!$I$7:$M$18,2+M888,0))</f>
        <v>0</v>
      </c>
      <c r="AB888" s="8">
        <f>IF(N888="",0,VLOOKUP(E888,'Points Allocation'!$I$22:$M$33,2+N888,0))</f>
        <v>0</v>
      </c>
      <c r="AC888" s="8">
        <f>IF(O888="",0,VLOOKUP(E888,'Points Allocation'!$I$37:$M$48,2+O888,0))</f>
        <v>0</v>
      </c>
      <c r="AD888" s="8">
        <f>IF(P888="",0,VLOOKUP(E888,'Points Allocation'!$I$52:$M$63,2+P888,0))</f>
        <v>0</v>
      </c>
      <c r="AE888" s="8">
        <f>IF(Q888="",0,VLOOKUP(E888,'Points Allocation'!$I$67:$M$78,2+Q888,0))</f>
        <v>0</v>
      </c>
      <c r="AF888" s="8">
        <f>IF(R888="",0,VLOOKUP(E888,'Points Allocation'!$I$82:$M$93,2+R888,0))</f>
        <v>0</v>
      </c>
      <c r="AG888" s="23">
        <f t="shared" si="546"/>
        <v>0</v>
      </c>
      <c r="AH888" s="10">
        <f t="shared" si="547"/>
        <v>0</v>
      </c>
      <c r="AI888" s="13">
        <f t="shared" si="524"/>
        <v>1</v>
      </c>
      <c r="AJ888" s="30">
        <f t="shared" si="548"/>
        <v>0</v>
      </c>
      <c r="AK888" s="3" t="str">
        <f t="shared" si="514"/>
        <v>False</v>
      </c>
      <c r="AL888" s="3">
        <f t="shared" si="515"/>
        <v>0</v>
      </c>
    </row>
    <row r="889" spans="1:38" x14ac:dyDescent="0.2">
      <c r="A889" s="9"/>
      <c r="B889" s="9"/>
      <c r="C889" s="9"/>
      <c r="D889" s="3"/>
      <c r="E889" s="9"/>
      <c r="F889" s="9"/>
      <c r="G889" s="26"/>
      <c r="H889" s="26"/>
      <c r="I889" s="26"/>
      <c r="J889" s="26"/>
      <c r="K889" s="26"/>
      <c r="L889" s="26"/>
      <c r="M889" s="26"/>
      <c r="N889" s="9"/>
      <c r="O889" s="26"/>
      <c r="P889" s="26"/>
      <c r="Q889" s="26"/>
      <c r="R889" s="26"/>
      <c r="S889" s="8">
        <f>IF(F889="",0,VLOOKUP(E889,'Points Allocation'!$B$7:$F$18,2+F889,0))</f>
        <v>0</v>
      </c>
      <c r="T889" s="8">
        <f>IF(G889="",0,VLOOKUP(E889,'Points Allocation'!$B$22:$F$33,2+G889,0))</f>
        <v>0</v>
      </c>
      <c r="U889" s="8">
        <f>IF(H889="",0,VLOOKUP(E889,'Points Allocation'!$B$37:$F$50,2+H889,0))</f>
        <v>0</v>
      </c>
      <c r="V889" s="8">
        <f>IF(I889="",0,VLOOKUP(E889,'Points Allocation'!$B$52:$F$63,2+I889,0))</f>
        <v>0</v>
      </c>
      <c r="W889" s="8">
        <f>IF(J889="",0,VLOOKUP(E889,'Points Allocation'!$B$67:$F$78,2+J889,0))</f>
        <v>0</v>
      </c>
      <c r="X889" s="8">
        <f>IF(K889="",0,VLOOKUP(E889,'Points Allocation'!$B$82:$F$93,2+K889,0))</f>
        <v>0</v>
      </c>
      <c r="Y889" s="8">
        <f>IF(L889="",0,VLOOKUP(E889,'Points Allocation'!$B$97:$F$108,2+L889,0))</f>
        <v>0</v>
      </c>
      <c r="Z889" s="23">
        <f t="shared" si="545"/>
        <v>0</v>
      </c>
      <c r="AA889" s="8">
        <f>IF(M889="",0,VLOOKUP(E889,'Points Allocation'!$I$7:$M$18,2+M889,0))</f>
        <v>0</v>
      </c>
      <c r="AB889" s="8">
        <f>IF(N889="",0,VLOOKUP(E889,'Points Allocation'!$I$22:$M$33,2+N889,0))</f>
        <v>0</v>
      </c>
      <c r="AC889" s="8">
        <f>IF(O889="",0,VLOOKUP(E889,'Points Allocation'!$I$37:$M$48,2+O889,0))</f>
        <v>0</v>
      </c>
      <c r="AD889" s="8">
        <f>IF(P889="",0,VLOOKUP(E889,'Points Allocation'!$I$52:$M$63,2+P889,0))</f>
        <v>0</v>
      </c>
      <c r="AE889" s="8">
        <f>IF(Q889="",0,VLOOKUP(E889,'Points Allocation'!$I$67:$M$78,2+Q889,0))</f>
        <v>0</v>
      </c>
      <c r="AF889" s="8">
        <f>IF(R889="",0,VLOOKUP(E889,'Points Allocation'!$I$82:$M$93,2+R889,0))</f>
        <v>0</v>
      </c>
      <c r="AG889" s="23">
        <f t="shared" si="546"/>
        <v>0</v>
      </c>
      <c r="AH889" s="10">
        <f t="shared" si="547"/>
        <v>0</v>
      </c>
      <c r="AI889" s="13">
        <f t="shared" si="524"/>
        <v>1</v>
      </c>
      <c r="AJ889" s="30">
        <f t="shared" si="548"/>
        <v>0</v>
      </c>
      <c r="AK889" s="3" t="str">
        <f t="shared" si="514"/>
        <v>False</v>
      </c>
      <c r="AL889" s="3">
        <f t="shared" si="515"/>
        <v>0</v>
      </c>
    </row>
    <row r="890" spans="1:38" x14ac:dyDescent="0.2">
      <c r="A890" s="9"/>
      <c r="B890" s="9"/>
      <c r="C890" s="9"/>
      <c r="D890" s="3"/>
      <c r="E890" s="9"/>
      <c r="F890" s="9"/>
      <c r="G890" s="9"/>
      <c r="H890" s="9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8">
        <f>IF(F890="",0,VLOOKUP(E890,'Points Allocation'!$B$7:$F$18,2+F890,0))</f>
        <v>0</v>
      </c>
      <c r="T890" s="8">
        <f>IF(G890="",0,VLOOKUP(E890,'Points Allocation'!$B$22:$F$33,2+G890,0))</f>
        <v>0</v>
      </c>
      <c r="U890" s="8">
        <f>IF(H890="",0,VLOOKUP(E890,'Points Allocation'!$B$37:$F$50,2+H890,0))</f>
        <v>0</v>
      </c>
      <c r="V890" s="8">
        <f>IF(I890="",0,VLOOKUP(E890,'Points Allocation'!$B$52:$F$63,2+I890,0))</f>
        <v>0</v>
      </c>
      <c r="W890" s="8">
        <f>IF(J890="",0,VLOOKUP(E890,'Points Allocation'!$B$67:$F$78,2+J890,0))</f>
        <v>0</v>
      </c>
      <c r="X890" s="8">
        <f>IF(K890="",0,VLOOKUP(E890,'Points Allocation'!$B$82:$F$93,2+K890,0))</f>
        <v>0</v>
      </c>
      <c r="Y890" s="8">
        <f>IF(L890="",0,VLOOKUP(E890,'Points Allocation'!$B$97:$F$108,2+L890,0))</f>
        <v>0</v>
      </c>
      <c r="Z890" s="23">
        <f t="shared" si="545"/>
        <v>0</v>
      </c>
      <c r="AA890" s="8">
        <f>IF(M890="",0,VLOOKUP(E890,'Points Allocation'!$I$7:$M$18,2+M890,0))</f>
        <v>0</v>
      </c>
      <c r="AB890" s="8">
        <f>IF(N890="",0,VLOOKUP(E890,'Points Allocation'!$I$22:$M$33,2+N890,0))</f>
        <v>0</v>
      </c>
      <c r="AC890" s="8">
        <f>IF(O890="",0,VLOOKUP(E890,'Points Allocation'!$I$37:$M$48,2+O890,0))</f>
        <v>0</v>
      </c>
      <c r="AD890" s="8">
        <f>IF(P890="",0,VLOOKUP(E890,'Points Allocation'!$I$52:$M$63,2+P890,0))</f>
        <v>0</v>
      </c>
      <c r="AE890" s="8">
        <f>IF(Q890="",0,VLOOKUP(E890,'Points Allocation'!$I$67:$M$78,2+Q890,0))</f>
        <v>0</v>
      </c>
      <c r="AF890" s="8">
        <f>IF(R890="",0,VLOOKUP(E890,'Points Allocation'!$I$82:$M$93,2+R890,0))</f>
        <v>0</v>
      </c>
      <c r="AG890" s="23">
        <f t="shared" si="546"/>
        <v>0</v>
      </c>
      <c r="AH890" s="10">
        <f t="shared" si="547"/>
        <v>0</v>
      </c>
      <c r="AI890" s="13">
        <f t="shared" si="524"/>
        <v>1</v>
      </c>
      <c r="AJ890" s="30">
        <f t="shared" si="548"/>
        <v>0</v>
      </c>
      <c r="AK890" s="3" t="str">
        <f t="shared" si="514"/>
        <v>False</v>
      </c>
      <c r="AL890" s="3">
        <f t="shared" si="515"/>
        <v>0</v>
      </c>
    </row>
    <row r="891" spans="1:38" x14ac:dyDescent="0.2">
      <c r="A891" s="9"/>
      <c r="B891" s="9"/>
      <c r="C891" s="9"/>
      <c r="D891" s="3"/>
      <c r="E891" s="9"/>
      <c r="F891" s="9"/>
      <c r="G891" s="9"/>
      <c r="H891" s="9"/>
      <c r="I891" s="9"/>
      <c r="J891" s="26"/>
      <c r="K891" s="26"/>
      <c r="L891" s="26"/>
      <c r="M891" s="26"/>
      <c r="N891" s="26"/>
      <c r="O891" s="26"/>
      <c r="P891" s="26"/>
      <c r="Q891" s="26"/>
      <c r="R891" s="26"/>
      <c r="S891" s="8">
        <f>IF(F891="",0,VLOOKUP(E891,'Points Allocation'!$B$7:$F$18,2+F891,0))</f>
        <v>0</v>
      </c>
      <c r="T891" s="8">
        <f>IF(G891="",0,VLOOKUP(E891,'Points Allocation'!$B$22:$F$33,2+G891,0))</f>
        <v>0</v>
      </c>
      <c r="U891" s="8">
        <f>IF(H891="",0,VLOOKUP(E891,'Points Allocation'!$B$37:$F$50,2+H891,0))</f>
        <v>0</v>
      </c>
      <c r="V891" s="8">
        <f>IF(I891="",0,VLOOKUP(E891,'Points Allocation'!$B$52:$F$63,2+I891,0))</f>
        <v>0</v>
      </c>
      <c r="W891" s="8">
        <f>IF(J891="",0,VLOOKUP(E891,'Points Allocation'!$B$67:$F$78,2+J891,0))</f>
        <v>0</v>
      </c>
      <c r="X891" s="8">
        <f>IF(K891="",0,VLOOKUP(E891,'Points Allocation'!$B$82:$F$93,2+K891,0))</f>
        <v>0</v>
      </c>
      <c r="Y891" s="8">
        <f>IF(L891="",0,VLOOKUP(E891,'Points Allocation'!$B$97:$F$108,2+L891,0))</f>
        <v>0</v>
      </c>
      <c r="Z891" s="23">
        <f t="shared" ref="Z891" si="549">SUM(S891:Y891)</f>
        <v>0</v>
      </c>
      <c r="AA891" s="8">
        <f>IF(M891="",0,VLOOKUP(E891,'Points Allocation'!$I$7:$M$18,2+M891,0))</f>
        <v>0</v>
      </c>
      <c r="AB891" s="8">
        <f>IF(N891="",0,VLOOKUP(E891,'Points Allocation'!$I$22:$M$33,2+N891,0))</f>
        <v>0</v>
      </c>
      <c r="AC891" s="8">
        <f>IF(O891="",0,VLOOKUP(E891,'Points Allocation'!$I$37:$M$48,2+O891,0))</f>
        <v>0</v>
      </c>
      <c r="AD891" s="8">
        <f>IF(P891="",0,VLOOKUP(E891,'Points Allocation'!$I$52:$M$63,2+P891,0))</f>
        <v>0</v>
      </c>
      <c r="AE891" s="8">
        <f>IF(Q891="",0,VLOOKUP(E891,'Points Allocation'!$I$67:$M$78,2+Q891,0))</f>
        <v>0</v>
      </c>
      <c r="AF891" s="8">
        <f>IF(R891="",0,VLOOKUP(E891,'Points Allocation'!$I$82:$M$93,2+R891,0))</f>
        <v>0</v>
      </c>
      <c r="AG891" s="23">
        <f t="shared" ref="AG891" si="550">SUM(AA891:AF891)</f>
        <v>0</v>
      </c>
      <c r="AH891" s="10">
        <f t="shared" ref="AH891" si="551">IF(AK891="False",0,-AL891)</f>
        <v>0</v>
      </c>
      <c r="AI891" s="13">
        <f t="shared" si="524"/>
        <v>1</v>
      </c>
      <c r="AJ891" s="30">
        <f t="shared" ref="AJ891" si="552">(SUM(Z891,AG891,AH891))*AI891</f>
        <v>0</v>
      </c>
      <c r="AK891" s="3" t="str">
        <f t="shared" si="514"/>
        <v>False</v>
      </c>
      <c r="AL891" s="3">
        <f t="shared" si="515"/>
        <v>0</v>
      </c>
    </row>
    <row r="892" spans="1:38" x14ac:dyDescent="0.2">
      <c r="A892" s="9"/>
      <c r="B892" s="9"/>
      <c r="C892" s="9"/>
      <c r="D892" s="3"/>
      <c r="E892" s="9"/>
      <c r="F892" s="9"/>
      <c r="G892" s="26"/>
      <c r="H892" s="26"/>
      <c r="I892" s="26"/>
      <c r="J892" s="26"/>
      <c r="K892" s="26"/>
      <c r="L892" s="26"/>
      <c r="M892" s="26"/>
      <c r="N892" s="9"/>
      <c r="O892" s="26"/>
      <c r="P892" s="26"/>
      <c r="Q892" s="26"/>
      <c r="R892" s="26"/>
      <c r="S892" s="8">
        <f>IF(F892="",0,VLOOKUP(E892,'Points Allocation'!$B$7:$F$18,2+F892,0))</f>
        <v>0</v>
      </c>
      <c r="T892" s="8">
        <f>IF(G892="",0,VLOOKUP(E892,'Points Allocation'!$B$22:$F$33,2+G892,0))</f>
        <v>0</v>
      </c>
      <c r="U892" s="8">
        <f>IF(H892="",0,VLOOKUP(E892,'Points Allocation'!$B$37:$F$50,2+H892,0))</f>
        <v>0</v>
      </c>
      <c r="V892" s="8">
        <f>IF(I892="",0,VLOOKUP(E892,'Points Allocation'!$B$52:$F$63,2+I892,0))</f>
        <v>0</v>
      </c>
      <c r="W892" s="8">
        <f>IF(J892="",0,VLOOKUP(E892,'Points Allocation'!$B$67:$F$78,2+J892,0))</f>
        <v>0</v>
      </c>
      <c r="X892" s="8">
        <f>IF(K892="",0,VLOOKUP(E892,'Points Allocation'!$B$82:$F$93,2+K892,0))</f>
        <v>0</v>
      </c>
      <c r="Y892" s="8">
        <f>IF(L892="",0,VLOOKUP(E892,'Points Allocation'!$B$97:$F$108,2+L892,0))</f>
        <v>0</v>
      </c>
      <c r="Z892" s="23">
        <f t="shared" ref="Z892:Z900" si="553">SUM(S892:Y892)</f>
        <v>0</v>
      </c>
      <c r="AA892" s="8">
        <f>IF(M892="",0,VLOOKUP(E892,'Points Allocation'!$I$7:$M$18,2+M892,0))</f>
        <v>0</v>
      </c>
      <c r="AB892" s="8">
        <f>IF(N892="",0,VLOOKUP(E892,'Points Allocation'!$I$22:$M$33,2+N892,0))</f>
        <v>0</v>
      </c>
      <c r="AC892" s="8">
        <f>IF(O892="",0,VLOOKUP(E892,'Points Allocation'!$I$37:$M$48,2+O892,0))</f>
        <v>0</v>
      </c>
      <c r="AD892" s="8">
        <f>IF(P892="",0,VLOOKUP(E892,'Points Allocation'!$I$52:$M$63,2+P892,0))</f>
        <v>0</v>
      </c>
      <c r="AE892" s="8">
        <f>IF(Q892="",0,VLOOKUP(E892,'Points Allocation'!$I$67:$M$78,2+Q892,0))</f>
        <v>0</v>
      </c>
      <c r="AF892" s="8">
        <f>IF(R892="",0,VLOOKUP(E892,'Points Allocation'!$I$82:$M$93,2+R892,0))</f>
        <v>0</v>
      </c>
      <c r="AG892" s="23">
        <f t="shared" ref="AG892:AG900" si="554">SUM(AA892:AF892)</f>
        <v>0</v>
      </c>
      <c r="AH892" s="10">
        <f t="shared" ref="AH892:AH900" si="555">IF(AK892="False",0,-AL892)</f>
        <v>0</v>
      </c>
      <c r="AI892" s="13">
        <f t="shared" si="524"/>
        <v>1</v>
      </c>
      <c r="AJ892" s="30">
        <f t="shared" ref="AJ892:AJ900" si="556">(SUM(Z892,AG892,AH892))*AI892</f>
        <v>0</v>
      </c>
      <c r="AK892" s="3" t="str">
        <f t="shared" si="514"/>
        <v>False</v>
      </c>
      <c r="AL892" s="3">
        <f t="shared" si="515"/>
        <v>0</v>
      </c>
    </row>
    <row r="893" spans="1:38" x14ac:dyDescent="0.2">
      <c r="A893" s="9"/>
      <c r="B893" s="9"/>
      <c r="C893" s="9"/>
      <c r="D893" s="3"/>
      <c r="E893" s="9"/>
      <c r="F893" s="9"/>
      <c r="G893" s="9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8">
        <f>IF(F893="",0,VLOOKUP(E893,'Points Allocation'!$B$7:$F$18,2+F893,0))</f>
        <v>0</v>
      </c>
      <c r="T893" s="8">
        <f>IF(G893="",0,VLOOKUP(E893,'Points Allocation'!$B$22:$F$33,2+G893,0))</f>
        <v>0</v>
      </c>
      <c r="U893" s="8">
        <f>IF(H893="",0,VLOOKUP(E893,'Points Allocation'!$B$37:$F$50,2+H893,0))</f>
        <v>0</v>
      </c>
      <c r="V893" s="8">
        <f>IF(I893="",0,VLOOKUP(E893,'Points Allocation'!$B$52:$F$63,2+I893,0))</f>
        <v>0</v>
      </c>
      <c r="W893" s="8">
        <f>IF(J893="",0,VLOOKUP(E893,'Points Allocation'!$B$67:$F$78,2+J893,0))</f>
        <v>0</v>
      </c>
      <c r="X893" s="8">
        <f>IF(K893="",0,VLOOKUP(E893,'Points Allocation'!$B$82:$F$93,2+K893,0))</f>
        <v>0</v>
      </c>
      <c r="Y893" s="8">
        <f>IF(L893="",0,VLOOKUP(E893,'Points Allocation'!$B$97:$F$108,2+L893,0))</f>
        <v>0</v>
      </c>
      <c r="Z893" s="23">
        <f t="shared" si="553"/>
        <v>0</v>
      </c>
      <c r="AA893" s="8">
        <f>IF(M893="",0,VLOOKUP(E893,'Points Allocation'!$I$7:$M$18,2+M893,0))</f>
        <v>0</v>
      </c>
      <c r="AB893" s="8">
        <f>IF(N893="",0,VLOOKUP(E893,'Points Allocation'!$I$22:$M$33,2+N893,0))</f>
        <v>0</v>
      </c>
      <c r="AC893" s="8">
        <f>IF(O893="",0,VLOOKUP(E893,'Points Allocation'!$I$37:$M$48,2+O893,0))</f>
        <v>0</v>
      </c>
      <c r="AD893" s="8">
        <f>IF(P893="",0,VLOOKUP(E893,'Points Allocation'!$I$52:$M$63,2+P893,0))</f>
        <v>0</v>
      </c>
      <c r="AE893" s="8">
        <f>IF(Q893="",0,VLOOKUP(E893,'Points Allocation'!$I$67:$M$78,2+Q893,0))</f>
        <v>0</v>
      </c>
      <c r="AF893" s="8">
        <f>IF(R893="",0,VLOOKUP(E893,'Points Allocation'!$I$82:$M$93,2+R893,0))</f>
        <v>0</v>
      </c>
      <c r="AG893" s="23">
        <f t="shared" si="554"/>
        <v>0</v>
      </c>
      <c r="AH893" s="10">
        <f t="shared" si="555"/>
        <v>0</v>
      </c>
      <c r="AI893" s="13">
        <f t="shared" si="524"/>
        <v>1</v>
      </c>
      <c r="AJ893" s="30">
        <f t="shared" si="556"/>
        <v>0</v>
      </c>
      <c r="AK893" s="3" t="str">
        <f t="shared" si="514"/>
        <v>False</v>
      </c>
      <c r="AL893" s="3">
        <f t="shared" si="515"/>
        <v>0</v>
      </c>
    </row>
    <row r="894" spans="1:38" x14ac:dyDescent="0.2">
      <c r="A894" s="9"/>
      <c r="B894" s="9"/>
      <c r="C894" s="9"/>
      <c r="D894" s="3"/>
      <c r="E894" s="9"/>
      <c r="F894" s="9"/>
      <c r="G894" s="9"/>
      <c r="H894" s="9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8">
        <f>IF(F894="",0,VLOOKUP(E894,'Points Allocation'!$B$7:$F$18,2+F894,0))</f>
        <v>0</v>
      </c>
      <c r="T894" s="8">
        <f>IF(G894="",0,VLOOKUP(E894,'Points Allocation'!$B$22:$F$33,2+G894,0))</f>
        <v>0</v>
      </c>
      <c r="U894" s="8">
        <f>IF(H894="",0,VLOOKUP(E894,'Points Allocation'!$B$37:$F$50,2+H894,0))</f>
        <v>0</v>
      </c>
      <c r="V894" s="8">
        <f>IF(I894="",0,VLOOKUP(E894,'Points Allocation'!$B$52:$F$63,2+I894,0))</f>
        <v>0</v>
      </c>
      <c r="W894" s="8">
        <f>IF(J894="",0,VLOOKUP(E894,'Points Allocation'!$B$67:$F$78,2+J894,0))</f>
        <v>0</v>
      </c>
      <c r="X894" s="8">
        <f>IF(K894="",0,VLOOKUP(E894,'Points Allocation'!$B$82:$F$93,2+K894,0))</f>
        <v>0</v>
      </c>
      <c r="Y894" s="8">
        <f>IF(L894="",0,VLOOKUP(E894,'Points Allocation'!$B$97:$F$108,2+L894,0))</f>
        <v>0</v>
      </c>
      <c r="Z894" s="23">
        <f t="shared" si="553"/>
        <v>0</v>
      </c>
      <c r="AA894" s="8">
        <f>IF(M894="",0,VLOOKUP(E894,'Points Allocation'!$I$7:$M$18,2+M894,0))</f>
        <v>0</v>
      </c>
      <c r="AB894" s="8">
        <f>IF(N894="",0,VLOOKUP(E894,'Points Allocation'!$I$22:$M$33,2+N894,0))</f>
        <v>0</v>
      </c>
      <c r="AC894" s="8">
        <f>IF(O894="",0,VLOOKUP(E894,'Points Allocation'!$I$37:$M$48,2+O894,0))</f>
        <v>0</v>
      </c>
      <c r="AD894" s="8">
        <f>IF(P894="",0,VLOOKUP(E894,'Points Allocation'!$I$52:$M$63,2+P894,0))</f>
        <v>0</v>
      </c>
      <c r="AE894" s="8">
        <f>IF(Q894="",0,VLOOKUP(E894,'Points Allocation'!$I$67:$M$78,2+Q894,0))</f>
        <v>0</v>
      </c>
      <c r="AF894" s="8">
        <f>IF(R894="",0,VLOOKUP(E894,'Points Allocation'!$I$82:$M$93,2+R894,0))</f>
        <v>0</v>
      </c>
      <c r="AG894" s="23">
        <f t="shared" si="554"/>
        <v>0</v>
      </c>
      <c r="AH894" s="10">
        <f t="shared" si="555"/>
        <v>0</v>
      </c>
      <c r="AI894" s="13">
        <f t="shared" si="524"/>
        <v>1</v>
      </c>
      <c r="AJ894" s="30">
        <f t="shared" si="556"/>
        <v>0</v>
      </c>
      <c r="AK894" s="3" t="str">
        <f t="shared" si="514"/>
        <v>False</v>
      </c>
      <c r="AL894" s="3">
        <f t="shared" si="515"/>
        <v>0</v>
      </c>
    </row>
    <row r="895" spans="1:38" x14ac:dyDescent="0.2">
      <c r="A895" s="9"/>
      <c r="B895" s="9"/>
      <c r="C895" s="9"/>
      <c r="D895" s="3"/>
      <c r="E895" s="9"/>
      <c r="F895" s="9"/>
      <c r="G895" s="9"/>
      <c r="H895" s="26"/>
      <c r="I895" s="26"/>
      <c r="J895" s="26"/>
      <c r="K895" s="26"/>
      <c r="L895" s="26"/>
      <c r="M895" s="26"/>
      <c r="N895" s="9"/>
      <c r="O895" s="9"/>
      <c r="P895" s="26"/>
      <c r="Q895" s="26"/>
      <c r="R895" s="26"/>
      <c r="S895" s="8">
        <f>IF(F895="",0,VLOOKUP(E895,'Points Allocation'!$B$7:$F$18,2+F895,0))</f>
        <v>0</v>
      </c>
      <c r="T895" s="8">
        <f>IF(G895="",0,VLOOKUP(E895,'Points Allocation'!$B$22:$F$33,2+G895,0))</f>
        <v>0</v>
      </c>
      <c r="U895" s="8">
        <f>IF(H895="",0,VLOOKUP(E895,'Points Allocation'!$B$37:$F$50,2+H895,0))</f>
        <v>0</v>
      </c>
      <c r="V895" s="8">
        <f>IF(I895="",0,VLOOKUP(E895,'Points Allocation'!$B$52:$F$63,2+I895,0))</f>
        <v>0</v>
      </c>
      <c r="W895" s="8">
        <f>IF(J895="",0,VLOOKUP(E895,'Points Allocation'!$B$67:$F$78,2+J895,0))</f>
        <v>0</v>
      </c>
      <c r="X895" s="8">
        <f>IF(K895="",0,VLOOKUP(E895,'Points Allocation'!$B$82:$F$93,2+K895,0))</f>
        <v>0</v>
      </c>
      <c r="Y895" s="8">
        <f>IF(L895="",0,VLOOKUP(E895,'Points Allocation'!$B$97:$F$108,2+L895,0))</f>
        <v>0</v>
      </c>
      <c r="Z895" s="23">
        <f t="shared" si="553"/>
        <v>0</v>
      </c>
      <c r="AA895" s="8">
        <f>IF(M895="",0,VLOOKUP(E895,'Points Allocation'!$I$7:$M$18,2+M895,0))</f>
        <v>0</v>
      </c>
      <c r="AB895" s="8">
        <f>IF(N895="",0,VLOOKUP(E895,'Points Allocation'!$I$22:$M$33,2+N895,0))</f>
        <v>0</v>
      </c>
      <c r="AC895" s="8">
        <f>IF(O895="",0,VLOOKUP(E895,'Points Allocation'!$I$37:$M$48,2+O895,0))</f>
        <v>0</v>
      </c>
      <c r="AD895" s="8">
        <f>IF(P895="",0,VLOOKUP(E895,'Points Allocation'!$I$52:$M$63,2+P895,0))</f>
        <v>0</v>
      </c>
      <c r="AE895" s="8">
        <f>IF(Q895="",0,VLOOKUP(E895,'Points Allocation'!$I$67:$M$78,2+Q895,0))</f>
        <v>0</v>
      </c>
      <c r="AF895" s="8">
        <f>IF(R895="",0,VLOOKUP(E895,'Points Allocation'!$I$82:$M$93,2+R895,0))</f>
        <v>0</v>
      </c>
      <c r="AG895" s="23">
        <f t="shared" si="554"/>
        <v>0</v>
      </c>
      <c r="AH895" s="10">
        <f t="shared" si="555"/>
        <v>0</v>
      </c>
      <c r="AI895" s="13">
        <f t="shared" si="524"/>
        <v>1</v>
      </c>
      <c r="AJ895" s="30">
        <f t="shared" si="556"/>
        <v>0</v>
      </c>
      <c r="AK895" s="3" t="str">
        <f t="shared" si="514"/>
        <v>False</v>
      </c>
      <c r="AL895" s="3">
        <f t="shared" si="515"/>
        <v>0</v>
      </c>
    </row>
    <row r="896" spans="1:38" x14ac:dyDescent="0.2">
      <c r="A896" s="9"/>
      <c r="B896" s="9"/>
      <c r="C896" s="9"/>
      <c r="D896" s="3"/>
      <c r="E896" s="9"/>
      <c r="F896" s="9"/>
      <c r="G896" s="9"/>
      <c r="H896" s="26"/>
      <c r="I896" s="26"/>
      <c r="J896" s="26"/>
      <c r="K896" s="26"/>
      <c r="L896" s="26"/>
      <c r="M896" s="26"/>
      <c r="N896" s="9"/>
      <c r="O896" s="9"/>
      <c r="P896" s="26"/>
      <c r="Q896" s="26"/>
      <c r="R896" s="26"/>
      <c r="S896" s="8">
        <f>IF(F896="",0,VLOOKUP(E896,'Points Allocation'!$B$7:$F$18,2+F896,0))</f>
        <v>0</v>
      </c>
      <c r="T896" s="8">
        <f>IF(G896="",0,VLOOKUP(E896,'Points Allocation'!$B$22:$F$33,2+G896,0))</f>
        <v>0</v>
      </c>
      <c r="U896" s="8">
        <f>IF(H896="",0,VLOOKUP(E896,'Points Allocation'!$B$37:$F$50,2+H896,0))</f>
        <v>0</v>
      </c>
      <c r="V896" s="8">
        <f>IF(I896="",0,VLOOKUP(E896,'Points Allocation'!$B$52:$F$63,2+I896,0))</f>
        <v>0</v>
      </c>
      <c r="W896" s="8">
        <f>IF(J896="",0,VLOOKUP(E896,'Points Allocation'!$B$67:$F$78,2+J896,0))</f>
        <v>0</v>
      </c>
      <c r="X896" s="8">
        <f>IF(K896="",0,VLOOKUP(E896,'Points Allocation'!$B$82:$F$93,2+K896,0))</f>
        <v>0</v>
      </c>
      <c r="Y896" s="8">
        <f>IF(L896="",0,VLOOKUP(E896,'Points Allocation'!$B$97:$F$108,2+L896,0))</f>
        <v>0</v>
      </c>
      <c r="Z896" s="23">
        <f t="shared" si="553"/>
        <v>0</v>
      </c>
      <c r="AA896" s="8">
        <f>IF(M896="",0,VLOOKUP(E896,'Points Allocation'!$I$7:$M$18,2+M896,0))</f>
        <v>0</v>
      </c>
      <c r="AB896" s="8">
        <f>IF(N896="",0,VLOOKUP(E896,'Points Allocation'!$I$22:$M$33,2+N896,0))</f>
        <v>0</v>
      </c>
      <c r="AC896" s="8">
        <f>IF(O896="",0,VLOOKUP(E896,'Points Allocation'!$I$37:$M$48,2+O896,0))</f>
        <v>0</v>
      </c>
      <c r="AD896" s="8">
        <f>IF(P896="",0,VLOOKUP(E896,'Points Allocation'!$I$52:$M$63,2+P896,0))</f>
        <v>0</v>
      </c>
      <c r="AE896" s="8">
        <f>IF(Q896="",0,VLOOKUP(E896,'Points Allocation'!$I$67:$M$78,2+Q896,0))</f>
        <v>0</v>
      </c>
      <c r="AF896" s="8">
        <f>IF(R896="",0,VLOOKUP(E896,'Points Allocation'!$I$82:$M$93,2+R896,0))</f>
        <v>0</v>
      </c>
      <c r="AG896" s="23">
        <f t="shared" si="554"/>
        <v>0</v>
      </c>
      <c r="AH896" s="10">
        <f t="shared" si="555"/>
        <v>0</v>
      </c>
      <c r="AI896" s="13">
        <f t="shared" si="524"/>
        <v>1</v>
      </c>
      <c r="AJ896" s="30">
        <f t="shared" si="556"/>
        <v>0</v>
      </c>
      <c r="AK896" s="3" t="str">
        <f t="shared" si="514"/>
        <v>False</v>
      </c>
      <c r="AL896" s="3">
        <f t="shared" si="515"/>
        <v>0</v>
      </c>
    </row>
    <row r="897" spans="1:38" x14ac:dyDescent="0.2">
      <c r="A897" s="9"/>
      <c r="B897" s="9"/>
      <c r="C897" s="9"/>
      <c r="D897" s="3"/>
      <c r="E897" s="9"/>
      <c r="F897" s="9"/>
      <c r="G897" s="9"/>
      <c r="H897" s="9"/>
      <c r="I897" s="9"/>
      <c r="J897" s="26"/>
      <c r="K897" s="26"/>
      <c r="L897" s="26"/>
      <c r="M897" s="26"/>
      <c r="N897" s="26"/>
      <c r="O897" s="26"/>
      <c r="P897" s="26"/>
      <c r="Q897" s="26"/>
      <c r="R897" s="26"/>
      <c r="S897" s="8">
        <f>IF(F897="",0,VLOOKUP(E897,'Points Allocation'!$B$7:$F$18,2+F897,0))</f>
        <v>0</v>
      </c>
      <c r="T897" s="8">
        <f>IF(G897="",0,VLOOKUP(E897,'Points Allocation'!$B$22:$F$33,2+G897,0))</f>
        <v>0</v>
      </c>
      <c r="U897" s="8">
        <f>IF(H897="",0,VLOOKUP(E897,'Points Allocation'!$B$37:$F$50,2+H897,0))</f>
        <v>0</v>
      </c>
      <c r="V897" s="8">
        <f>IF(I897="",0,VLOOKUP(E897,'Points Allocation'!$B$52:$F$63,2+I897,0))</f>
        <v>0</v>
      </c>
      <c r="W897" s="8">
        <f>IF(J897="",0,VLOOKUP(E897,'Points Allocation'!$B$67:$F$78,2+J897,0))</f>
        <v>0</v>
      </c>
      <c r="X897" s="8">
        <f>IF(K897="",0,VLOOKUP(E897,'Points Allocation'!$B$82:$F$93,2+K897,0))</f>
        <v>0</v>
      </c>
      <c r="Y897" s="8">
        <f>IF(L897="",0,VLOOKUP(E897,'Points Allocation'!$B$97:$F$108,2+L897,0))</f>
        <v>0</v>
      </c>
      <c r="Z897" s="23">
        <f t="shared" si="553"/>
        <v>0</v>
      </c>
      <c r="AA897" s="8">
        <f>IF(M897="",0,VLOOKUP(E897,'Points Allocation'!$I$7:$M$18,2+M897,0))</f>
        <v>0</v>
      </c>
      <c r="AB897" s="8">
        <f>IF(N897="",0,VLOOKUP(E897,'Points Allocation'!$I$22:$M$33,2+N897,0))</f>
        <v>0</v>
      </c>
      <c r="AC897" s="8">
        <f>IF(O897="",0,VLOOKUP(E897,'Points Allocation'!$I$37:$M$48,2+O897,0))</f>
        <v>0</v>
      </c>
      <c r="AD897" s="8">
        <f>IF(P897="",0,VLOOKUP(E897,'Points Allocation'!$I$52:$M$63,2+P897,0))</f>
        <v>0</v>
      </c>
      <c r="AE897" s="8">
        <f>IF(Q897="",0,VLOOKUP(E897,'Points Allocation'!$I$67:$M$78,2+Q897,0))</f>
        <v>0</v>
      </c>
      <c r="AF897" s="8">
        <f>IF(R897="",0,VLOOKUP(E897,'Points Allocation'!$I$82:$M$93,2+R897,0))</f>
        <v>0</v>
      </c>
      <c r="AG897" s="23">
        <f t="shared" si="554"/>
        <v>0</v>
      </c>
      <c r="AH897" s="10">
        <f t="shared" si="555"/>
        <v>0</v>
      </c>
      <c r="AI897" s="13">
        <f t="shared" si="524"/>
        <v>1</v>
      </c>
      <c r="AJ897" s="30">
        <f t="shared" si="556"/>
        <v>0</v>
      </c>
      <c r="AK897" s="3" t="str">
        <f t="shared" si="514"/>
        <v>False</v>
      </c>
      <c r="AL897" s="3">
        <f t="shared" si="515"/>
        <v>0</v>
      </c>
    </row>
    <row r="898" spans="1:38" x14ac:dyDescent="0.2">
      <c r="A898" s="9"/>
      <c r="B898" s="9"/>
      <c r="C898" s="9"/>
      <c r="D898" s="3"/>
      <c r="E898" s="9"/>
      <c r="F898" s="9"/>
      <c r="G898" s="9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8">
        <f>IF(F898="",0,VLOOKUP(E898,'Points Allocation'!$B$7:$F$18,2+F898,0))</f>
        <v>0</v>
      </c>
      <c r="T898" s="8">
        <f>IF(G898="",0,VLOOKUP(E898,'Points Allocation'!$B$22:$F$33,2+G898,0))</f>
        <v>0</v>
      </c>
      <c r="U898" s="8">
        <f>IF(H898="",0,VLOOKUP(E898,'Points Allocation'!$B$37:$F$50,2+H898,0))</f>
        <v>0</v>
      </c>
      <c r="V898" s="8">
        <f>IF(I898="",0,VLOOKUP(E898,'Points Allocation'!$B$52:$F$63,2+I898,0))</f>
        <v>0</v>
      </c>
      <c r="W898" s="8">
        <f>IF(J898="",0,VLOOKUP(E898,'Points Allocation'!$B$67:$F$78,2+J898,0))</f>
        <v>0</v>
      </c>
      <c r="X898" s="8">
        <f>IF(K898="",0,VLOOKUP(E898,'Points Allocation'!$B$82:$F$93,2+K898,0))</f>
        <v>0</v>
      </c>
      <c r="Y898" s="8">
        <f>IF(L898="",0,VLOOKUP(E898,'Points Allocation'!$B$97:$F$108,2+L898,0))</f>
        <v>0</v>
      </c>
      <c r="Z898" s="23">
        <f t="shared" si="553"/>
        <v>0</v>
      </c>
      <c r="AA898" s="8">
        <f>IF(M898="",0,VLOOKUP(E898,'Points Allocation'!$I$7:$M$18,2+M898,0))</f>
        <v>0</v>
      </c>
      <c r="AB898" s="8">
        <f>IF(N898="",0,VLOOKUP(E898,'Points Allocation'!$I$22:$M$33,2+N898,0))</f>
        <v>0</v>
      </c>
      <c r="AC898" s="8">
        <f>IF(O898="",0,VLOOKUP(E898,'Points Allocation'!$I$37:$M$48,2+O898,0))</f>
        <v>0</v>
      </c>
      <c r="AD898" s="8">
        <f>IF(P898="",0,VLOOKUP(E898,'Points Allocation'!$I$52:$M$63,2+P898,0))</f>
        <v>0</v>
      </c>
      <c r="AE898" s="8">
        <f>IF(Q898="",0,VLOOKUP(E898,'Points Allocation'!$I$67:$M$78,2+Q898,0))</f>
        <v>0</v>
      </c>
      <c r="AF898" s="8">
        <f>IF(R898="",0,VLOOKUP(E898,'Points Allocation'!$I$82:$M$93,2+R898,0))</f>
        <v>0</v>
      </c>
      <c r="AG898" s="23">
        <f t="shared" si="554"/>
        <v>0</v>
      </c>
      <c r="AH898" s="10">
        <f t="shared" si="555"/>
        <v>0</v>
      </c>
      <c r="AI898" s="13">
        <f t="shared" si="524"/>
        <v>1</v>
      </c>
      <c r="AJ898" s="30">
        <f t="shared" si="556"/>
        <v>0</v>
      </c>
      <c r="AK898" s="3" t="str">
        <f t="shared" si="514"/>
        <v>False</v>
      </c>
      <c r="AL898" s="3">
        <f t="shared" si="515"/>
        <v>0</v>
      </c>
    </row>
    <row r="899" spans="1:38" x14ac:dyDescent="0.2">
      <c r="A899" s="9"/>
      <c r="B899" s="9"/>
      <c r="C899" s="9"/>
      <c r="D899" s="3"/>
      <c r="E899" s="9"/>
      <c r="F899" s="9"/>
      <c r="G899" s="26"/>
      <c r="H899" s="26"/>
      <c r="I899" s="26"/>
      <c r="J899" s="26"/>
      <c r="K899" s="26"/>
      <c r="L899" s="26"/>
      <c r="M899" s="26"/>
      <c r="N899" s="9"/>
      <c r="O899" s="26"/>
      <c r="P899" s="26"/>
      <c r="Q899" s="26"/>
      <c r="R899" s="26"/>
      <c r="S899" s="8">
        <f>IF(F899="",0,VLOOKUP(E899,'Points Allocation'!$B$7:$F$18,2+F899,0))</f>
        <v>0</v>
      </c>
      <c r="T899" s="8">
        <f>IF(G899="",0,VLOOKUP(E899,'Points Allocation'!$B$22:$F$33,2+G899,0))</f>
        <v>0</v>
      </c>
      <c r="U899" s="8">
        <f>IF(H899="",0,VLOOKUP(E899,'Points Allocation'!$B$37:$F$50,2+H899,0))</f>
        <v>0</v>
      </c>
      <c r="V899" s="8">
        <f>IF(I899="",0,VLOOKUP(E899,'Points Allocation'!$B$52:$F$63,2+I899,0))</f>
        <v>0</v>
      </c>
      <c r="W899" s="8">
        <f>IF(J899="",0,VLOOKUP(E899,'Points Allocation'!$B$67:$F$78,2+J899,0))</f>
        <v>0</v>
      </c>
      <c r="X899" s="8">
        <f>IF(K899="",0,VLOOKUP(E899,'Points Allocation'!$B$82:$F$93,2+K899,0))</f>
        <v>0</v>
      </c>
      <c r="Y899" s="8">
        <f>IF(L899="",0,VLOOKUP(E899,'Points Allocation'!$B$97:$F$108,2+L899,0))</f>
        <v>0</v>
      </c>
      <c r="Z899" s="23">
        <f t="shared" si="553"/>
        <v>0</v>
      </c>
      <c r="AA899" s="8">
        <f>IF(M899="",0,VLOOKUP(E899,'Points Allocation'!$I$7:$M$18,2+M899,0))</f>
        <v>0</v>
      </c>
      <c r="AB899" s="8">
        <f>IF(N899="",0,VLOOKUP(E899,'Points Allocation'!$I$22:$M$33,2+N899,0))</f>
        <v>0</v>
      </c>
      <c r="AC899" s="8">
        <f>IF(O899="",0,VLOOKUP(E899,'Points Allocation'!$I$37:$M$48,2+O899,0))</f>
        <v>0</v>
      </c>
      <c r="AD899" s="8">
        <f>IF(P899="",0,VLOOKUP(E899,'Points Allocation'!$I$52:$M$63,2+P899,0))</f>
        <v>0</v>
      </c>
      <c r="AE899" s="8">
        <f>IF(Q899="",0,VLOOKUP(E899,'Points Allocation'!$I$67:$M$78,2+Q899,0))</f>
        <v>0</v>
      </c>
      <c r="AF899" s="8">
        <f>IF(R899="",0,VLOOKUP(E899,'Points Allocation'!$I$82:$M$93,2+R899,0))</f>
        <v>0</v>
      </c>
      <c r="AG899" s="23">
        <f t="shared" si="554"/>
        <v>0</v>
      </c>
      <c r="AH899" s="10">
        <f t="shared" si="555"/>
        <v>0</v>
      </c>
      <c r="AI899" s="13">
        <f t="shared" si="524"/>
        <v>1</v>
      </c>
      <c r="AJ899" s="30">
        <f t="shared" si="556"/>
        <v>0</v>
      </c>
      <c r="AK899" s="3" t="str">
        <f t="shared" si="514"/>
        <v>False</v>
      </c>
      <c r="AL899" s="3">
        <f t="shared" si="515"/>
        <v>0</v>
      </c>
    </row>
    <row r="900" spans="1:38" x14ac:dyDescent="0.2">
      <c r="A900" s="9"/>
      <c r="B900" s="9"/>
      <c r="C900" s="9"/>
      <c r="D900" s="3"/>
      <c r="E900" s="9"/>
      <c r="F900" s="9"/>
      <c r="G900" s="9"/>
      <c r="H900" s="9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8">
        <f>IF(F900="",0,VLOOKUP(E900,'Points Allocation'!$B$7:$F$18,2+F900,0))</f>
        <v>0</v>
      </c>
      <c r="T900" s="8">
        <f>IF(G900="",0,VLOOKUP(E900,'Points Allocation'!$B$22:$F$33,2+G900,0))</f>
        <v>0</v>
      </c>
      <c r="U900" s="8">
        <f>IF(H900="",0,VLOOKUP(E900,'Points Allocation'!$B$37:$F$50,2+H900,0))</f>
        <v>0</v>
      </c>
      <c r="V900" s="8">
        <f>IF(I900="",0,VLOOKUP(E900,'Points Allocation'!$B$52:$F$63,2+I900,0))</f>
        <v>0</v>
      </c>
      <c r="W900" s="8">
        <f>IF(J900="",0,VLOOKUP(E900,'Points Allocation'!$B$67:$F$78,2+J900,0))</f>
        <v>0</v>
      </c>
      <c r="X900" s="8">
        <f>IF(K900="",0,VLOOKUP(E900,'Points Allocation'!$B$82:$F$93,2+K900,0))</f>
        <v>0</v>
      </c>
      <c r="Y900" s="8">
        <f>IF(L900="",0,VLOOKUP(E900,'Points Allocation'!$B$97:$F$108,2+L900,0))</f>
        <v>0</v>
      </c>
      <c r="Z900" s="23">
        <f t="shared" si="553"/>
        <v>0</v>
      </c>
      <c r="AA900" s="8">
        <f>IF(M900="",0,VLOOKUP(E900,'Points Allocation'!$I$7:$M$18,2+M900,0))</f>
        <v>0</v>
      </c>
      <c r="AB900" s="8">
        <f>IF(N900="",0,VLOOKUP(E900,'Points Allocation'!$I$22:$M$33,2+N900,0))</f>
        <v>0</v>
      </c>
      <c r="AC900" s="8">
        <f>IF(O900="",0,VLOOKUP(E900,'Points Allocation'!$I$37:$M$48,2+O900,0))</f>
        <v>0</v>
      </c>
      <c r="AD900" s="8">
        <f>IF(P900="",0,VLOOKUP(E900,'Points Allocation'!$I$52:$M$63,2+P900,0))</f>
        <v>0</v>
      </c>
      <c r="AE900" s="8">
        <f>IF(Q900="",0,VLOOKUP(E900,'Points Allocation'!$I$67:$M$78,2+Q900,0))</f>
        <v>0</v>
      </c>
      <c r="AF900" s="8">
        <f>IF(R900="",0,VLOOKUP(E900,'Points Allocation'!$I$82:$M$93,2+R900,0))</f>
        <v>0</v>
      </c>
      <c r="AG900" s="23">
        <f t="shared" si="554"/>
        <v>0</v>
      </c>
      <c r="AH900" s="10">
        <f t="shared" si="555"/>
        <v>0</v>
      </c>
      <c r="AI900" s="13">
        <f t="shared" si="524"/>
        <v>1</v>
      </c>
      <c r="AJ900" s="30">
        <f t="shared" si="556"/>
        <v>0</v>
      </c>
      <c r="AK900" s="3" t="str">
        <f t="shared" si="514"/>
        <v>False</v>
      </c>
      <c r="AL900" s="3">
        <f t="shared" si="515"/>
        <v>0</v>
      </c>
    </row>
    <row r="901" spans="1:38" x14ac:dyDescent="0.2">
      <c r="A901" s="9"/>
      <c r="B901" s="9"/>
      <c r="C901" s="9"/>
      <c r="D901" s="3"/>
      <c r="E901" s="9"/>
      <c r="F901" s="9"/>
      <c r="G901" s="9"/>
      <c r="H901" s="9"/>
      <c r="I901" s="9"/>
      <c r="J901" s="26"/>
      <c r="K901" s="26"/>
      <c r="L901" s="26"/>
      <c r="M901" s="26"/>
      <c r="N901" s="26"/>
      <c r="O901" s="26"/>
      <c r="P901" s="26"/>
      <c r="Q901" s="26"/>
      <c r="R901" s="26"/>
      <c r="S901" s="8">
        <f>IF(F901="",0,VLOOKUP(E901,'Points Allocation'!$B$7:$F$18,2+F901,0))</f>
        <v>0</v>
      </c>
      <c r="T901" s="8">
        <f>IF(G901="",0,VLOOKUP(E901,'Points Allocation'!$B$22:$F$33,2+G901,0))</f>
        <v>0</v>
      </c>
      <c r="U901" s="8">
        <f>IF(H901="",0,VLOOKUP(E901,'Points Allocation'!$B$37:$F$50,2+H901,0))</f>
        <v>0</v>
      </c>
      <c r="V901" s="8">
        <f>IF(I901="",0,VLOOKUP(E901,'Points Allocation'!$B$52:$F$63,2+I901,0))</f>
        <v>0</v>
      </c>
      <c r="W901" s="8">
        <f>IF(J901="",0,VLOOKUP(E901,'Points Allocation'!$B$67:$F$78,2+J901,0))</f>
        <v>0</v>
      </c>
      <c r="X901" s="8">
        <f>IF(K901="",0,VLOOKUP(E901,'Points Allocation'!$B$82:$F$93,2+K901,0))</f>
        <v>0</v>
      </c>
      <c r="Y901" s="8">
        <f>IF(L901="",0,VLOOKUP(E901,'Points Allocation'!$B$97:$F$108,2+L901,0))</f>
        <v>0</v>
      </c>
      <c r="Z901" s="23">
        <f t="shared" ref="Z901" si="557">SUM(S901:Y901)</f>
        <v>0</v>
      </c>
      <c r="AA901" s="8">
        <f>IF(M901="",0,VLOOKUP(E901,'Points Allocation'!$I$7:$M$18,2+M901,0))</f>
        <v>0</v>
      </c>
      <c r="AB901" s="8">
        <f>IF(N901="",0,VLOOKUP(E901,'Points Allocation'!$I$22:$M$33,2+N901,0))</f>
        <v>0</v>
      </c>
      <c r="AC901" s="8">
        <f>IF(O901="",0,VLOOKUP(E901,'Points Allocation'!$I$37:$M$48,2+O901,0))</f>
        <v>0</v>
      </c>
      <c r="AD901" s="8">
        <f>IF(P901="",0,VLOOKUP(E901,'Points Allocation'!$I$52:$M$63,2+P901,0))</f>
        <v>0</v>
      </c>
      <c r="AE901" s="8">
        <f>IF(Q901="",0,VLOOKUP(E901,'Points Allocation'!$I$67:$M$78,2+Q901,0))</f>
        <v>0</v>
      </c>
      <c r="AF901" s="8">
        <f>IF(R901="",0,VLOOKUP(E901,'Points Allocation'!$I$82:$M$93,2+R901,0))</f>
        <v>0</v>
      </c>
      <c r="AG901" s="23">
        <f t="shared" ref="AG901" si="558">SUM(AA901:AF901)</f>
        <v>0</v>
      </c>
      <c r="AH901" s="10">
        <f t="shared" ref="AH901" si="559">IF(AK901="False",0,-AL901)</f>
        <v>0</v>
      </c>
      <c r="AI901" s="13">
        <f t="shared" si="524"/>
        <v>1</v>
      </c>
      <c r="AJ901" s="30">
        <f t="shared" ref="AJ901" si="560">(SUM(Z901,AG901,AH901))*AI901</f>
        <v>0</v>
      </c>
      <c r="AK901" s="3" t="str">
        <f t="shared" si="514"/>
        <v>False</v>
      </c>
      <c r="AL901" s="3">
        <f t="shared" si="515"/>
        <v>0</v>
      </c>
    </row>
    <row r="902" spans="1:38" x14ac:dyDescent="0.2">
      <c r="A902" s="9"/>
      <c r="B902" s="9"/>
      <c r="C902" s="9"/>
      <c r="D902" s="3"/>
      <c r="E902" s="9"/>
      <c r="F902" s="9"/>
      <c r="G902" s="9"/>
      <c r="H902" s="9"/>
      <c r="I902" s="9"/>
      <c r="J902" s="26"/>
      <c r="K902" s="26"/>
      <c r="L902" s="26"/>
      <c r="M902" s="26"/>
      <c r="N902" s="26"/>
      <c r="O902" s="26"/>
      <c r="P902" s="26"/>
      <c r="Q902" s="26"/>
      <c r="R902" s="26"/>
      <c r="S902" s="8">
        <f>IF(F902="",0,VLOOKUP(E902,'Points Allocation'!$B$7:$F$18,2+F902,0))</f>
        <v>0</v>
      </c>
      <c r="T902" s="8">
        <f>IF(G902="",0,VLOOKUP(E902,'Points Allocation'!$B$22:$F$33,2+G902,0))</f>
        <v>0</v>
      </c>
      <c r="U902" s="8">
        <f>IF(H902="",0,VLOOKUP(E902,'Points Allocation'!$B$37:$F$50,2+H902,0))</f>
        <v>0</v>
      </c>
      <c r="V902" s="8">
        <f>IF(I902="",0,VLOOKUP(E902,'Points Allocation'!$B$52:$F$63,2+I902,0))</f>
        <v>0</v>
      </c>
      <c r="W902" s="8">
        <f>IF(J902="",0,VLOOKUP(E902,'Points Allocation'!$B$67:$F$78,2+J902,0))</f>
        <v>0</v>
      </c>
      <c r="X902" s="8">
        <f>IF(K902="",0,VLOOKUP(E902,'Points Allocation'!$B$82:$F$93,2+K902,0))</f>
        <v>0</v>
      </c>
      <c r="Y902" s="8">
        <f>IF(L902="",0,VLOOKUP(E902,'Points Allocation'!$B$97:$F$108,2+L902,0))</f>
        <v>0</v>
      </c>
      <c r="Z902" s="23">
        <f t="shared" ref="Z902:Z905" si="561">SUM(S902:Y902)</f>
        <v>0</v>
      </c>
      <c r="AA902" s="8">
        <f>IF(M902="",0,VLOOKUP(E902,'Points Allocation'!$I$7:$M$18,2+M902,0))</f>
        <v>0</v>
      </c>
      <c r="AB902" s="8">
        <f>IF(N902="",0,VLOOKUP(E902,'Points Allocation'!$I$22:$M$33,2+N902,0))</f>
        <v>0</v>
      </c>
      <c r="AC902" s="8">
        <f>IF(O902="",0,VLOOKUP(E902,'Points Allocation'!$I$37:$M$48,2+O902,0))</f>
        <v>0</v>
      </c>
      <c r="AD902" s="8">
        <f>IF(P902="",0,VLOOKUP(E902,'Points Allocation'!$I$52:$M$63,2+P902,0))</f>
        <v>0</v>
      </c>
      <c r="AE902" s="8">
        <f>IF(Q902="",0,VLOOKUP(E902,'Points Allocation'!$I$67:$M$78,2+Q902,0))</f>
        <v>0</v>
      </c>
      <c r="AF902" s="8">
        <f>IF(R902="",0,VLOOKUP(E902,'Points Allocation'!$I$82:$M$93,2+R902,0))</f>
        <v>0</v>
      </c>
      <c r="AG902" s="23">
        <f t="shared" ref="AG902:AG905" si="562">SUM(AA902:AF902)</f>
        <v>0</v>
      </c>
      <c r="AH902" s="10">
        <f t="shared" ref="AH902:AH905" si="563">IF(AK902="False",0,-AL902)</f>
        <v>0</v>
      </c>
      <c r="AI902" s="13">
        <f t="shared" si="524"/>
        <v>1</v>
      </c>
      <c r="AJ902" s="30">
        <f t="shared" ref="AJ902:AJ905" si="564">(SUM(Z902,AG902,AH902))*AI902</f>
        <v>0</v>
      </c>
      <c r="AK902" s="3" t="str">
        <f t="shared" si="514"/>
        <v>False</v>
      </c>
      <c r="AL902" s="3">
        <f t="shared" si="515"/>
        <v>0</v>
      </c>
    </row>
    <row r="903" spans="1:38" x14ac:dyDescent="0.2">
      <c r="A903" s="9"/>
      <c r="B903" s="9"/>
      <c r="C903" s="9"/>
      <c r="D903" s="3"/>
      <c r="E903" s="9"/>
      <c r="F903" s="9"/>
      <c r="G903" s="9"/>
      <c r="H903" s="9"/>
      <c r="I903" s="9"/>
      <c r="J903" s="26"/>
      <c r="K903" s="26"/>
      <c r="L903" s="26"/>
      <c r="M903" s="26"/>
      <c r="N903" s="26"/>
      <c r="O903" s="26"/>
      <c r="P903" s="26"/>
      <c r="Q903" s="26"/>
      <c r="R903" s="26"/>
      <c r="S903" s="8">
        <f>IF(F903="",0,VLOOKUP(E903,'Points Allocation'!$B$7:$F$18,2+F903,0))</f>
        <v>0</v>
      </c>
      <c r="T903" s="8">
        <f>IF(G903="",0,VLOOKUP(E903,'Points Allocation'!$B$22:$F$33,2+G903,0))</f>
        <v>0</v>
      </c>
      <c r="U903" s="8">
        <f>IF(H903="",0,VLOOKUP(E903,'Points Allocation'!$B$37:$F$50,2+H903,0))</f>
        <v>0</v>
      </c>
      <c r="V903" s="8">
        <f>IF(I903="",0,VLOOKUP(E903,'Points Allocation'!$B$52:$F$63,2+I903,0))</f>
        <v>0</v>
      </c>
      <c r="W903" s="8">
        <f>IF(J903="",0,VLOOKUP(E903,'Points Allocation'!$B$67:$F$78,2+J903,0))</f>
        <v>0</v>
      </c>
      <c r="X903" s="8">
        <f>IF(K903="",0,VLOOKUP(E903,'Points Allocation'!$B$82:$F$93,2+K903,0))</f>
        <v>0</v>
      </c>
      <c r="Y903" s="8">
        <f>IF(L903="",0,VLOOKUP(E903,'Points Allocation'!$B$97:$F$108,2+L903,0))</f>
        <v>0</v>
      </c>
      <c r="Z903" s="23">
        <f t="shared" si="561"/>
        <v>0</v>
      </c>
      <c r="AA903" s="8">
        <f>IF(M903="",0,VLOOKUP(E903,'Points Allocation'!$I$7:$M$18,2+M903,0))</f>
        <v>0</v>
      </c>
      <c r="AB903" s="8">
        <f>IF(N903="",0,VLOOKUP(E903,'Points Allocation'!$I$22:$M$33,2+N903,0))</f>
        <v>0</v>
      </c>
      <c r="AC903" s="8">
        <f>IF(O903="",0,VLOOKUP(E903,'Points Allocation'!$I$37:$M$48,2+O903,0))</f>
        <v>0</v>
      </c>
      <c r="AD903" s="8">
        <f>IF(P903="",0,VLOOKUP(E903,'Points Allocation'!$I$52:$M$63,2+P903,0))</f>
        <v>0</v>
      </c>
      <c r="AE903" s="8">
        <f>IF(Q903="",0,VLOOKUP(E903,'Points Allocation'!$I$67:$M$78,2+Q903,0))</f>
        <v>0</v>
      </c>
      <c r="AF903" s="8">
        <f>IF(R903="",0,VLOOKUP(E903,'Points Allocation'!$I$82:$M$93,2+R903,0))</f>
        <v>0</v>
      </c>
      <c r="AG903" s="23">
        <f t="shared" si="562"/>
        <v>0</v>
      </c>
      <c r="AH903" s="10">
        <f t="shared" si="563"/>
        <v>0</v>
      </c>
      <c r="AI903" s="13">
        <f t="shared" si="524"/>
        <v>1</v>
      </c>
      <c r="AJ903" s="30">
        <f t="shared" si="564"/>
        <v>0</v>
      </c>
      <c r="AK903" s="3" t="str">
        <f t="shared" si="514"/>
        <v>False</v>
      </c>
      <c r="AL903" s="3">
        <f t="shared" si="515"/>
        <v>0</v>
      </c>
    </row>
    <row r="904" spans="1:38" x14ac:dyDescent="0.2">
      <c r="A904" s="9"/>
      <c r="B904" s="9"/>
      <c r="C904" s="9"/>
      <c r="D904" s="3"/>
      <c r="E904" s="9"/>
      <c r="F904" s="9"/>
      <c r="G904" s="9"/>
      <c r="H904" s="9"/>
      <c r="I904" s="9"/>
      <c r="J904" s="26"/>
      <c r="K904" s="26"/>
      <c r="L904" s="26"/>
      <c r="M904" s="26"/>
      <c r="N904" s="26"/>
      <c r="O904" s="26"/>
      <c r="P904" s="26"/>
      <c r="Q904" s="26"/>
      <c r="R904" s="26"/>
      <c r="S904" s="8">
        <f>IF(F904="",0,VLOOKUP(E904,'Points Allocation'!$B$7:$F$18,2+F904,0))</f>
        <v>0</v>
      </c>
      <c r="T904" s="8">
        <f>IF(G904="",0,VLOOKUP(E904,'Points Allocation'!$B$22:$F$33,2+G904,0))</f>
        <v>0</v>
      </c>
      <c r="U904" s="8">
        <f>IF(H904="",0,VLOOKUP(E904,'Points Allocation'!$B$37:$F$50,2+H904,0))</f>
        <v>0</v>
      </c>
      <c r="V904" s="8">
        <f>IF(I904="",0,VLOOKUP(E904,'Points Allocation'!$B$52:$F$63,2+I904,0))</f>
        <v>0</v>
      </c>
      <c r="W904" s="8">
        <f>IF(J904="",0,VLOOKUP(E904,'Points Allocation'!$B$67:$F$78,2+J904,0))</f>
        <v>0</v>
      </c>
      <c r="X904" s="8">
        <f>IF(K904="",0,VLOOKUP(E904,'Points Allocation'!$B$82:$F$93,2+K904,0))</f>
        <v>0</v>
      </c>
      <c r="Y904" s="8">
        <f>IF(L904="",0,VLOOKUP(E904,'Points Allocation'!$B$97:$F$108,2+L904,0))</f>
        <v>0</v>
      </c>
      <c r="Z904" s="23">
        <f t="shared" si="561"/>
        <v>0</v>
      </c>
      <c r="AA904" s="8">
        <f>IF(M904="",0,VLOOKUP(E904,'Points Allocation'!$I$7:$M$18,2+M904,0))</f>
        <v>0</v>
      </c>
      <c r="AB904" s="8">
        <f>IF(N904="",0,VLOOKUP(E904,'Points Allocation'!$I$22:$M$33,2+N904,0))</f>
        <v>0</v>
      </c>
      <c r="AC904" s="8">
        <f>IF(O904="",0,VLOOKUP(E904,'Points Allocation'!$I$37:$M$48,2+O904,0))</f>
        <v>0</v>
      </c>
      <c r="AD904" s="8">
        <f>IF(P904="",0,VLOOKUP(E904,'Points Allocation'!$I$52:$M$63,2+P904,0))</f>
        <v>0</v>
      </c>
      <c r="AE904" s="8">
        <f>IF(Q904="",0,VLOOKUP(E904,'Points Allocation'!$I$67:$M$78,2+Q904,0))</f>
        <v>0</v>
      </c>
      <c r="AF904" s="8">
        <f>IF(R904="",0,VLOOKUP(E904,'Points Allocation'!$I$82:$M$93,2+R904,0))</f>
        <v>0</v>
      </c>
      <c r="AG904" s="23">
        <f t="shared" si="562"/>
        <v>0</v>
      </c>
      <c r="AH904" s="10">
        <f t="shared" si="563"/>
        <v>0</v>
      </c>
      <c r="AI904" s="13">
        <f t="shared" si="524"/>
        <v>1</v>
      </c>
      <c r="AJ904" s="30">
        <f t="shared" si="564"/>
        <v>0</v>
      </c>
      <c r="AK904" s="3" t="str">
        <f t="shared" si="514"/>
        <v>False</v>
      </c>
      <c r="AL904" s="3">
        <f t="shared" si="515"/>
        <v>0</v>
      </c>
    </row>
    <row r="905" spans="1:38" x14ac:dyDescent="0.2">
      <c r="A905" s="9"/>
      <c r="B905" s="9"/>
      <c r="C905" s="9"/>
      <c r="D905" s="3"/>
      <c r="E905" s="9"/>
      <c r="F905" s="9"/>
      <c r="G905" s="9"/>
      <c r="H905" s="9"/>
      <c r="I905" s="9"/>
      <c r="J905" s="26"/>
      <c r="K905" s="26"/>
      <c r="L905" s="26"/>
      <c r="M905" s="26"/>
      <c r="N905" s="26"/>
      <c r="O905" s="26"/>
      <c r="P905" s="26"/>
      <c r="Q905" s="26"/>
      <c r="R905" s="26"/>
      <c r="S905" s="8">
        <f>IF(F905="",0,VLOOKUP(E905,'Points Allocation'!$B$7:$F$18,2+F905,0))</f>
        <v>0</v>
      </c>
      <c r="T905" s="8">
        <f>IF(G905="",0,VLOOKUP(E905,'Points Allocation'!$B$22:$F$33,2+G905,0))</f>
        <v>0</v>
      </c>
      <c r="U905" s="8">
        <f>IF(H905="",0,VLOOKUP(E905,'Points Allocation'!$B$37:$F$50,2+H905,0))</f>
        <v>0</v>
      </c>
      <c r="V905" s="8">
        <f>IF(I905="",0,VLOOKUP(E905,'Points Allocation'!$B$52:$F$63,2+I905,0))</f>
        <v>0</v>
      </c>
      <c r="W905" s="8">
        <f>IF(J905="",0,VLOOKUP(E905,'Points Allocation'!$B$67:$F$78,2+J905,0))</f>
        <v>0</v>
      </c>
      <c r="X905" s="8">
        <f>IF(K905="",0,VLOOKUP(E905,'Points Allocation'!$B$82:$F$93,2+K905,0))</f>
        <v>0</v>
      </c>
      <c r="Y905" s="8">
        <f>IF(L905="",0,VLOOKUP(E905,'Points Allocation'!$B$97:$F$108,2+L905,0))</f>
        <v>0</v>
      </c>
      <c r="Z905" s="23">
        <f t="shared" si="561"/>
        <v>0</v>
      </c>
      <c r="AA905" s="8">
        <f>IF(M905="",0,VLOOKUP(E905,'Points Allocation'!$I$7:$M$18,2+M905,0))</f>
        <v>0</v>
      </c>
      <c r="AB905" s="8">
        <f>IF(N905="",0,VLOOKUP(E905,'Points Allocation'!$I$22:$M$33,2+N905,0))</f>
        <v>0</v>
      </c>
      <c r="AC905" s="8">
        <f>IF(O905="",0,VLOOKUP(E905,'Points Allocation'!$I$37:$M$48,2+O905,0))</f>
        <v>0</v>
      </c>
      <c r="AD905" s="8">
        <f>IF(P905="",0,VLOOKUP(E905,'Points Allocation'!$I$52:$M$63,2+P905,0))</f>
        <v>0</v>
      </c>
      <c r="AE905" s="8">
        <f>IF(Q905="",0,VLOOKUP(E905,'Points Allocation'!$I$67:$M$78,2+Q905,0))</f>
        <v>0</v>
      </c>
      <c r="AF905" s="8">
        <f>IF(R905="",0,VLOOKUP(E905,'Points Allocation'!$I$82:$M$93,2+R905,0))</f>
        <v>0</v>
      </c>
      <c r="AG905" s="23">
        <f t="shared" si="562"/>
        <v>0</v>
      </c>
      <c r="AH905" s="10">
        <f t="shared" si="563"/>
        <v>0</v>
      </c>
      <c r="AI905" s="13">
        <f t="shared" si="524"/>
        <v>1</v>
      </c>
      <c r="AJ905" s="30">
        <f t="shared" si="564"/>
        <v>0</v>
      </c>
      <c r="AK905" s="3" t="str">
        <f t="shared" si="514"/>
        <v>False</v>
      </c>
      <c r="AL905" s="3">
        <f t="shared" si="515"/>
        <v>0</v>
      </c>
    </row>
    <row r="906" spans="1:38" x14ac:dyDescent="0.2">
      <c r="A906" s="9"/>
      <c r="B906" s="9"/>
      <c r="C906" s="9"/>
      <c r="D906" s="3"/>
      <c r="E906" s="9"/>
      <c r="F906" s="9"/>
      <c r="G906" s="9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8">
        <f>IF(F906="",0,VLOOKUP(E906,'Points Allocation'!$B$7:$F$18,2+F906,0))</f>
        <v>0</v>
      </c>
      <c r="T906" s="8">
        <f>IF(G906="",0,VLOOKUP(E906,'Points Allocation'!$B$22:$F$33,2+G906,0))</f>
        <v>0</v>
      </c>
      <c r="U906" s="8">
        <f>IF(H906="",0,VLOOKUP(E906,'Points Allocation'!$B$37:$F$50,2+H906,0))</f>
        <v>0</v>
      </c>
      <c r="V906" s="8">
        <f>IF(I906="",0,VLOOKUP(E906,'Points Allocation'!$B$52:$F$63,2+I906,0))</f>
        <v>0</v>
      </c>
      <c r="W906" s="8">
        <f>IF(J906="",0,VLOOKUP(E906,'Points Allocation'!$B$67:$F$78,2+J906,0))</f>
        <v>0</v>
      </c>
      <c r="X906" s="8">
        <f>IF(K906="",0,VLOOKUP(E906,'Points Allocation'!$B$82:$F$93,2+K906,0))</f>
        <v>0</v>
      </c>
      <c r="Y906" s="8">
        <f>IF(L906="",0,VLOOKUP(E906,'Points Allocation'!$B$97:$F$108,2+L906,0))</f>
        <v>0</v>
      </c>
      <c r="Z906" s="23">
        <f t="shared" ref="Z906" si="565">SUM(S906:Y906)</f>
        <v>0</v>
      </c>
      <c r="AA906" s="8">
        <f>IF(M906="",0,VLOOKUP(E906,'Points Allocation'!$I$7:$M$18,2+M906,0))</f>
        <v>0</v>
      </c>
      <c r="AB906" s="8">
        <f>IF(N906="",0,VLOOKUP(E906,'Points Allocation'!$I$22:$M$33,2+N906,0))</f>
        <v>0</v>
      </c>
      <c r="AC906" s="8">
        <f>IF(O906="",0,VLOOKUP(E906,'Points Allocation'!$I$37:$M$48,2+O906,0))</f>
        <v>0</v>
      </c>
      <c r="AD906" s="8">
        <f>IF(P906="",0,VLOOKUP(E906,'Points Allocation'!$I$52:$M$63,2+P906,0))</f>
        <v>0</v>
      </c>
      <c r="AE906" s="8">
        <f>IF(Q906="",0,VLOOKUP(E906,'Points Allocation'!$I$67:$M$78,2+Q906,0))</f>
        <v>0</v>
      </c>
      <c r="AF906" s="8">
        <f>IF(R906="",0,VLOOKUP(E906,'Points Allocation'!$I$82:$M$93,2+R906,0))</f>
        <v>0</v>
      </c>
      <c r="AG906" s="23">
        <f t="shared" ref="AG906" si="566">SUM(AA906:AF906)</f>
        <v>0</v>
      </c>
      <c r="AH906" s="10">
        <f t="shared" ref="AH906" si="567">IF(AK906="False",0,-AL906)</f>
        <v>0</v>
      </c>
      <c r="AI906" s="13">
        <f t="shared" si="524"/>
        <v>1</v>
      </c>
      <c r="AJ906" s="30">
        <f t="shared" ref="AJ906" si="568">(SUM(Z906,AG906,AH906))*AI906</f>
        <v>0</v>
      </c>
      <c r="AK906" s="3" t="str">
        <f t="shared" si="514"/>
        <v>False</v>
      </c>
      <c r="AL906" s="3">
        <f t="shared" si="515"/>
        <v>0</v>
      </c>
    </row>
    <row r="907" spans="1:38" x14ac:dyDescent="0.2">
      <c r="A907" s="9"/>
      <c r="B907" s="9"/>
      <c r="C907" s="9"/>
      <c r="D907" s="3"/>
      <c r="E907" s="9"/>
      <c r="F907" s="9"/>
      <c r="G907" s="9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8">
        <f>IF(F907="",0,VLOOKUP(E907,'Points Allocation'!$B$7:$F$18,2+F907,0))</f>
        <v>0</v>
      </c>
      <c r="T907" s="8">
        <f>IF(G907="",0,VLOOKUP(E907,'Points Allocation'!$B$22:$F$33,2+G907,0))</f>
        <v>0</v>
      </c>
      <c r="U907" s="8">
        <f>IF(H907="",0,VLOOKUP(E907,'Points Allocation'!$B$37:$F$50,2+H907,0))</f>
        <v>0</v>
      </c>
      <c r="V907" s="8">
        <f>IF(I907="",0,VLOOKUP(E907,'Points Allocation'!$B$52:$F$63,2+I907,0))</f>
        <v>0</v>
      </c>
      <c r="W907" s="8">
        <f>IF(J907="",0,VLOOKUP(E907,'Points Allocation'!$B$67:$F$78,2+J907,0))</f>
        <v>0</v>
      </c>
      <c r="X907" s="8">
        <f>IF(K907="",0,VLOOKUP(E907,'Points Allocation'!$B$82:$F$93,2+K907,0))</f>
        <v>0</v>
      </c>
      <c r="Y907" s="8">
        <f>IF(L907="",0,VLOOKUP(E907,'Points Allocation'!$B$97:$F$108,2+L907,0))</f>
        <v>0</v>
      </c>
      <c r="Z907" s="23">
        <f t="shared" ref="Z907:Z908" si="569">SUM(S907:Y907)</f>
        <v>0</v>
      </c>
      <c r="AA907" s="8">
        <f>IF(M907="",0,VLOOKUP(E907,'Points Allocation'!$I$7:$M$18,2+M907,0))</f>
        <v>0</v>
      </c>
      <c r="AB907" s="8">
        <f>IF(N907="",0,VLOOKUP(E907,'Points Allocation'!$I$22:$M$33,2+N907,0))</f>
        <v>0</v>
      </c>
      <c r="AC907" s="8">
        <f>IF(O907="",0,VLOOKUP(E907,'Points Allocation'!$I$37:$M$48,2+O907,0))</f>
        <v>0</v>
      </c>
      <c r="AD907" s="8">
        <f>IF(P907="",0,VLOOKUP(E907,'Points Allocation'!$I$52:$M$63,2+P907,0))</f>
        <v>0</v>
      </c>
      <c r="AE907" s="8">
        <f>IF(Q907="",0,VLOOKUP(E907,'Points Allocation'!$I$67:$M$78,2+Q907,0))</f>
        <v>0</v>
      </c>
      <c r="AF907" s="8">
        <f>IF(R907="",0,VLOOKUP(E907,'Points Allocation'!$I$82:$M$93,2+R907,0))</f>
        <v>0</v>
      </c>
      <c r="AG907" s="23">
        <f t="shared" ref="AG907:AG908" si="570">SUM(AA907:AF907)</f>
        <v>0</v>
      </c>
      <c r="AH907" s="10">
        <f t="shared" ref="AH907:AH908" si="571">IF(AK907="False",0,-AL907)</f>
        <v>0</v>
      </c>
      <c r="AI907" s="13">
        <f t="shared" si="524"/>
        <v>1</v>
      </c>
      <c r="AJ907" s="30">
        <f t="shared" ref="AJ907:AJ908" si="572">(SUM(Z907,AG907,AH907))*AI907</f>
        <v>0</v>
      </c>
      <c r="AK907" s="3" t="str">
        <f t="shared" si="514"/>
        <v>False</v>
      </c>
      <c r="AL907" s="3">
        <f t="shared" si="515"/>
        <v>0</v>
      </c>
    </row>
    <row r="908" spans="1:38" x14ac:dyDescent="0.2">
      <c r="A908" s="9"/>
      <c r="B908" s="9"/>
      <c r="C908" s="9"/>
      <c r="D908" s="3"/>
      <c r="E908" s="9"/>
      <c r="F908" s="9"/>
      <c r="G908" s="9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8">
        <f>IF(F908="",0,VLOOKUP(E908,'Points Allocation'!$B$7:$F$18,2+F908,0))</f>
        <v>0</v>
      </c>
      <c r="T908" s="8">
        <f>IF(G908="",0,VLOOKUP(E908,'Points Allocation'!$B$22:$F$33,2+G908,0))</f>
        <v>0</v>
      </c>
      <c r="U908" s="8">
        <f>IF(H908="",0,VLOOKUP(E908,'Points Allocation'!$B$37:$F$50,2+H908,0))</f>
        <v>0</v>
      </c>
      <c r="V908" s="8">
        <f>IF(I908="",0,VLOOKUP(E908,'Points Allocation'!$B$52:$F$63,2+I908,0))</f>
        <v>0</v>
      </c>
      <c r="W908" s="8">
        <f>IF(J908="",0,VLOOKUP(E908,'Points Allocation'!$B$67:$F$78,2+J908,0))</f>
        <v>0</v>
      </c>
      <c r="X908" s="8">
        <f>IF(K908="",0,VLOOKUP(E908,'Points Allocation'!$B$82:$F$93,2+K908,0))</f>
        <v>0</v>
      </c>
      <c r="Y908" s="8">
        <f>IF(L908="",0,VLOOKUP(E908,'Points Allocation'!$B$97:$F$108,2+L908,0))</f>
        <v>0</v>
      </c>
      <c r="Z908" s="23">
        <f t="shared" si="569"/>
        <v>0</v>
      </c>
      <c r="AA908" s="8">
        <f>IF(M908="",0,VLOOKUP(E908,'Points Allocation'!$I$7:$M$18,2+M908,0))</f>
        <v>0</v>
      </c>
      <c r="AB908" s="8">
        <f>IF(N908="",0,VLOOKUP(E908,'Points Allocation'!$I$22:$M$33,2+N908,0))</f>
        <v>0</v>
      </c>
      <c r="AC908" s="8">
        <f>IF(O908="",0,VLOOKUP(E908,'Points Allocation'!$I$37:$M$48,2+O908,0))</f>
        <v>0</v>
      </c>
      <c r="AD908" s="8">
        <f>IF(P908="",0,VLOOKUP(E908,'Points Allocation'!$I$52:$M$63,2+P908,0))</f>
        <v>0</v>
      </c>
      <c r="AE908" s="8">
        <f>IF(Q908="",0,VLOOKUP(E908,'Points Allocation'!$I$67:$M$78,2+Q908,0))</f>
        <v>0</v>
      </c>
      <c r="AF908" s="8">
        <f>IF(R908="",0,VLOOKUP(E908,'Points Allocation'!$I$82:$M$93,2+R908,0))</f>
        <v>0</v>
      </c>
      <c r="AG908" s="23">
        <f t="shared" si="570"/>
        <v>0</v>
      </c>
      <c r="AH908" s="10">
        <f t="shared" si="571"/>
        <v>0</v>
      </c>
      <c r="AI908" s="13">
        <f t="shared" si="524"/>
        <v>1</v>
      </c>
      <c r="AJ908" s="30">
        <f t="shared" si="572"/>
        <v>0</v>
      </c>
      <c r="AK908" s="3" t="str">
        <f t="shared" si="514"/>
        <v>False</v>
      </c>
      <c r="AL908" s="3">
        <f t="shared" si="515"/>
        <v>0</v>
      </c>
    </row>
    <row r="909" spans="1:38" x14ac:dyDescent="0.2">
      <c r="A909" s="9"/>
      <c r="B909" s="9"/>
      <c r="C909" s="9"/>
      <c r="D909" s="3"/>
      <c r="E909" s="9"/>
      <c r="F909" s="9"/>
      <c r="G909" s="9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8">
        <f>IF(F909="",0,VLOOKUP(E909,'Points Allocation'!$B$7:$F$18,2+F909,0))</f>
        <v>0</v>
      </c>
      <c r="T909" s="8">
        <f>IF(G909="",0,VLOOKUP(E909,'Points Allocation'!$B$22:$F$33,2+G909,0))</f>
        <v>0</v>
      </c>
      <c r="U909" s="8">
        <f>IF(H909="",0,VLOOKUP(E909,'Points Allocation'!$B$37:$F$50,2+H909,0))</f>
        <v>0</v>
      </c>
      <c r="V909" s="8">
        <f>IF(I909="",0,VLOOKUP(E909,'Points Allocation'!$B$52:$F$63,2+I909,0))</f>
        <v>0</v>
      </c>
      <c r="W909" s="8">
        <f>IF(J909="",0,VLOOKUP(E909,'Points Allocation'!$B$67:$F$78,2+J909,0))</f>
        <v>0</v>
      </c>
      <c r="X909" s="8">
        <f>IF(K909="",0,VLOOKUP(E909,'Points Allocation'!$B$82:$F$93,2+K909,0))</f>
        <v>0</v>
      </c>
      <c r="Y909" s="8">
        <f>IF(L909="",0,VLOOKUP(E909,'Points Allocation'!$B$97:$F$108,2+L909,0))</f>
        <v>0</v>
      </c>
      <c r="Z909" s="23">
        <f t="shared" ref="Z909" si="573">SUM(S909:Y909)</f>
        <v>0</v>
      </c>
      <c r="AA909" s="8">
        <f>IF(M909="",0,VLOOKUP(E909,'Points Allocation'!$I$7:$M$18,2+M909,0))</f>
        <v>0</v>
      </c>
      <c r="AB909" s="8">
        <f>IF(N909="",0,VLOOKUP(E909,'Points Allocation'!$I$22:$M$33,2+N909,0))</f>
        <v>0</v>
      </c>
      <c r="AC909" s="8">
        <f>IF(O909="",0,VLOOKUP(E909,'Points Allocation'!$I$37:$M$48,2+O909,0))</f>
        <v>0</v>
      </c>
      <c r="AD909" s="8">
        <f>IF(P909="",0,VLOOKUP(E909,'Points Allocation'!$I$52:$M$63,2+P909,0))</f>
        <v>0</v>
      </c>
      <c r="AE909" s="8">
        <f>IF(Q909="",0,VLOOKUP(E909,'Points Allocation'!$I$67:$M$78,2+Q909,0))</f>
        <v>0</v>
      </c>
      <c r="AF909" s="8">
        <f>IF(R909="",0,VLOOKUP(E909,'Points Allocation'!$I$82:$M$93,2+R909,0))</f>
        <v>0</v>
      </c>
      <c r="AG909" s="23">
        <f t="shared" ref="AG909" si="574">SUM(AA909:AF909)</f>
        <v>0</v>
      </c>
      <c r="AH909" s="10">
        <f t="shared" ref="AH909" si="575">IF(AK909="False",0,-AL909)</f>
        <v>0</v>
      </c>
      <c r="AI909" s="13">
        <f t="shared" si="524"/>
        <v>1</v>
      </c>
      <c r="AJ909" s="30">
        <f t="shared" ref="AJ909" si="576">(SUM(Z909,AG909,AH909))*AI909</f>
        <v>0</v>
      </c>
      <c r="AK909" s="3" t="str">
        <f t="shared" si="514"/>
        <v>False</v>
      </c>
      <c r="AL909" s="3">
        <f t="shared" si="515"/>
        <v>0</v>
      </c>
    </row>
    <row r="910" spans="1:38" x14ac:dyDescent="0.2">
      <c r="A910" s="9"/>
      <c r="B910" s="9"/>
      <c r="C910" s="9"/>
      <c r="D910" s="3"/>
      <c r="E910" s="9"/>
      <c r="F910" s="9"/>
      <c r="G910" s="9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8">
        <f>IF(F910="",0,VLOOKUP(E910,'Points Allocation'!$B$7:$F$18,2+F910,0))</f>
        <v>0</v>
      </c>
      <c r="T910" s="8">
        <f>IF(G910="",0,VLOOKUP(E910,'Points Allocation'!$B$22:$F$33,2+G910,0))</f>
        <v>0</v>
      </c>
      <c r="U910" s="8">
        <f>IF(H910="",0,VLOOKUP(E910,'Points Allocation'!$B$37:$F$50,2+H910,0))</f>
        <v>0</v>
      </c>
      <c r="V910" s="8">
        <f>IF(I910="",0,VLOOKUP(E910,'Points Allocation'!$B$52:$F$63,2+I910,0))</f>
        <v>0</v>
      </c>
      <c r="W910" s="8">
        <f>IF(J910="",0,VLOOKUP(E910,'Points Allocation'!$B$67:$F$78,2+J910,0))</f>
        <v>0</v>
      </c>
      <c r="X910" s="8">
        <f>IF(K910="",0,VLOOKUP(E910,'Points Allocation'!$B$82:$F$93,2+K910,0))</f>
        <v>0</v>
      </c>
      <c r="Y910" s="8">
        <f>IF(L910="",0,VLOOKUP(E910,'Points Allocation'!$B$97:$F$108,2+L910,0))</f>
        <v>0</v>
      </c>
      <c r="Z910" s="23">
        <f t="shared" ref="Z910:Z911" si="577">SUM(S910:Y910)</f>
        <v>0</v>
      </c>
      <c r="AA910" s="8">
        <f>IF(M910="",0,VLOOKUP(E910,'Points Allocation'!$I$7:$M$18,2+M910,0))</f>
        <v>0</v>
      </c>
      <c r="AB910" s="8">
        <f>IF(N910="",0,VLOOKUP(E910,'Points Allocation'!$I$22:$M$33,2+N910,0))</f>
        <v>0</v>
      </c>
      <c r="AC910" s="8">
        <f>IF(O910="",0,VLOOKUP(E910,'Points Allocation'!$I$37:$M$48,2+O910,0))</f>
        <v>0</v>
      </c>
      <c r="AD910" s="8">
        <f>IF(P910="",0,VLOOKUP(E910,'Points Allocation'!$I$52:$M$63,2+P910,0))</f>
        <v>0</v>
      </c>
      <c r="AE910" s="8">
        <f>IF(Q910="",0,VLOOKUP(E910,'Points Allocation'!$I$67:$M$78,2+Q910,0))</f>
        <v>0</v>
      </c>
      <c r="AF910" s="8">
        <f>IF(R910="",0,VLOOKUP(E910,'Points Allocation'!$I$82:$M$93,2+R910,0))</f>
        <v>0</v>
      </c>
      <c r="AG910" s="23">
        <f t="shared" ref="AG910:AG911" si="578">SUM(AA910:AF910)</f>
        <v>0</v>
      </c>
      <c r="AH910" s="10">
        <f t="shared" ref="AH910:AH911" si="579">IF(AK910="False",0,-AL910)</f>
        <v>0</v>
      </c>
      <c r="AI910" s="13">
        <f t="shared" si="524"/>
        <v>1</v>
      </c>
      <c r="AJ910" s="30">
        <f t="shared" ref="AJ910:AJ911" si="580">(SUM(Z910,AG910,AH910))*AI910</f>
        <v>0</v>
      </c>
      <c r="AK910" s="3" t="str">
        <f t="shared" si="514"/>
        <v>False</v>
      </c>
      <c r="AL910" s="3">
        <f t="shared" si="515"/>
        <v>0</v>
      </c>
    </row>
    <row r="911" spans="1:38" x14ac:dyDescent="0.2">
      <c r="A911" s="9"/>
      <c r="B911" s="9"/>
      <c r="C911" s="9"/>
      <c r="D911" s="3"/>
      <c r="E911" s="9"/>
      <c r="F911" s="9"/>
      <c r="G911" s="9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8">
        <f>IF(F911="",0,VLOOKUP(E911,'Points Allocation'!$B$7:$F$18,2+F911,0))</f>
        <v>0</v>
      </c>
      <c r="T911" s="8">
        <f>IF(G911="",0,VLOOKUP(E911,'Points Allocation'!$B$22:$F$33,2+G911,0))</f>
        <v>0</v>
      </c>
      <c r="U911" s="8">
        <f>IF(H911="",0,VLOOKUP(E911,'Points Allocation'!$B$37:$F$50,2+H911,0))</f>
        <v>0</v>
      </c>
      <c r="V911" s="8">
        <f>IF(I911="",0,VLOOKUP(E911,'Points Allocation'!$B$52:$F$63,2+I911,0))</f>
        <v>0</v>
      </c>
      <c r="W911" s="8">
        <f>IF(J911="",0,VLOOKUP(E911,'Points Allocation'!$B$67:$F$78,2+J911,0))</f>
        <v>0</v>
      </c>
      <c r="X911" s="8">
        <f>IF(K911="",0,VLOOKUP(E911,'Points Allocation'!$B$82:$F$93,2+K911,0))</f>
        <v>0</v>
      </c>
      <c r="Y911" s="8">
        <f>IF(L911="",0,VLOOKUP(E911,'Points Allocation'!$B$97:$F$108,2+L911,0))</f>
        <v>0</v>
      </c>
      <c r="Z911" s="23">
        <f t="shared" si="577"/>
        <v>0</v>
      </c>
      <c r="AA911" s="8">
        <f>IF(M911="",0,VLOOKUP(E911,'Points Allocation'!$I$7:$M$18,2+M911,0))</f>
        <v>0</v>
      </c>
      <c r="AB911" s="8">
        <f>IF(N911="",0,VLOOKUP(E911,'Points Allocation'!$I$22:$M$33,2+N911,0))</f>
        <v>0</v>
      </c>
      <c r="AC911" s="8">
        <f>IF(O911="",0,VLOOKUP(E911,'Points Allocation'!$I$37:$M$48,2+O911,0))</f>
        <v>0</v>
      </c>
      <c r="AD911" s="8">
        <f>IF(P911="",0,VLOOKUP(E911,'Points Allocation'!$I$52:$M$63,2+P911,0))</f>
        <v>0</v>
      </c>
      <c r="AE911" s="8">
        <f>IF(Q911="",0,VLOOKUP(E911,'Points Allocation'!$I$67:$M$78,2+Q911,0))</f>
        <v>0</v>
      </c>
      <c r="AF911" s="8">
        <f>IF(R911="",0,VLOOKUP(E911,'Points Allocation'!$I$82:$M$93,2+R911,0))</f>
        <v>0</v>
      </c>
      <c r="AG911" s="23">
        <f t="shared" si="578"/>
        <v>0</v>
      </c>
      <c r="AH911" s="10">
        <f t="shared" si="579"/>
        <v>0</v>
      </c>
      <c r="AI911" s="13">
        <f t="shared" si="524"/>
        <v>1</v>
      </c>
      <c r="AJ911" s="30">
        <f t="shared" si="580"/>
        <v>0</v>
      </c>
      <c r="AK911" s="3" t="str">
        <f t="shared" si="514"/>
        <v>False</v>
      </c>
      <c r="AL911" s="3">
        <f t="shared" si="515"/>
        <v>0</v>
      </c>
    </row>
    <row r="912" spans="1:38" x14ac:dyDescent="0.2">
      <c r="A912" s="9"/>
      <c r="B912" s="9"/>
      <c r="C912" s="9"/>
      <c r="D912" s="3"/>
      <c r="E912" s="9"/>
      <c r="F912" s="9"/>
      <c r="G912" s="9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8">
        <f>IF(F912="",0,VLOOKUP(E912,'Points Allocation'!$B$7:$F$18,2+F912,0))</f>
        <v>0</v>
      </c>
      <c r="T912" s="8">
        <f>IF(G912="",0,VLOOKUP(E912,'Points Allocation'!$B$22:$F$33,2+G912,0))</f>
        <v>0</v>
      </c>
      <c r="U912" s="8">
        <f>IF(H912="",0,VLOOKUP(E912,'Points Allocation'!$B$37:$F$50,2+H912,0))</f>
        <v>0</v>
      </c>
      <c r="V912" s="8">
        <f>IF(I912="",0,VLOOKUP(E912,'Points Allocation'!$B$52:$F$63,2+I912,0))</f>
        <v>0</v>
      </c>
      <c r="W912" s="8">
        <f>IF(J912="",0,VLOOKUP(E912,'Points Allocation'!$B$67:$F$78,2+J912,0))</f>
        <v>0</v>
      </c>
      <c r="X912" s="8">
        <f>IF(K912="",0,VLOOKUP(E912,'Points Allocation'!$B$82:$F$93,2+K912,0))</f>
        <v>0</v>
      </c>
      <c r="Y912" s="8">
        <f>IF(L912="",0,VLOOKUP(E912,'Points Allocation'!$B$97:$F$108,2+L912,0))</f>
        <v>0</v>
      </c>
      <c r="Z912" s="23">
        <f t="shared" ref="Z912" si="581">SUM(S912:Y912)</f>
        <v>0</v>
      </c>
      <c r="AA912" s="8">
        <f>IF(M912="",0,VLOOKUP(E912,'Points Allocation'!$I$7:$M$18,2+M912,0))</f>
        <v>0</v>
      </c>
      <c r="AB912" s="8">
        <f>IF(N912="",0,VLOOKUP(E912,'Points Allocation'!$I$22:$M$33,2+N912,0))</f>
        <v>0</v>
      </c>
      <c r="AC912" s="8">
        <f>IF(O912="",0,VLOOKUP(E912,'Points Allocation'!$I$37:$M$48,2+O912,0))</f>
        <v>0</v>
      </c>
      <c r="AD912" s="8">
        <f>IF(P912="",0,VLOOKUP(E912,'Points Allocation'!$I$52:$M$63,2+P912,0))</f>
        <v>0</v>
      </c>
      <c r="AE912" s="8">
        <f>IF(Q912="",0,VLOOKUP(E912,'Points Allocation'!$I$67:$M$78,2+Q912,0))</f>
        <v>0</v>
      </c>
      <c r="AF912" s="8">
        <f>IF(R912="",0,VLOOKUP(E912,'Points Allocation'!$I$82:$M$93,2+R912,0))</f>
        <v>0</v>
      </c>
      <c r="AG912" s="23">
        <f t="shared" ref="AG912" si="582">SUM(AA912:AF912)</f>
        <v>0</v>
      </c>
      <c r="AH912" s="10">
        <f t="shared" ref="AH912" si="583">IF(AK912="False",0,-AL912)</f>
        <v>0</v>
      </c>
      <c r="AI912" s="13">
        <f t="shared" si="524"/>
        <v>1</v>
      </c>
      <c r="AJ912" s="30">
        <f t="shared" ref="AJ912" si="584">(SUM(Z912,AG912,AH912))*AI912</f>
        <v>0</v>
      </c>
      <c r="AK912" s="3" t="str">
        <f t="shared" ref="AK912:AK937" si="585">IF(AND(COUNT(M912:R912)&gt;0,COUNT(S912:Y912)&gt;1),"True","False")</f>
        <v>False</v>
      </c>
      <c r="AL912" s="3">
        <f t="shared" ref="AL912:AL937" si="586">IF(AG912&gt;Z912,Z912,AG912)</f>
        <v>0</v>
      </c>
    </row>
    <row r="913" spans="1:38" x14ac:dyDescent="0.2">
      <c r="A913" s="9"/>
      <c r="B913" s="9"/>
      <c r="C913" s="9"/>
      <c r="D913" s="3"/>
      <c r="E913" s="9"/>
      <c r="F913" s="9"/>
      <c r="G913" s="9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8">
        <f>IF(F913="",0,VLOOKUP(E913,'Points Allocation'!$B$7:$F$18,2+F913,0))</f>
        <v>0</v>
      </c>
      <c r="T913" s="8">
        <f>IF(G913="",0,VLOOKUP(E913,'Points Allocation'!$B$22:$F$33,2+G913,0))</f>
        <v>0</v>
      </c>
      <c r="U913" s="8">
        <f>IF(H913="",0,VLOOKUP(E913,'Points Allocation'!$B$37:$F$50,2+H913,0))</f>
        <v>0</v>
      </c>
      <c r="V913" s="8">
        <f>IF(I913="",0,VLOOKUP(E913,'Points Allocation'!$B$52:$F$63,2+I913,0))</f>
        <v>0</v>
      </c>
      <c r="W913" s="8">
        <f>IF(J913="",0,VLOOKUP(E913,'Points Allocation'!$B$67:$F$78,2+J913,0))</f>
        <v>0</v>
      </c>
      <c r="X913" s="8">
        <f>IF(K913="",0,VLOOKUP(E913,'Points Allocation'!$B$82:$F$93,2+K913,0))</f>
        <v>0</v>
      </c>
      <c r="Y913" s="8">
        <f>IF(L913="",0,VLOOKUP(E913,'Points Allocation'!$B$97:$F$108,2+L913,0))</f>
        <v>0</v>
      </c>
      <c r="Z913" s="23">
        <f t="shared" ref="Z913:Z914" si="587">SUM(S913:Y913)</f>
        <v>0</v>
      </c>
      <c r="AA913" s="8">
        <f>IF(M913="",0,VLOOKUP(E913,'Points Allocation'!$I$7:$M$18,2+M913,0))</f>
        <v>0</v>
      </c>
      <c r="AB913" s="8">
        <f>IF(N913="",0,VLOOKUP(E913,'Points Allocation'!$I$22:$M$33,2+N913,0))</f>
        <v>0</v>
      </c>
      <c r="AC913" s="8">
        <f>IF(O913="",0,VLOOKUP(E913,'Points Allocation'!$I$37:$M$48,2+O913,0))</f>
        <v>0</v>
      </c>
      <c r="AD913" s="8">
        <f>IF(P913="",0,VLOOKUP(E913,'Points Allocation'!$I$52:$M$63,2+P913,0))</f>
        <v>0</v>
      </c>
      <c r="AE913" s="8">
        <f>IF(Q913="",0,VLOOKUP(E913,'Points Allocation'!$I$67:$M$78,2+Q913,0))</f>
        <v>0</v>
      </c>
      <c r="AF913" s="8">
        <f>IF(R913="",0,VLOOKUP(E913,'Points Allocation'!$I$82:$M$93,2+R913,0))</f>
        <v>0</v>
      </c>
      <c r="AG913" s="23">
        <f t="shared" ref="AG913:AG914" si="588">SUM(AA913:AF913)</f>
        <v>0</v>
      </c>
      <c r="AH913" s="10">
        <f t="shared" ref="AH913:AH914" si="589">IF(AK913="False",0,-AL913)</f>
        <v>0</v>
      </c>
      <c r="AI913" s="13">
        <f t="shared" si="524"/>
        <v>1</v>
      </c>
      <c r="AJ913" s="30">
        <f t="shared" ref="AJ913:AJ914" si="590">(SUM(Z913,AG913,AH913))*AI913</f>
        <v>0</v>
      </c>
      <c r="AK913" s="3" t="str">
        <f t="shared" si="585"/>
        <v>False</v>
      </c>
      <c r="AL913" s="3">
        <f t="shared" si="586"/>
        <v>0</v>
      </c>
    </row>
    <row r="914" spans="1:38" x14ac:dyDescent="0.2">
      <c r="A914" s="9"/>
      <c r="B914" s="9"/>
      <c r="C914" s="9"/>
      <c r="D914" s="3"/>
      <c r="E914" s="9"/>
      <c r="F914" s="9"/>
      <c r="G914" s="9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8">
        <f>IF(F914="",0,VLOOKUP(E914,'Points Allocation'!$B$7:$F$18,2+F914,0))</f>
        <v>0</v>
      </c>
      <c r="T914" s="8">
        <f>IF(G914="",0,VLOOKUP(E914,'Points Allocation'!$B$22:$F$33,2+G914,0))</f>
        <v>0</v>
      </c>
      <c r="U914" s="8">
        <f>IF(H914="",0,VLOOKUP(E914,'Points Allocation'!$B$37:$F$50,2+H914,0))</f>
        <v>0</v>
      </c>
      <c r="V914" s="8">
        <f>IF(I914="",0,VLOOKUP(E914,'Points Allocation'!$B$52:$F$63,2+I914,0))</f>
        <v>0</v>
      </c>
      <c r="W914" s="8">
        <f>IF(J914="",0,VLOOKUP(E914,'Points Allocation'!$B$67:$F$78,2+J914,0))</f>
        <v>0</v>
      </c>
      <c r="X914" s="8">
        <f>IF(K914="",0,VLOOKUP(E914,'Points Allocation'!$B$82:$F$93,2+K914,0))</f>
        <v>0</v>
      </c>
      <c r="Y914" s="8">
        <f>IF(L914="",0,VLOOKUP(E914,'Points Allocation'!$B$97:$F$108,2+L914,0))</f>
        <v>0</v>
      </c>
      <c r="Z914" s="23">
        <f t="shared" si="587"/>
        <v>0</v>
      </c>
      <c r="AA914" s="8">
        <f>IF(M914="",0,VLOOKUP(E914,'Points Allocation'!$I$7:$M$18,2+M914,0))</f>
        <v>0</v>
      </c>
      <c r="AB914" s="8">
        <f>IF(N914="",0,VLOOKUP(E914,'Points Allocation'!$I$22:$M$33,2+N914,0))</f>
        <v>0</v>
      </c>
      <c r="AC914" s="8">
        <f>IF(O914="",0,VLOOKUP(E914,'Points Allocation'!$I$37:$M$48,2+O914,0))</f>
        <v>0</v>
      </c>
      <c r="AD914" s="8">
        <f>IF(P914="",0,VLOOKUP(E914,'Points Allocation'!$I$52:$M$63,2+P914,0))</f>
        <v>0</v>
      </c>
      <c r="AE914" s="8">
        <f>IF(Q914="",0,VLOOKUP(E914,'Points Allocation'!$I$67:$M$78,2+Q914,0))</f>
        <v>0</v>
      </c>
      <c r="AF914" s="8">
        <f>IF(R914="",0,VLOOKUP(E914,'Points Allocation'!$I$82:$M$93,2+R914,0))</f>
        <v>0</v>
      </c>
      <c r="AG914" s="23">
        <f t="shared" si="588"/>
        <v>0</v>
      </c>
      <c r="AH914" s="10">
        <f t="shared" si="589"/>
        <v>0</v>
      </c>
      <c r="AI914" s="13">
        <f t="shared" si="524"/>
        <v>1</v>
      </c>
      <c r="AJ914" s="30">
        <f t="shared" si="590"/>
        <v>0</v>
      </c>
      <c r="AK914" s="3" t="str">
        <f t="shared" si="585"/>
        <v>False</v>
      </c>
      <c r="AL914" s="3">
        <f t="shared" si="586"/>
        <v>0</v>
      </c>
    </row>
    <row r="915" spans="1:38" x14ac:dyDescent="0.2">
      <c r="A915" s="9"/>
      <c r="B915" s="9"/>
      <c r="C915" s="9"/>
      <c r="D915" s="3"/>
      <c r="E915" s="9"/>
      <c r="F915" s="9"/>
      <c r="G915" s="9"/>
      <c r="H915" s="9"/>
      <c r="I915" s="9"/>
      <c r="J915" s="26"/>
      <c r="K915" s="26"/>
      <c r="L915" s="26"/>
      <c r="M915" s="26"/>
      <c r="N915" s="26"/>
      <c r="O915" s="26"/>
      <c r="P915" s="26"/>
      <c r="Q915" s="26"/>
      <c r="R915" s="26"/>
      <c r="S915" s="8">
        <f>IF(F915="",0,VLOOKUP(E915,'Points Allocation'!$B$7:$F$18,2+F915,0))</f>
        <v>0</v>
      </c>
      <c r="T915" s="8">
        <f>IF(G915="",0,VLOOKUP(E915,'Points Allocation'!$B$22:$F$33,2+G915,0))</f>
        <v>0</v>
      </c>
      <c r="U915" s="8">
        <f>IF(H915="",0,VLOOKUP(E915,'Points Allocation'!$B$37:$F$50,2+H915,0))</f>
        <v>0</v>
      </c>
      <c r="V915" s="8">
        <f>IF(I915="",0,VLOOKUP(E915,'Points Allocation'!$B$52:$F$63,2+I915,0))</f>
        <v>0</v>
      </c>
      <c r="W915" s="8">
        <f>IF(J915="",0,VLOOKUP(E915,'Points Allocation'!$B$67:$F$78,2+J915,0))</f>
        <v>0</v>
      </c>
      <c r="X915" s="8">
        <f>IF(K915="",0,VLOOKUP(E915,'Points Allocation'!$B$82:$F$93,2+K915,0))</f>
        <v>0</v>
      </c>
      <c r="Y915" s="8">
        <f>IF(L915="",0,VLOOKUP(E915,'Points Allocation'!$B$97:$F$108,2+L915,0))</f>
        <v>0</v>
      </c>
      <c r="Z915" s="23">
        <f t="shared" ref="Z915" si="591">SUM(S915:Y915)</f>
        <v>0</v>
      </c>
      <c r="AA915" s="8">
        <f>IF(M915="",0,VLOOKUP(E915,'Points Allocation'!$I$7:$M$18,2+M915,0))</f>
        <v>0</v>
      </c>
      <c r="AB915" s="8">
        <f>IF(N915="",0,VLOOKUP(E915,'Points Allocation'!$I$22:$M$33,2+N915,0))</f>
        <v>0</v>
      </c>
      <c r="AC915" s="8">
        <f>IF(O915="",0,VLOOKUP(E915,'Points Allocation'!$I$37:$M$48,2+O915,0))</f>
        <v>0</v>
      </c>
      <c r="AD915" s="8">
        <f>IF(P915="",0,VLOOKUP(E915,'Points Allocation'!$I$52:$M$63,2+P915,0))</f>
        <v>0</v>
      </c>
      <c r="AE915" s="8">
        <f>IF(Q915="",0,VLOOKUP(E915,'Points Allocation'!$I$67:$M$78,2+Q915,0))</f>
        <v>0</v>
      </c>
      <c r="AF915" s="8">
        <f>IF(R915="",0,VLOOKUP(E915,'Points Allocation'!$I$82:$M$93,2+R915,0))</f>
        <v>0</v>
      </c>
      <c r="AG915" s="23">
        <f t="shared" ref="AG915" si="592">SUM(AA915:AF915)</f>
        <v>0</v>
      </c>
      <c r="AH915" s="10">
        <f t="shared" ref="AH915" si="593">IF(AK915="False",0,-AL915)</f>
        <v>0</v>
      </c>
      <c r="AI915" s="13">
        <f t="shared" si="524"/>
        <v>1</v>
      </c>
      <c r="AJ915" s="30">
        <f t="shared" ref="AJ915" si="594">(SUM(Z915,AG915,AH915))*AI915</f>
        <v>0</v>
      </c>
      <c r="AK915" s="3" t="str">
        <f t="shared" si="585"/>
        <v>False</v>
      </c>
      <c r="AL915" s="3">
        <f t="shared" si="586"/>
        <v>0</v>
      </c>
    </row>
    <row r="916" spans="1:38" x14ac:dyDescent="0.2">
      <c r="A916" s="9"/>
      <c r="B916" s="9"/>
      <c r="C916" s="9"/>
      <c r="D916" s="3"/>
      <c r="E916" s="9"/>
      <c r="F916" s="9"/>
      <c r="G916" s="9"/>
      <c r="H916" s="9"/>
      <c r="I916" s="9"/>
      <c r="J916" s="26"/>
      <c r="K916" s="26"/>
      <c r="L916" s="26"/>
      <c r="M916" s="26"/>
      <c r="N916" s="26"/>
      <c r="O916" s="26"/>
      <c r="P916" s="26"/>
      <c r="Q916" s="26"/>
      <c r="R916" s="26"/>
      <c r="S916" s="8">
        <f>IF(F916="",0,VLOOKUP(E916,'Points Allocation'!$B$7:$F$18,2+F916,0))</f>
        <v>0</v>
      </c>
      <c r="T916" s="8">
        <f>IF(G916="",0,VLOOKUP(E916,'Points Allocation'!$B$22:$F$33,2+G916,0))</f>
        <v>0</v>
      </c>
      <c r="U916" s="8">
        <f>IF(H916="",0,VLOOKUP(E916,'Points Allocation'!$B$37:$F$50,2+H916,0))</f>
        <v>0</v>
      </c>
      <c r="V916" s="8">
        <f>IF(I916="",0,VLOOKUP(E916,'Points Allocation'!$B$52:$F$63,2+I916,0))</f>
        <v>0</v>
      </c>
      <c r="W916" s="8">
        <f>IF(J916="",0,VLOOKUP(E916,'Points Allocation'!$B$67:$F$78,2+J916,0))</f>
        <v>0</v>
      </c>
      <c r="X916" s="8">
        <f>IF(K916="",0,VLOOKUP(E916,'Points Allocation'!$B$82:$F$93,2+K916,0))</f>
        <v>0</v>
      </c>
      <c r="Y916" s="8">
        <f>IF(L916="",0,VLOOKUP(E916,'Points Allocation'!$B$97:$F$108,2+L916,0))</f>
        <v>0</v>
      </c>
      <c r="Z916" s="23">
        <f t="shared" ref="Z916:Z922" si="595">SUM(S916:Y916)</f>
        <v>0</v>
      </c>
      <c r="AA916" s="8">
        <f>IF(M916="",0,VLOOKUP(E916,'Points Allocation'!$I$7:$M$18,2+M916,0))</f>
        <v>0</v>
      </c>
      <c r="AB916" s="8">
        <f>IF(N916="",0,VLOOKUP(E916,'Points Allocation'!$I$22:$M$33,2+N916,0))</f>
        <v>0</v>
      </c>
      <c r="AC916" s="8">
        <f>IF(O916="",0,VLOOKUP(E916,'Points Allocation'!$I$37:$M$48,2+O916,0))</f>
        <v>0</v>
      </c>
      <c r="AD916" s="8">
        <f>IF(P916="",0,VLOOKUP(E916,'Points Allocation'!$I$52:$M$63,2+P916,0))</f>
        <v>0</v>
      </c>
      <c r="AE916" s="8">
        <f>IF(Q916="",0,VLOOKUP(E916,'Points Allocation'!$I$67:$M$78,2+Q916,0))</f>
        <v>0</v>
      </c>
      <c r="AF916" s="8">
        <f>IF(R916="",0,VLOOKUP(E916,'Points Allocation'!$I$82:$M$93,2+R916,0))</f>
        <v>0</v>
      </c>
      <c r="AG916" s="23">
        <f t="shared" ref="AG916:AG922" si="596">SUM(AA916:AF916)</f>
        <v>0</v>
      </c>
      <c r="AH916" s="10">
        <f t="shared" ref="AH916:AH922" si="597">IF(AK916="False",0,-AL916)</f>
        <v>0</v>
      </c>
      <c r="AI916" s="13">
        <f t="shared" si="524"/>
        <v>1</v>
      </c>
      <c r="AJ916" s="30">
        <f t="shared" ref="AJ916:AJ922" si="598">(SUM(Z916,AG916,AH916))*AI916</f>
        <v>0</v>
      </c>
      <c r="AK916" s="3" t="str">
        <f t="shared" si="585"/>
        <v>False</v>
      </c>
      <c r="AL916" s="3">
        <f t="shared" si="586"/>
        <v>0</v>
      </c>
    </row>
    <row r="917" spans="1:38" x14ac:dyDescent="0.2">
      <c r="A917" s="9"/>
      <c r="B917" s="9"/>
      <c r="C917" s="9"/>
      <c r="D917" s="3"/>
      <c r="E917" s="9"/>
      <c r="F917" s="9"/>
      <c r="G917" s="9"/>
      <c r="H917" s="9"/>
      <c r="I917" s="9"/>
      <c r="J917" s="26"/>
      <c r="K917" s="26"/>
      <c r="L917" s="26"/>
      <c r="M917" s="26"/>
      <c r="N917" s="26"/>
      <c r="O917" s="26"/>
      <c r="P917" s="26"/>
      <c r="Q917" s="26"/>
      <c r="R917" s="26"/>
      <c r="S917" s="8">
        <f>IF(F917="",0,VLOOKUP(E917,'Points Allocation'!$B$7:$F$18,2+F917,0))</f>
        <v>0</v>
      </c>
      <c r="T917" s="8">
        <f>IF(G917="",0,VLOOKUP(E917,'Points Allocation'!$B$22:$F$33,2+G917,0))</f>
        <v>0</v>
      </c>
      <c r="U917" s="8">
        <f>IF(H917="",0,VLOOKUP(E917,'Points Allocation'!$B$37:$F$50,2+H917,0))</f>
        <v>0</v>
      </c>
      <c r="V917" s="8">
        <f>IF(I917="",0,VLOOKUP(E917,'Points Allocation'!$B$52:$F$63,2+I917,0))</f>
        <v>0</v>
      </c>
      <c r="W917" s="8">
        <f>IF(J917="",0,VLOOKUP(E917,'Points Allocation'!$B$67:$F$78,2+J917,0))</f>
        <v>0</v>
      </c>
      <c r="X917" s="8">
        <f>IF(K917="",0,VLOOKUP(E917,'Points Allocation'!$B$82:$F$93,2+K917,0))</f>
        <v>0</v>
      </c>
      <c r="Y917" s="8">
        <f>IF(L917="",0,VLOOKUP(E917,'Points Allocation'!$B$97:$F$108,2+L917,0))</f>
        <v>0</v>
      </c>
      <c r="Z917" s="23">
        <f t="shared" si="595"/>
        <v>0</v>
      </c>
      <c r="AA917" s="8">
        <f>IF(M917="",0,VLOOKUP(E917,'Points Allocation'!$I$7:$M$18,2+M917,0))</f>
        <v>0</v>
      </c>
      <c r="AB917" s="8">
        <f>IF(N917="",0,VLOOKUP(E917,'Points Allocation'!$I$22:$M$33,2+N917,0))</f>
        <v>0</v>
      </c>
      <c r="AC917" s="8">
        <f>IF(O917="",0,VLOOKUP(E917,'Points Allocation'!$I$37:$M$48,2+O917,0))</f>
        <v>0</v>
      </c>
      <c r="AD917" s="8">
        <f>IF(P917="",0,VLOOKUP(E917,'Points Allocation'!$I$52:$M$63,2+P917,0))</f>
        <v>0</v>
      </c>
      <c r="AE917" s="8">
        <f>IF(Q917="",0,VLOOKUP(E917,'Points Allocation'!$I$67:$M$78,2+Q917,0))</f>
        <v>0</v>
      </c>
      <c r="AF917" s="8">
        <f>IF(R917="",0,VLOOKUP(E917,'Points Allocation'!$I$82:$M$93,2+R917,0))</f>
        <v>0</v>
      </c>
      <c r="AG917" s="23">
        <f t="shared" si="596"/>
        <v>0</v>
      </c>
      <c r="AH917" s="10">
        <f t="shared" si="597"/>
        <v>0</v>
      </c>
      <c r="AI917" s="13">
        <f t="shared" si="524"/>
        <v>1</v>
      </c>
      <c r="AJ917" s="30">
        <f t="shared" si="598"/>
        <v>0</v>
      </c>
      <c r="AK917" s="3" t="str">
        <f t="shared" si="585"/>
        <v>False</v>
      </c>
      <c r="AL917" s="3">
        <f t="shared" si="586"/>
        <v>0</v>
      </c>
    </row>
    <row r="918" spans="1:38" x14ac:dyDescent="0.2">
      <c r="A918" s="9"/>
      <c r="B918" s="9"/>
      <c r="C918" s="9"/>
      <c r="D918" s="3"/>
      <c r="E918" s="9"/>
      <c r="F918" s="9"/>
      <c r="G918" s="9"/>
      <c r="H918" s="9"/>
      <c r="I918" s="9"/>
      <c r="J918" s="26"/>
      <c r="K918" s="26"/>
      <c r="L918" s="26"/>
      <c r="M918" s="26"/>
      <c r="N918" s="26"/>
      <c r="O918" s="26"/>
      <c r="P918" s="26"/>
      <c r="Q918" s="26"/>
      <c r="R918" s="26"/>
      <c r="S918" s="8">
        <f>IF(F918="",0,VLOOKUP(E918,'Points Allocation'!$B$7:$F$18,2+F918,0))</f>
        <v>0</v>
      </c>
      <c r="T918" s="8">
        <f>IF(G918="",0,VLOOKUP(E918,'Points Allocation'!$B$22:$F$33,2+G918,0))</f>
        <v>0</v>
      </c>
      <c r="U918" s="8">
        <f>IF(H918="",0,VLOOKUP(E918,'Points Allocation'!$B$37:$F$50,2+H918,0))</f>
        <v>0</v>
      </c>
      <c r="V918" s="8">
        <f>IF(I918="",0,VLOOKUP(E918,'Points Allocation'!$B$52:$F$63,2+I918,0))</f>
        <v>0</v>
      </c>
      <c r="W918" s="8">
        <f>IF(J918="",0,VLOOKUP(E918,'Points Allocation'!$B$67:$F$78,2+J918,0))</f>
        <v>0</v>
      </c>
      <c r="X918" s="8">
        <f>IF(K918="",0,VLOOKUP(E918,'Points Allocation'!$B$82:$F$93,2+K918,0))</f>
        <v>0</v>
      </c>
      <c r="Y918" s="8">
        <f>IF(L918="",0,VLOOKUP(E918,'Points Allocation'!$B$97:$F$108,2+L918,0))</f>
        <v>0</v>
      </c>
      <c r="Z918" s="23">
        <f t="shared" si="595"/>
        <v>0</v>
      </c>
      <c r="AA918" s="8">
        <f>IF(M918="",0,VLOOKUP(E918,'Points Allocation'!$I$7:$M$18,2+M918,0))</f>
        <v>0</v>
      </c>
      <c r="AB918" s="8">
        <f>IF(N918="",0,VLOOKUP(E918,'Points Allocation'!$I$22:$M$33,2+N918,0))</f>
        <v>0</v>
      </c>
      <c r="AC918" s="8">
        <f>IF(O918="",0,VLOOKUP(E918,'Points Allocation'!$I$37:$M$48,2+O918,0))</f>
        <v>0</v>
      </c>
      <c r="AD918" s="8">
        <f>IF(P918="",0,VLOOKUP(E918,'Points Allocation'!$I$52:$M$63,2+P918,0))</f>
        <v>0</v>
      </c>
      <c r="AE918" s="8">
        <f>IF(Q918="",0,VLOOKUP(E918,'Points Allocation'!$I$67:$M$78,2+Q918,0))</f>
        <v>0</v>
      </c>
      <c r="AF918" s="8">
        <f>IF(R918="",0,VLOOKUP(E918,'Points Allocation'!$I$82:$M$93,2+R918,0))</f>
        <v>0</v>
      </c>
      <c r="AG918" s="23">
        <f t="shared" si="596"/>
        <v>0</v>
      </c>
      <c r="AH918" s="10">
        <f t="shared" si="597"/>
        <v>0</v>
      </c>
      <c r="AI918" s="13">
        <f t="shared" si="524"/>
        <v>1</v>
      </c>
      <c r="AJ918" s="30">
        <f t="shared" si="598"/>
        <v>0</v>
      </c>
      <c r="AK918" s="3" t="str">
        <f t="shared" si="585"/>
        <v>False</v>
      </c>
      <c r="AL918" s="3">
        <f t="shared" si="586"/>
        <v>0</v>
      </c>
    </row>
    <row r="919" spans="1:38" x14ac:dyDescent="0.2">
      <c r="A919" s="9"/>
      <c r="B919" s="9"/>
      <c r="C919" s="9"/>
      <c r="D919" s="3"/>
      <c r="E919" s="9"/>
      <c r="F919" s="9"/>
      <c r="G919" s="9"/>
      <c r="H919" s="9"/>
      <c r="I919" s="9"/>
      <c r="J919" s="26"/>
      <c r="K919" s="26"/>
      <c r="L919" s="26"/>
      <c r="M919" s="26"/>
      <c r="N919" s="26"/>
      <c r="O919" s="26"/>
      <c r="P919" s="26"/>
      <c r="Q919" s="26"/>
      <c r="R919" s="26"/>
      <c r="S919" s="8">
        <f>IF(F919="",0,VLOOKUP(E919,'Points Allocation'!$B$7:$F$18,2+F919,0))</f>
        <v>0</v>
      </c>
      <c r="T919" s="8">
        <f>IF(G919="",0,VLOOKUP(E919,'Points Allocation'!$B$22:$F$33,2+G919,0))</f>
        <v>0</v>
      </c>
      <c r="U919" s="8">
        <f>IF(H919="",0,VLOOKUP(E919,'Points Allocation'!$B$37:$F$50,2+H919,0))</f>
        <v>0</v>
      </c>
      <c r="V919" s="8">
        <f>IF(I919="",0,VLOOKUP(E919,'Points Allocation'!$B$52:$F$63,2+I919,0))</f>
        <v>0</v>
      </c>
      <c r="W919" s="8">
        <f>IF(J919="",0,VLOOKUP(E919,'Points Allocation'!$B$67:$F$78,2+J919,0))</f>
        <v>0</v>
      </c>
      <c r="X919" s="8">
        <f>IF(K919="",0,VLOOKUP(E919,'Points Allocation'!$B$82:$F$93,2+K919,0))</f>
        <v>0</v>
      </c>
      <c r="Y919" s="8">
        <f>IF(L919="",0,VLOOKUP(E919,'Points Allocation'!$B$97:$F$108,2+L919,0))</f>
        <v>0</v>
      </c>
      <c r="Z919" s="23">
        <f t="shared" si="595"/>
        <v>0</v>
      </c>
      <c r="AA919" s="8">
        <f>IF(M919="",0,VLOOKUP(E919,'Points Allocation'!$I$7:$M$18,2+M919,0))</f>
        <v>0</v>
      </c>
      <c r="AB919" s="8">
        <f>IF(N919="",0,VLOOKUP(E919,'Points Allocation'!$I$22:$M$33,2+N919,0))</f>
        <v>0</v>
      </c>
      <c r="AC919" s="8">
        <f>IF(O919="",0,VLOOKUP(E919,'Points Allocation'!$I$37:$M$48,2+O919,0))</f>
        <v>0</v>
      </c>
      <c r="AD919" s="8">
        <f>IF(P919="",0,VLOOKUP(E919,'Points Allocation'!$I$52:$M$63,2+P919,0))</f>
        <v>0</v>
      </c>
      <c r="AE919" s="8">
        <f>IF(Q919="",0,VLOOKUP(E919,'Points Allocation'!$I$67:$M$78,2+Q919,0))</f>
        <v>0</v>
      </c>
      <c r="AF919" s="8">
        <f>IF(R919="",0,VLOOKUP(E919,'Points Allocation'!$I$82:$M$93,2+R919,0))</f>
        <v>0</v>
      </c>
      <c r="AG919" s="23">
        <f t="shared" si="596"/>
        <v>0</v>
      </c>
      <c r="AH919" s="10">
        <f t="shared" si="597"/>
        <v>0</v>
      </c>
      <c r="AI919" s="13">
        <f t="shared" si="524"/>
        <v>1</v>
      </c>
      <c r="AJ919" s="30">
        <f t="shared" si="598"/>
        <v>0</v>
      </c>
      <c r="AK919" s="3" t="str">
        <f t="shared" si="585"/>
        <v>False</v>
      </c>
      <c r="AL919" s="3">
        <f t="shared" si="586"/>
        <v>0</v>
      </c>
    </row>
    <row r="920" spans="1:38" x14ac:dyDescent="0.2">
      <c r="A920" s="9"/>
      <c r="B920" s="9"/>
      <c r="C920" s="9"/>
      <c r="D920" s="3"/>
      <c r="E920" s="9"/>
      <c r="F920" s="9"/>
      <c r="G920" s="9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8">
        <f>IF(F920="",0,VLOOKUP(E920,'Points Allocation'!$B$7:$F$18,2+F920,0))</f>
        <v>0</v>
      </c>
      <c r="T920" s="8">
        <f>IF(G920="",0,VLOOKUP(E920,'Points Allocation'!$B$22:$F$33,2+G920,0))</f>
        <v>0</v>
      </c>
      <c r="U920" s="8">
        <f>IF(H920="",0,VLOOKUP(E920,'Points Allocation'!$B$37:$F$50,2+H920,0))</f>
        <v>0</v>
      </c>
      <c r="V920" s="8">
        <f>IF(I920="",0,VLOOKUP(E920,'Points Allocation'!$B$52:$F$63,2+I920,0))</f>
        <v>0</v>
      </c>
      <c r="W920" s="8">
        <f>IF(J920="",0,VLOOKUP(E920,'Points Allocation'!$B$67:$F$78,2+J920,0))</f>
        <v>0</v>
      </c>
      <c r="X920" s="8">
        <f>IF(K920="",0,VLOOKUP(E920,'Points Allocation'!$B$82:$F$93,2+K920,0))</f>
        <v>0</v>
      </c>
      <c r="Y920" s="8">
        <f>IF(L920="",0,VLOOKUP(E920,'Points Allocation'!$B$97:$F$108,2+L920,0))</f>
        <v>0</v>
      </c>
      <c r="Z920" s="23">
        <f t="shared" si="595"/>
        <v>0</v>
      </c>
      <c r="AA920" s="8">
        <f>IF(M920="",0,VLOOKUP(E920,'Points Allocation'!$I$7:$M$18,2+M920,0))</f>
        <v>0</v>
      </c>
      <c r="AB920" s="8">
        <f>IF(N920="",0,VLOOKUP(E920,'Points Allocation'!$I$22:$M$33,2+N920,0))</f>
        <v>0</v>
      </c>
      <c r="AC920" s="8">
        <f>IF(O920="",0,VLOOKUP(E920,'Points Allocation'!$I$37:$M$48,2+O920,0))</f>
        <v>0</v>
      </c>
      <c r="AD920" s="8">
        <f>IF(P920="",0,VLOOKUP(E920,'Points Allocation'!$I$52:$M$63,2+P920,0))</f>
        <v>0</v>
      </c>
      <c r="AE920" s="8">
        <f>IF(Q920="",0,VLOOKUP(E920,'Points Allocation'!$I$67:$M$78,2+Q920,0))</f>
        <v>0</v>
      </c>
      <c r="AF920" s="8">
        <f>IF(R920="",0,VLOOKUP(E920,'Points Allocation'!$I$82:$M$93,2+R920,0))</f>
        <v>0</v>
      </c>
      <c r="AG920" s="23">
        <f t="shared" si="596"/>
        <v>0</v>
      </c>
      <c r="AH920" s="10">
        <f t="shared" si="597"/>
        <v>0</v>
      </c>
      <c r="AI920" s="13">
        <f t="shared" si="524"/>
        <v>1</v>
      </c>
      <c r="AJ920" s="30">
        <f t="shared" si="598"/>
        <v>0</v>
      </c>
      <c r="AK920" s="3" t="str">
        <f t="shared" si="585"/>
        <v>False</v>
      </c>
      <c r="AL920" s="3">
        <f t="shared" si="586"/>
        <v>0</v>
      </c>
    </row>
    <row r="921" spans="1:38" x14ac:dyDescent="0.2">
      <c r="A921" s="9"/>
      <c r="B921" s="9"/>
      <c r="C921" s="9"/>
      <c r="D921" s="3"/>
      <c r="E921" s="9"/>
      <c r="F921" s="9"/>
      <c r="G921" s="9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8">
        <f>IF(F921="",0,VLOOKUP(E921,'Points Allocation'!$B$7:$F$18,2+F921,0))</f>
        <v>0</v>
      </c>
      <c r="T921" s="8">
        <f>IF(G921="",0,VLOOKUP(E921,'Points Allocation'!$B$22:$F$33,2+G921,0))</f>
        <v>0</v>
      </c>
      <c r="U921" s="8">
        <f>IF(H921="",0,VLOOKUP(E921,'Points Allocation'!$B$37:$F$50,2+H921,0))</f>
        <v>0</v>
      </c>
      <c r="V921" s="8">
        <f>IF(I921="",0,VLOOKUP(E921,'Points Allocation'!$B$52:$F$63,2+I921,0))</f>
        <v>0</v>
      </c>
      <c r="W921" s="8">
        <f>IF(J921="",0,VLOOKUP(E921,'Points Allocation'!$B$67:$F$78,2+J921,0))</f>
        <v>0</v>
      </c>
      <c r="X921" s="8">
        <f>IF(K921="",0,VLOOKUP(E921,'Points Allocation'!$B$82:$F$93,2+K921,0))</f>
        <v>0</v>
      </c>
      <c r="Y921" s="8">
        <f>IF(L921="",0,VLOOKUP(E921,'Points Allocation'!$B$97:$F$108,2+L921,0))</f>
        <v>0</v>
      </c>
      <c r="Z921" s="23">
        <f t="shared" si="595"/>
        <v>0</v>
      </c>
      <c r="AA921" s="8">
        <f>IF(M921="",0,VLOOKUP(E921,'Points Allocation'!$I$7:$M$18,2+M921,0))</f>
        <v>0</v>
      </c>
      <c r="AB921" s="8">
        <f>IF(N921="",0,VLOOKUP(E921,'Points Allocation'!$I$22:$M$33,2+N921,0))</f>
        <v>0</v>
      </c>
      <c r="AC921" s="8">
        <f>IF(O921="",0,VLOOKUP(E921,'Points Allocation'!$I$37:$M$48,2+O921,0))</f>
        <v>0</v>
      </c>
      <c r="AD921" s="8">
        <f>IF(P921="",0,VLOOKUP(E921,'Points Allocation'!$I$52:$M$63,2+P921,0))</f>
        <v>0</v>
      </c>
      <c r="AE921" s="8">
        <f>IF(Q921="",0,VLOOKUP(E921,'Points Allocation'!$I$67:$M$78,2+Q921,0))</f>
        <v>0</v>
      </c>
      <c r="AF921" s="8">
        <f>IF(R921="",0,VLOOKUP(E921,'Points Allocation'!$I$82:$M$93,2+R921,0))</f>
        <v>0</v>
      </c>
      <c r="AG921" s="23">
        <f t="shared" si="596"/>
        <v>0</v>
      </c>
      <c r="AH921" s="10">
        <f t="shared" si="597"/>
        <v>0</v>
      </c>
      <c r="AI921" s="13">
        <f t="shared" si="524"/>
        <v>1</v>
      </c>
      <c r="AJ921" s="30">
        <f t="shared" si="598"/>
        <v>0</v>
      </c>
      <c r="AK921" s="3" t="str">
        <f t="shared" si="585"/>
        <v>False</v>
      </c>
      <c r="AL921" s="3">
        <f t="shared" si="586"/>
        <v>0</v>
      </c>
    </row>
    <row r="922" spans="1:38" x14ac:dyDescent="0.2">
      <c r="A922" s="9"/>
      <c r="B922" s="9"/>
      <c r="C922" s="9"/>
      <c r="D922" s="3"/>
      <c r="E922" s="9"/>
      <c r="F922" s="9"/>
      <c r="G922" s="9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8">
        <f>IF(F922="",0,VLOOKUP(E922,'Points Allocation'!$B$7:$F$18,2+F922,0))</f>
        <v>0</v>
      </c>
      <c r="T922" s="8">
        <f>IF(G922="",0,VLOOKUP(E922,'Points Allocation'!$B$22:$F$33,2+G922,0))</f>
        <v>0</v>
      </c>
      <c r="U922" s="8">
        <f>IF(H922="",0,VLOOKUP(E922,'Points Allocation'!$B$37:$F$50,2+H922,0))</f>
        <v>0</v>
      </c>
      <c r="V922" s="8">
        <f>IF(I922="",0,VLOOKUP(E922,'Points Allocation'!$B$52:$F$63,2+I922,0))</f>
        <v>0</v>
      </c>
      <c r="W922" s="8">
        <f>IF(J922="",0,VLOOKUP(E922,'Points Allocation'!$B$67:$F$78,2+J922,0))</f>
        <v>0</v>
      </c>
      <c r="X922" s="8">
        <f>IF(K922="",0,VLOOKUP(E922,'Points Allocation'!$B$82:$F$93,2+K922,0))</f>
        <v>0</v>
      </c>
      <c r="Y922" s="8">
        <f>IF(L922="",0,VLOOKUP(E922,'Points Allocation'!$B$97:$F$108,2+L922,0))</f>
        <v>0</v>
      </c>
      <c r="Z922" s="23">
        <f t="shared" si="595"/>
        <v>0</v>
      </c>
      <c r="AA922" s="8">
        <f>IF(M922="",0,VLOOKUP(E922,'Points Allocation'!$I$7:$M$18,2+M922,0))</f>
        <v>0</v>
      </c>
      <c r="AB922" s="8">
        <f>IF(N922="",0,VLOOKUP(E922,'Points Allocation'!$I$22:$M$33,2+N922,0))</f>
        <v>0</v>
      </c>
      <c r="AC922" s="8">
        <f>IF(O922="",0,VLOOKUP(E922,'Points Allocation'!$I$37:$M$48,2+O922,0))</f>
        <v>0</v>
      </c>
      <c r="AD922" s="8">
        <f>IF(P922="",0,VLOOKUP(E922,'Points Allocation'!$I$52:$M$63,2+P922,0))</f>
        <v>0</v>
      </c>
      <c r="AE922" s="8">
        <f>IF(Q922="",0,VLOOKUP(E922,'Points Allocation'!$I$67:$M$78,2+Q922,0))</f>
        <v>0</v>
      </c>
      <c r="AF922" s="8">
        <f>IF(R922="",0,VLOOKUP(E922,'Points Allocation'!$I$82:$M$93,2+R922,0))</f>
        <v>0</v>
      </c>
      <c r="AG922" s="23">
        <f t="shared" si="596"/>
        <v>0</v>
      </c>
      <c r="AH922" s="10">
        <f t="shared" si="597"/>
        <v>0</v>
      </c>
      <c r="AI922" s="13">
        <f t="shared" ref="AI922:AI937" si="599">IF(OR(C922="British nationals",C922="British Open",C922="Nationals"),1.5,1)</f>
        <v>1</v>
      </c>
      <c r="AJ922" s="30">
        <f t="shared" si="598"/>
        <v>0</v>
      </c>
      <c r="AK922" s="3" t="str">
        <f t="shared" si="585"/>
        <v>False</v>
      </c>
      <c r="AL922" s="3">
        <f t="shared" si="586"/>
        <v>0</v>
      </c>
    </row>
    <row r="923" spans="1:38" x14ac:dyDescent="0.2">
      <c r="A923" s="9"/>
      <c r="B923" s="9"/>
      <c r="C923" s="9"/>
      <c r="D923" s="3"/>
      <c r="E923" s="9"/>
      <c r="F923" s="9"/>
      <c r="G923" s="9"/>
      <c r="H923" s="9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8">
        <f>IF(F923="",0,VLOOKUP(E923,'Points Allocation'!$B$7:$F$18,2+F923,0))</f>
        <v>0</v>
      </c>
      <c r="T923" s="8">
        <f>IF(G923="",0,VLOOKUP(E923,'Points Allocation'!$B$22:$F$33,2+G923,0))</f>
        <v>0</v>
      </c>
      <c r="U923" s="8">
        <f>IF(H923="",0,VLOOKUP(E923,'Points Allocation'!$B$37:$F$50,2+H923,0))</f>
        <v>0</v>
      </c>
      <c r="V923" s="8">
        <f>IF(I923="",0,VLOOKUP(E923,'Points Allocation'!$B$52:$F$63,2+I923,0))</f>
        <v>0</v>
      </c>
      <c r="W923" s="8">
        <f>IF(J923="",0,VLOOKUP(E923,'Points Allocation'!$B$67:$F$78,2+J923,0))</f>
        <v>0</v>
      </c>
      <c r="X923" s="8">
        <f>IF(K923="",0,VLOOKUP(E923,'Points Allocation'!$B$82:$F$93,2+K923,0))</f>
        <v>0</v>
      </c>
      <c r="Y923" s="8">
        <f>IF(L923="",0,VLOOKUP(E923,'Points Allocation'!$B$97:$F$108,2+L923,0))</f>
        <v>0</v>
      </c>
      <c r="Z923" s="23">
        <f t="shared" ref="Z923" si="600">SUM(S923:Y923)</f>
        <v>0</v>
      </c>
      <c r="AA923" s="8">
        <f>IF(M923="",0,VLOOKUP(E923,'Points Allocation'!$I$7:$M$18,2+M923,0))</f>
        <v>0</v>
      </c>
      <c r="AB923" s="8">
        <f>IF(N923="",0,VLOOKUP(E923,'Points Allocation'!$I$22:$M$33,2+N923,0))</f>
        <v>0</v>
      </c>
      <c r="AC923" s="8">
        <f>IF(O923="",0,VLOOKUP(E923,'Points Allocation'!$I$37:$M$48,2+O923,0))</f>
        <v>0</v>
      </c>
      <c r="AD923" s="8">
        <f>IF(P923="",0,VLOOKUP(E923,'Points Allocation'!$I$52:$M$63,2+P923,0))</f>
        <v>0</v>
      </c>
      <c r="AE923" s="8">
        <f>IF(Q923="",0,VLOOKUP(E923,'Points Allocation'!$I$67:$M$78,2+Q923,0))</f>
        <v>0</v>
      </c>
      <c r="AF923" s="8">
        <f>IF(R923="",0,VLOOKUP(E923,'Points Allocation'!$I$82:$M$93,2+R923,0))</f>
        <v>0</v>
      </c>
      <c r="AG923" s="23">
        <f t="shared" ref="AG923" si="601">SUM(AA923:AF923)</f>
        <v>0</v>
      </c>
      <c r="AH923" s="10">
        <f t="shared" ref="AH923" si="602">IF(AK923="False",0,-AL923)</f>
        <v>0</v>
      </c>
      <c r="AI923" s="13">
        <f t="shared" si="599"/>
        <v>1</v>
      </c>
      <c r="AJ923" s="30">
        <f t="shared" ref="AJ923" si="603">(SUM(Z923,AG923,AH923))*AI923</f>
        <v>0</v>
      </c>
      <c r="AK923" s="3" t="str">
        <f t="shared" si="585"/>
        <v>False</v>
      </c>
      <c r="AL923" s="3">
        <f t="shared" si="586"/>
        <v>0</v>
      </c>
    </row>
    <row r="924" spans="1:38" x14ac:dyDescent="0.2">
      <c r="A924" s="9"/>
      <c r="B924" s="9"/>
      <c r="C924" s="9"/>
      <c r="D924" s="3"/>
      <c r="E924" s="9"/>
      <c r="F924" s="9"/>
      <c r="G924" s="9"/>
      <c r="H924" s="9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8">
        <f>IF(F924="",0,VLOOKUP(E924,'Points Allocation'!$B$7:$F$18,2+F924,0))</f>
        <v>0</v>
      </c>
      <c r="T924" s="8">
        <f>IF(G924="",0,VLOOKUP(E924,'Points Allocation'!$B$22:$F$33,2+G924,0))</f>
        <v>0</v>
      </c>
      <c r="U924" s="8">
        <f>IF(H924="",0,VLOOKUP(E924,'Points Allocation'!$B$37:$F$50,2+H924,0))</f>
        <v>0</v>
      </c>
      <c r="V924" s="8">
        <f>IF(I924="",0,VLOOKUP(E924,'Points Allocation'!$B$52:$F$63,2+I924,0))</f>
        <v>0</v>
      </c>
      <c r="W924" s="8">
        <f>IF(J924="",0,VLOOKUP(E924,'Points Allocation'!$B$67:$F$78,2+J924,0))</f>
        <v>0</v>
      </c>
      <c r="X924" s="8">
        <f>IF(K924="",0,VLOOKUP(E924,'Points Allocation'!$B$82:$F$93,2+K924,0))</f>
        <v>0</v>
      </c>
      <c r="Y924" s="8">
        <f>IF(L924="",0,VLOOKUP(E924,'Points Allocation'!$B$97:$F$108,2+L924,0))</f>
        <v>0</v>
      </c>
      <c r="Z924" s="23">
        <f t="shared" ref="Z924:Z936" si="604">SUM(S924:Y924)</f>
        <v>0</v>
      </c>
      <c r="AA924" s="8">
        <f>IF(M924="",0,VLOOKUP(E924,'Points Allocation'!$I$7:$M$18,2+M924,0))</f>
        <v>0</v>
      </c>
      <c r="AB924" s="8">
        <f>IF(N924="",0,VLOOKUP(E924,'Points Allocation'!$I$22:$M$33,2+N924,0))</f>
        <v>0</v>
      </c>
      <c r="AC924" s="8">
        <f>IF(O924="",0,VLOOKUP(E924,'Points Allocation'!$I$37:$M$48,2+O924,0))</f>
        <v>0</v>
      </c>
      <c r="AD924" s="8">
        <f>IF(P924="",0,VLOOKUP(E924,'Points Allocation'!$I$52:$M$63,2+P924,0))</f>
        <v>0</v>
      </c>
      <c r="AE924" s="8">
        <f>IF(Q924="",0,VLOOKUP(E924,'Points Allocation'!$I$67:$M$78,2+Q924,0))</f>
        <v>0</v>
      </c>
      <c r="AF924" s="8">
        <f>IF(R924="",0,VLOOKUP(E924,'Points Allocation'!$I$82:$M$93,2+R924,0))</f>
        <v>0</v>
      </c>
      <c r="AG924" s="23">
        <f t="shared" ref="AG924:AG936" si="605">SUM(AA924:AF924)</f>
        <v>0</v>
      </c>
      <c r="AH924" s="10">
        <f t="shared" ref="AH924:AH936" si="606">IF(AK924="False",0,-AL924)</f>
        <v>0</v>
      </c>
      <c r="AI924" s="13">
        <f t="shared" si="599"/>
        <v>1</v>
      </c>
      <c r="AJ924" s="30">
        <f t="shared" ref="AJ924:AJ936" si="607">(SUM(Z924,AG924,AH924))*AI924</f>
        <v>0</v>
      </c>
      <c r="AK924" s="3" t="str">
        <f t="shared" si="585"/>
        <v>False</v>
      </c>
      <c r="AL924" s="3">
        <f t="shared" si="586"/>
        <v>0</v>
      </c>
    </row>
    <row r="925" spans="1:38" x14ac:dyDescent="0.2">
      <c r="A925" s="9"/>
      <c r="B925" s="9"/>
      <c r="C925" s="9"/>
      <c r="D925" s="3"/>
      <c r="E925" s="9"/>
      <c r="F925" s="9"/>
      <c r="G925" s="9"/>
      <c r="H925" s="9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8">
        <f>IF(F925="",0,VLOOKUP(E925,'Points Allocation'!$B$7:$F$18,2+F925,0))</f>
        <v>0</v>
      </c>
      <c r="T925" s="8">
        <f>IF(G925="",0,VLOOKUP(E925,'Points Allocation'!$B$22:$F$33,2+G925,0))</f>
        <v>0</v>
      </c>
      <c r="U925" s="8">
        <f>IF(H925="",0,VLOOKUP(E925,'Points Allocation'!$B$37:$F$50,2+H925,0))</f>
        <v>0</v>
      </c>
      <c r="V925" s="8">
        <f>IF(I925="",0,VLOOKUP(E925,'Points Allocation'!$B$52:$F$63,2+I925,0))</f>
        <v>0</v>
      </c>
      <c r="W925" s="8">
        <f>IF(J925="",0,VLOOKUP(E925,'Points Allocation'!$B$67:$F$78,2+J925,0))</f>
        <v>0</v>
      </c>
      <c r="X925" s="8">
        <f>IF(K925="",0,VLOOKUP(E925,'Points Allocation'!$B$82:$F$93,2+K925,0))</f>
        <v>0</v>
      </c>
      <c r="Y925" s="8">
        <f>IF(L925="",0,VLOOKUP(E925,'Points Allocation'!$B$97:$F$108,2+L925,0))</f>
        <v>0</v>
      </c>
      <c r="Z925" s="23">
        <f t="shared" si="604"/>
        <v>0</v>
      </c>
      <c r="AA925" s="8">
        <f>IF(M925="",0,VLOOKUP(E925,'Points Allocation'!$I$7:$M$18,2+M925,0))</f>
        <v>0</v>
      </c>
      <c r="AB925" s="8">
        <f>IF(N925="",0,VLOOKUP(E925,'Points Allocation'!$I$22:$M$33,2+N925,0))</f>
        <v>0</v>
      </c>
      <c r="AC925" s="8">
        <f>IF(O925="",0,VLOOKUP(E925,'Points Allocation'!$I$37:$M$48,2+O925,0))</f>
        <v>0</v>
      </c>
      <c r="AD925" s="8">
        <f>IF(P925="",0,VLOOKUP(E925,'Points Allocation'!$I$52:$M$63,2+P925,0))</f>
        <v>0</v>
      </c>
      <c r="AE925" s="8">
        <f>IF(Q925="",0,VLOOKUP(E925,'Points Allocation'!$I$67:$M$78,2+Q925,0))</f>
        <v>0</v>
      </c>
      <c r="AF925" s="8">
        <f>IF(R925="",0,VLOOKUP(E925,'Points Allocation'!$I$82:$M$93,2+R925,0))</f>
        <v>0</v>
      </c>
      <c r="AG925" s="23">
        <f t="shared" si="605"/>
        <v>0</v>
      </c>
      <c r="AH925" s="10">
        <f t="shared" si="606"/>
        <v>0</v>
      </c>
      <c r="AI925" s="13">
        <f t="shared" si="599"/>
        <v>1</v>
      </c>
      <c r="AJ925" s="30">
        <f t="shared" si="607"/>
        <v>0</v>
      </c>
      <c r="AK925" s="3" t="str">
        <f t="shared" si="585"/>
        <v>False</v>
      </c>
      <c r="AL925" s="3">
        <f t="shared" si="586"/>
        <v>0</v>
      </c>
    </row>
    <row r="926" spans="1:38" x14ac:dyDescent="0.2">
      <c r="A926" s="9"/>
      <c r="B926" s="9"/>
      <c r="C926" s="9"/>
      <c r="D926" s="3"/>
      <c r="E926" s="9"/>
      <c r="F926" s="9"/>
      <c r="G926" s="9"/>
      <c r="H926" s="9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8">
        <f>IF(F926="",0,VLOOKUP(E926,'Points Allocation'!$B$7:$F$18,2+F926,0))</f>
        <v>0</v>
      </c>
      <c r="T926" s="8">
        <f>IF(G926="",0,VLOOKUP(E926,'Points Allocation'!$B$22:$F$33,2+G926,0))</f>
        <v>0</v>
      </c>
      <c r="U926" s="8">
        <f>IF(H926="",0,VLOOKUP(E926,'Points Allocation'!$B$37:$F$50,2+H926,0))</f>
        <v>0</v>
      </c>
      <c r="V926" s="8">
        <f>IF(I926="",0,VLOOKUP(E926,'Points Allocation'!$B$52:$F$63,2+I926,0))</f>
        <v>0</v>
      </c>
      <c r="W926" s="8">
        <f>IF(J926="",0,VLOOKUP(E926,'Points Allocation'!$B$67:$F$78,2+J926,0))</f>
        <v>0</v>
      </c>
      <c r="X926" s="8">
        <f>IF(K926="",0,VLOOKUP(E926,'Points Allocation'!$B$82:$F$93,2+K926,0))</f>
        <v>0</v>
      </c>
      <c r="Y926" s="8">
        <f>IF(L926="",0,VLOOKUP(E926,'Points Allocation'!$B$97:$F$108,2+L926,0))</f>
        <v>0</v>
      </c>
      <c r="Z926" s="23">
        <f t="shared" si="604"/>
        <v>0</v>
      </c>
      <c r="AA926" s="8">
        <f>IF(M926="",0,VLOOKUP(E926,'Points Allocation'!$I$7:$M$18,2+M926,0))</f>
        <v>0</v>
      </c>
      <c r="AB926" s="8">
        <f>IF(N926="",0,VLOOKUP(E926,'Points Allocation'!$I$22:$M$33,2+N926,0))</f>
        <v>0</v>
      </c>
      <c r="AC926" s="8">
        <f>IF(O926="",0,VLOOKUP(E926,'Points Allocation'!$I$37:$M$48,2+O926,0))</f>
        <v>0</v>
      </c>
      <c r="AD926" s="8">
        <f>IF(P926="",0,VLOOKUP(E926,'Points Allocation'!$I$52:$M$63,2+P926,0))</f>
        <v>0</v>
      </c>
      <c r="AE926" s="8">
        <f>IF(Q926="",0,VLOOKUP(E926,'Points Allocation'!$I$67:$M$78,2+Q926,0))</f>
        <v>0</v>
      </c>
      <c r="AF926" s="8">
        <f>IF(R926="",0,VLOOKUP(E926,'Points Allocation'!$I$82:$M$93,2+R926,0))</f>
        <v>0</v>
      </c>
      <c r="AG926" s="23">
        <f t="shared" si="605"/>
        <v>0</v>
      </c>
      <c r="AH926" s="10">
        <f t="shared" si="606"/>
        <v>0</v>
      </c>
      <c r="AI926" s="13">
        <f t="shared" si="599"/>
        <v>1</v>
      </c>
      <c r="AJ926" s="30">
        <f t="shared" si="607"/>
        <v>0</v>
      </c>
      <c r="AK926" s="3" t="str">
        <f t="shared" si="585"/>
        <v>False</v>
      </c>
      <c r="AL926" s="3">
        <f t="shared" si="586"/>
        <v>0</v>
      </c>
    </row>
    <row r="927" spans="1:38" x14ac:dyDescent="0.2">
      <c r="A927" s="9"/>
      <c r="B927" s="9"/>
      <c r="C927" s="9"/>
      <c r="D927" s="3"/>
      <c r="E927" s="9"/>
      <c r="F927" s="9"/>
      <c r="G927" s="9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8">
        <f>IF(F927="",0,VLOOKUP(E927,'Points Allocation'!$B$7:$F$18,2+F927,0))</f>
        <v>0</v>
      </c>
      <c r="T927" s="8">
        <f>IF(G927="",0,VLOOKUP(E927,'Points Allocation'!$B$22:$F$33,2+G927,0))</f>
        <v>0</v>
      </c>
      <c r="U927" s="8">
        <f>IF(H927="",0,VLOOKUP(E927,'Points Allocation'!$B$37:$F$50,2+H927,0))</f>
        <v>0</v>
      </c>
      <c r="V927" s="8">
        <f>IF(I927="",0,VLOOKUP(E927,'Points Allocation'!$B$52:$F$63,2+I927,0))</f>
        <v>0</v>
      </c>
      <c r="W927" s="8">
        <f>IF(J927="",0,VLOOKUP(E927,'Points Allocation'!$B$67:$F$78,2+J927,0))</f>
        <v>0</v>
      </c>
      <c r="X927" s="8">
        <f>IF(K927="",0,VLOOKUP(E927,'Points Allocation'!$B$82:$F$93,2+K927,0))</f>
        <v>0</v>
      </c>
      <c r="Y927" s="8">
        <f>IF(L927="",0,VLOOKUP(E927,'Points Allocation'!$B$97:$F$108,2+L927,0))</f>
        <v>0</v>
      </c>
      <c r="Z927" s="23">
        <f t="shared" si="604"/>
        <v>0</v>
      </c>
      <c r="AA927" s="8">
        <f>IF(M927="",0,VLOOKUP(E927,'Points Allocation'!$I$7:$M$18,2+M927,0))</f>
        <v>0</v>
      </c>
      <c r="AB927" s="8">
        <f>IF(N927="",0,VLOOKUP(E927,'Points Allocation'!$I$22:$M$33,2+N927,0))</f>
        <v>0</v>
      </c>
      <c r="AC927" s="8">
        <f>IF(O927="",0,VLOOKUP(E927,'Points Allocation'!$I$37:$M$48,2+O927,0))</f>
        <v>0</v>
      </c>
      <c r="AD927" s="8">
        <f>IF(P927="",0,VLOOKUP(E927,'Points Allocation'!$I$52:$M$63,2+P927,0))</f>
        <v>0</v>
      </c>
      <c r="AE927" s="8">
        <f>IF(Q927="",0,VLOOKUP(E927,'Points Allocation'!$I$67:$M$78,2+Q927,0))</f>
        <v>0</v>
      </c>
      <c r="AF927" s="8">
        <f>IF(R927="",0,VLOOKUP(E927,'Points Allocation'!$I$82:$M$93,2+R927,0))</f>
        <v>0</v>
      </c>
      <c r="AG927" s="23">
        <f t="shared" si="605"/>
        <v>0</v>
      </c>
      <c r="AH927" s="10">
        <f t="shared" si="606"/>
        <v>0</v>
      </c>
      <c r="AI927" s="13">
        <f t="shared" si="599"/>
        <v>1</v>
      </c>
      <c r="AJ927" s="30">
        <f t="shared" si="607"/>
        <v>0</v>
      </c>
      <c r="AK927" s="3" t="str">
        <f t="shared" si="585"/>
        <v>False</v>
      </c>
      <c r="AL927" s="3">
        <f t="shared" si="586"/>
        <v>0</v>
      </c>
    </row>
    <row r="928" spans="1:38" x14ac:dyDescent="0.2">
      <c r="A928" s="9"/>
      <c r="B928" s="9"/>
      <c r="C928" s="9"/>
      <c r="D928" s="3"/>
      <c r="E928" s="9"/>
      <c r="F928" s="9"/>
      <c r="G928" s="9"/>
      <c r="H928" s="9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8">
        <f>IF(F928="",0,VLOOKUP(E928,'Points Allocation'!$B$7:$F$18,2+F928,0))</f>
        <v>0</v>
      </c>
      <c r="T928" s="8">
        <f>IF(G928="",0,VLOOKUP(E928,'Points Allocation'!$B$22:$F$33,2+G928,0))</f>
        <v>0</v>
      </c>
      <c r="U928" s="8">
        <f>IF(H928="",0,VLOOKUP(E928,'Points Allocation'!$B$37:$F$50,2+H928,0))</f>
        <v>0</v>
      </c>
      <c r="V928" s="8">
        <f>IF(I928="",0,VLOOKUP(E928,'Points Allocation'!$B$52:$F$63,2+I928,0))</f>
        <v>0</v>
      </c>
      <c r="W928" s="8">
        <f>IF(J928="",0,VLOOKUP(E928,'Points Allocation'!$B$67:$F$78,2+J928,0))</f>
        <v>0</v>
      </c>
      <c r="X928" s="8">
        <f>IF(K928="",0,VLOOKUP(E928,'Points Allocation'!$B$82:$F$93,2+K928,0))</f>
        <v>0</v>
      </c>
      <c r="Y928" s="8">
        <f>IF(L928="",0,VLOOKUP(E928,'Points Allocation'!$B$97:$F$108,2+L928,0))</f>
        <v>0</v>
      </c>
      <c r="Z928" s="23">
        <f t="shared" si="604"/>
        <v>0</v>
      </c>
      <c r="AA928" s="8">
        <f>IF(M928="",0,VLOOKUP(E928,'Points Allocation'!$I$7:$M$18,2+M928,0))</f>
        <v>0</v>
      </c>
      <c r="AB928" s="8">
        <f>IF(N928="",0,VLOOKUP(E928,'Points Allocation'!$I$22:$M$33,2+N928,0))</f>
        <v>0</v>
      </c>
      <c r="AC928" s="8">
        <f>IF(O928="",0,VLOOKUP(E928,'Points Allocation'!$I$37:$M$48,2+O928,0))</f>
        <v>0</v>
      </c>
      <c r="AD928" s="8">
        <f>IF(P928="",0,VLOOKUP(E928,'Points Allocation'!$I$52:$M$63,2+P928,0))</f>
        <v>0</v>
      </c>
      <c r="AE928" s="8">
        <f>IF(Q928="",0,VLOOKUP(E928,'Points Allocation'!$I$67:$M$78,2+Q928,0))</f>
        <v>0</v>
      </c>
      <c r="AF928" s="8">
        <f>IF(R928="",0,VLOOKUP(E928,'Points Allocation'!$I$82:$M$93,2+R928,0))</f>
        <v>0</v>
      </c>
      <c r="AG928" s="23">
        <f t="shared" si="605"/>
        <v>0</v>
      </c>
      <c r="AH928" s="10">
        <f t="shared" si="606"/>
        <v>0</v>
      </c>
      <c r="AI928" s="13">
        <f t="shared" si="599"/>
        <v>1</v>
      </c>
      <c r="AJ928" s="30">
        <f t="shared" si="607"/>
        <v>0</v>
      </c>
      <c r="AK928" s="3" t="str">
        <f t="shared" si="585"/>
        <v>False</v>
      </c>
      <c r="AL928" s="3">
        <f t="shared" si="586"/>
        <v>0</v>
      </c>
    </row>
    <row r="929" spans="1:38" x14ac:dyDescent="0.2">
      <c r="A929" s="9"/>
      <c r="B929" s="9"/>
      <c r="C929" s="9"/>
      <c r="D929" s="3"/>
      <c r="E929" s="9"/>
      <c r="F929" s="9"/>
      <c r="G929" s="9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8">
        <f>IF(F929="",0,VLOOKUP(E929,'Points Allocation'!$B$7:$F$18,2+F929,0))</f>
        <v>0</v>
      </c>
      <c r="T929" s="8">
        <f>IF(G929="",0,VLOOKUP(E929,'Points Allocation'!$B$22:$F$33,2+G929,0))</f>
        <v>0</v>
      </c>
      <c r="U929" s="8">
        <f>IF(H929="",0,VLOOKUP(E929,'Points Allocation'!$B$37:$F$50,2+H929,0))</f>
        <v>0</v>
      </c>
      <c r="V929" s="8">
        <f>IF(I929="",0,VLOOKUP(E929,'Points Allocation'!$B$52:$F$63,2+I929,0))</f>
        <v>0</v>
      </c>
      <c r="W929" s="8">
        <f>IF(J929="",0,VLOOKUP(E929,'Points Allocation'!$B$67:$F$78,2+J929,0))</f>
        <v>0</v>
      </c>
      <c r="X929" s="8">
        <f>IF(K929="",0,VLOOKUP(E929,'Points Allocation'!$B$82:$F$93,2+K929,0))</f>
        <v>0</v>
      </c>
      <c r="Y929" s="8">
        <f>IF(L929="",0,VLOOKUP(E929,'Points Allocation'!$B$97:$F$108,2+L929,0))</f>
        <v>0</v>
      </c>
      <c r="Z929" s="23">
        <f t="shared" si="604"/>
        <v>0</v>
      </c>
      <c r="AA929" s="8">
        <f>IF(M929="",0,VLOOKUP(E929,'Points Allocation'!$I$7:$M$18,2+M929,0))</f>
        <v>0</v>
      </c>
      <c r="AB929" s="8">
        <f>IF(N929="",0,VLOOKUP(E929,'Points Allocation'!$I$22:$M$33,2+N929,0))</f>
        <v>0</v>
      </c>
      <c r="AC929" s="8">
        <f>IF(O929="",0,VLOOKUP(E929,'Points Allocation'!$I$37:$M$48,2+O929,0))</f>
        <v>0</v>
      </c>
      <c r="AD929" s="8">
        <f>IF(P929="",0,VLOOKUP(E929,'Points Allocation'!$I$52:$M$63,2+P929,0))</f>
        <v>0</v>
      </c>
      <c r="AE929" s="8">
        <f>IF(Q929="",0,VLOOKUP(E929,'Points Allocation'!$I$67:$M$78,2+Q929,0))</f>
        <v>0</v>
      </c>
      <c r="AF929" s="8">
        <f>IF(R929="",0,VLOOKUP(E929,'Points Allocation'!$I$82:$M$93,2+R929,0))</f>
        <v>0</v>
      </c>
      <c r="AG929" s="23">
        <f t="shared" si="605"/>
        <v>0</v>
      </c>
      <c r="AH929" s="10">
        <f t="shared" si="606"/>
        <v>0</v>
      </c>
      <c r="AI929" s="13">
        <f t="shared" si="599"/>
        <v>1</v>
      </c>
      <c r="AJ929" s="30">
        <f t="shared" si="607"/>
        <v>0</v>
      </c>
      <c r="AK929" s="3" t="str">
        <f t="shared" si="585"/>
        <v>False</v>
      </c>
      <c r="AL929" s="3">
        <f t="shared" si="586"/>
        <v>0</v>
      </c>
    </row>
    <row r="930" spans="1:38" x14ac:dyDescent="0.2">
      <c r="A930" s="9"/>
      <c r="B930" s="9"/>
      <c r="C930" s="9"/>
      <c r="D930" s="3"/>
      <c r="E930" s="9"/>
      <c r="F930" s="9"/>
      <c r="G930" s="26"/>
      <c r="H930" s="26"/>
      <c r="I930" s="26"/>
      <c r="J930" s="26"/>
      <c r="K930" s="26"/>
      <c r="L930" s="26"/>
      <c r="M930" s="26"/>
      <c r="N930" s="9"/>
      <c r="O930" s="9"/>
      <c r="P930" s="26"/>
      <c r="Q930" s="26"/>
      <c r="R930" s="26"/>
      <c r="S930" s="8">
        <f>IF(F930="",0,VLOOKUP(E930,'Points Allocation'!$B$7:$F$18,2+F930,0))</f>
        <v>0</v>
      </c>
      <c r="T930" s="8">
        <f>IF(G930="",0,VLOOKUP(E930,'Points Allocation'!$B$22:$F$33,2+G930,0))</f>
        <v>0</v>
      </c>
      <c r="U930" s="8">
        <f>IF(H930="",0,VLOOKUP(E930,'Points Allocation'!$B$37:$F$50,2+H930,0))</f>
        <v>0</v>
      </c>
      <c r="V930" s="8">
        <f>IF(I930="",0,VLOOKUP(E930,'Points Allocation'!$B$52:$F$63,2+I930,0))</f>
        <v>0</v>
      </c>
      <c r="W930" s="8">
        <f>IF(J930="",0,VLOOKUP(E930,'Points Allocation'!$B$67:$F$78,2+J930,0))</f>
        <v>0</v>
      </c>
      <c r="X930" s="8">
        <f>IF(K930="",0,VLOOKUP(E930,'Points Allocation'!$B$82:$F$93,2+K930,0))</f>
        <v>0</v>
      </c>
      <c r="Y930" s="8">
        <f>IF(L930="",0,VLOOKUP(E930,'Points Allocation'!$B$97:$F$108,2+L930,0))</f>
        <v>0</v>
      </c>
      <c r="Z930" s="23">
        <f t="shared" si="604"/>
        <v>0</v>
      </c>
      <c r="AA930" s="8">
        <f>IF(M930="",0,VLOOKUP(E930,'Points Allocation'!$I$7:$M$18,2+M930,0))</f>
        <v>0</v>
      </c>
      <c r="AB930" s="8">
        <f>IF(N930="",0,VLOOKUP(E930,'Points Allocation'!$I$22:$M$33,2+N930,0))</f>
        <v>0</v>
      </c>
      <c r="AC930" s="8">
        <f>IF(O930="",0,VLOOKUP(E930,'Points Allocation'!$I$37:$M$48,2+O930,0))</f>
        <v>0</v>
      </c>
      <c r="AD930" s="8">
        <f>IF(P930="",0,VLOOKUP(E930,'Points Allocation'!$I$52:$M$63,2+P930,0))</f>
        <v>0</v>
      </c>
      <c r="AE930" s="8">
        <f>IF(Q930="",0,VLOOKUP(E930,'Points Allocation'!$I$67:$M$78,2+Q930,0))</f>
        <v>0</v>
      </c>
      <c r="AF930" s="8">
        <f>IF(R930="",0,VLOOKUP(E930,'Points Allocation'!$I$82:$M$93,2+R930,0))</f>
        <v>0</v>
      </c>
      <c r="AG930" s="23">
        <f t="shared" si="605"/>
        <v>0</v>
      </c>
      <c r="AH930" s="10">
        <f t="shared" si="606"/>
        <v>0</v>
      </c>
      <c r="AI930" s="13">
        <f t="shared" si="599"/>
        <v>1</v>
      </c>
      <c r="AJ930" s="30">
        <f t="shared" si="607"/>
        <v>0</v>
      </c>
      <c r="AK930" s="3" t="str">
        <f t="shared" si="585"/>
        <v>False</v>
      </c>
      <c r="AL930" s="3">
        <f t="shared" si="586"/>
        <v>0</v>
      </c>
    </row>
    <row r="931" spans="1:38" x14ac:dyDescent="0.2">
      <c r="A931" s="9"/>
      <c r="B931" s="9"/>
      <c r="C931" s="9"/>
      <c r="D931" s="3"/>
      <c r="E931" s="9"/>
      <c r="F931" s="9"/>
      <c r="G931" s="26"/>
      <c r="H931" s="26"/>
      <c r="I931" s="26"/>
      <c r="J931" s="26"/>
      <c r="K931" s="26"/>
      <c r="L931" s="26"/>
      <c r="M931" s="9"/>
      <c r="N931" s="26"/>
      <c r="O931" s="26"/>
      <c r="P931" s="26"/>
      <c r="Q931" s="26"/>
      <c r="R931" s="26"/>
      <c r="S931" s="8">
        <f>IF(F931="",0,VLOOKUP(E931,'Points Allocation'!$B$7:$F$18,2+F931,0))</f>
        <v>0</v>
      </c>
      <c r="T931" s="8">
        <f>IF(G931="",0,VLOOKUP(E931,'Points Allocation'!$B$22:$F$33,2+G931,0))</f>
        <v>0</v>
      </c>
      <c r="U931" s="8">
        <f>IF(H931="",0,VLOOKUP(E931,'Points Allocation'!$B$37:$F$50,2+H931,0))</f>
        <v>0</v>
      </c>
      <c r="V931" s="8">
        <f>IF(I931="",0,VLOOKUP(E931,'Points Allocation'!$B$52:$F$63,2+I931,0))</f>
        <v>0</v>
      </c>
      <c r="W931" s="8">
        <f>IF(J931="",0,VLOOKUP(E931,'Points Allocation'!$B$67:$F$78,2+J931,0))</f>
        <v>0</v>
      </c>
      <c r="X931" s="8">
        <f>IF(K931="",0,VLOOKUP(E931,'Points Allocation'!$B$82:$F$93,2+K931,0))</f>
        <v>0</v>
      </c>
      <c r="Y931" s="8">
        <f>IF(L931="",0,VLOOKUP(E931,'Points Allocation'!$B$97:$F$108,2+L931,0))</f>
        <v>0</v>
      </c>
      <c r="Z931" s="23">
        <f t="shared" si="604"/>
        <v>0</v>
      </c>
      <c r="AA931" s="8">
        <f>IF(M931="",0,VLOOKUP(E931,'Points Allocation'!$I$7:$M$18,2+M931,0))</f>
        <v>0</v>
      </c>
      <c r="AB931" s="8">
        <f>IF(N931="",0,VLOOKUP(E931,'Points Allocation'!$I$22:$M$33,2+N931,0))</f>
        <v>0</v>
      </c>
      <c r="AC931" s="8">
        <f>IF(O931="",0,VLOOKUP(E931,'Points Allocation'!$I$37:$M$48,2+O931,0))</f>
        <v>0</v>
      </c>
      <c r="AD931" s="8">
        <f>IF(P931="",0,VLOOKUP(E931,'Points Allocation'!$I$52:$M$63,2+P931,0))</f>
        <v>0</v>
      </c>
      <c r="AE931" s="8">
        <f>IF(Q931="",0,VLOOKUP(E931,'Points Allocation'!$I$67:$M$78,2+Q931,0))</f>
        <v>0</v>
      </c>
      <c r="AF931" s="8">
        <f>IF(R931="",0,VLOOKUP(E931,'Points Allocation'!$I$82:$M$93,2+R931,0))</f>
        <v>0</v>
      </c>
      <c r="AG931" s="23">
        <f t="shared" si="605"/>
        <v>0</v>
      </c>
      <c r="AH931" s="10">
        <f t="shared" si="606"/>
        <v>0</v>
      </c>
      <c r="AI931" s="13">
        <f t="shared" si="599"/>
        <v>1</v>
      </c>
      <c r="AJ931" s="30">
        <f t="shared" si="607"/>
        <v>0</v>
      </c>
      <c r="AK931" s="3" t="str">
        <f t="shared" si="585"/>
        <v>False</v>
      </c>
      <c r="AL931" s="3">
        <f t="shared" si="586"/>
        <v>0</v>
      </c>
    </row>
    <row r="932" spans="1:38" x14ac:dyDescent="0.2">
      <c r="A932" s="9"/>
      <c r="B932" s="9"/>
      <c r="C932" s="9"/>
      <c r="D932" s="3"/>
      <c r="E932" s="9"/>
      <c r="F932" s="9"/>
      <c r="G932" s="9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8">
        <f>IF(F932="",0,VLOOKUP(E932,'Points Allocation'!$B$7:$F$18,2+F932,0))</f>
        <v>0</v>
      </c>
      <c r="T932" s="8">
        <f>IF(G932="",0,VLOOKUP(E932,'Points Allocation'!$B$22:$F$33,2+G932,0))</f>
        <v>0</v>
      </c>
      <c r="U932" s="8">
        <f>IF(H932="",0,VLOOKUP(E932,'Points Allocation'!$B$37:$F$50,2+H932,0))</f>
        <v>0</v>
      </c>
      <c r="V932" s="8">
        <f>IF(I932="",0,VLOOKUP(E932,'Points Allocation'!$B$52:$F$63,2+I932,0))</f>
        <v>0</v>
      </c>
      <c r="W932" s="8">
        <f>IF(J932="",0,VLOOKUP(E932,'Points Allocation'!$B$67:$F$78,2+J932,0))</f>
        <v>0</v>
      </c>
      <c r="X932" s="8">
        <f>IF(K932="",0,VLOOKUP(E932,'Points Allocation'!$B$82:$F$93,2+K932,0))</f>
        <v>0</v>
      </c>
      <c r="Y932" s="8">
        <f>IF(L932="",0,VLOOKUP(E932,'Points Allocation'!$B$97:$F$108,2+L932,0))</f>
        <v>0</v>
      </c>
      <c r="Z932" s="23">
        <f t="shared" si="604"/>
        <v>0</v>
      </c>
      <c r="AA932" s="8">
        <f>IF(M932="",0,VLOOKUP(E932,'Points Allocation'!$I$7:$M$18,2+M932,0))</f>
        <v>0</v>
      </c>
      <c r="AB932" s="8">
        <f>IF(N932="",0,VLOOKUP(E932,'Points Allocation'!$I$22:$M$33,2+N932,0))</f>
        <v>0</v>
      </c>
      <c r="AC932" s="8">
        <f>IF(O932="",0,VLOOKUP(E932,'Points Allocation'!$I$37:$M$48,2+O932,0))</f>
        <v>0</v>
      </c>
      <c r="AD932" s="8">
        <f>IF(P932="",0,VLOOKUP(E932,'Points Allocation'!$I$52:$M$63,2+P932,0))</f>
        <v>0</v>
      </c>
      <c r="AE932" s="8">
        <f>IF(Q932="",0,VLOOKUP(E932,'Points Allocation'!$I$67:$M$78,2+Q932,0))</f>
        <v>0</v>
      </c>
      <c r="AF932" s="8">
        <f>IF(R932="",0,VLOOKUP(E932,'Points Allocation'!$I$82:$M$93,2+R932,0))</f>
        <v>0</v>
      </c>
      <c r="AG932" s="23">
        <f t="shared" si="605"/>
        <v>0</v>
      </c>
      <c r="AH932" s="10">
        <f t="shared" si="606"/>
        <v>0</v>
      </c>
      <c r="AI932" s="13">
        <f t="shared" si="599"/>
        <v>1</v>
      </c>
      <c r="AJ932" s="30">
        <f t="shared" si="607"/>
        <v>0</v>
      </c>
      <c r="AK932" s="3" t="str">
        <f t="shared" si="585"/>
        <v>False</v>
      </c>
      <c r="AL932" s="3">
        <f t="shared" si="586"/>
        <v>0</v>
      </c>
    </row>
    <row r="933" spans="1:38" x14ac:dyDescent="0.2">
      <c r="A933" s="9"/>
      <c r="B933" s="9"/>
      <c r="C933" s="9"/>
      <c r="D933" s="3"/>
      <c r="E933" s="9"/>
      <c r="F933" s="9"/>
      <c r="G933" s="9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8">
        <f>IF(F933="",0,VLOOKUP(E933,'Points Allocation'!$B$7:$F$18,2+F933,0))</f>
        <v>0</v>
      </c>
      <c r="T933" s="8">
        <f>IF(G933="",0,VLOOKUP(E933,'Points Allocation'!$B$22:$F$33,2+G933,0))</f>
        <v>0</v>
      </c>
      <c r="U933" s="8">
        <f>IF(H933="",0,VLOOKUP(E933,'Points Allocation'!$B$37:$F$50,2+H933,0))</f>
        <v>0</v>
      </c>
      <c r="V933" s="8">
        <f>IF(I933="",0,VLOOKUP(E933,'Points Allocation'!$B$52:$F$63,2+I933,0))</f>
        <v>0</v>
      </c>
      <c r="W933" s="8">
        <f>IF(J933="",0,VLOOKUP(E933,'Points Allocation'!$B$67:$F$78,2+J933,0))</f>
        <v>0</v>
      </c>
      <c r="X933" s="8">
        <f>IF(K933="",0,VLOOKUP(E933,'Points Allocation'!$B$82:$F$93,2+K933,0))</f>
        <v>0</v>
      </c>
      <c r="Y933" s="8">
        <f>IF(L933="",0,VLOOKUP(E933,'Points Allocation'!$B$97:$F$108,2+L933,0))</f>
        <v>0</v>
      </c>
      <c r="Z933" s="23">
        <f t="shared" si="604"/>
        <v>0</v>
      </c>
      <c r="AA933" s="8">
        <f>IF(M933="",0,VLOOKUP(E933,'Points Allocation'!$I$7:$M$18,2+M933,0))</f>
        <v>0</v>
      </c>
      <c r="AB933" s="8">
        <f>IF(N933="",0,VLOOKUP(E933,'Points Allocation'!$I$22:$M$33,2+N933,0))</f>
        <v>0</v>
      </c>
      <c r="AC933" s="8">
        <f>IF(O933="",0,VLOOKUP(E933,'Points Allocation'!$I$37:$M$48,2+O933,0))</f>
        <v>0</v>
      </c>
      <c r="AD933" s="8">
        <f>IF(P933="",0,VLOOKUP(E933,'Points Allocation'!$I$52:$M$63,2+P933,0))</f>
        <v>0</v>
      </c>
      <c r="AE933" s="8">
        <f>IF(Q933="",0,VLOOKUP(E933,'Points Allocation'!$I$67:$M$78,2+Q933,0))</f>
        <v>0</v>
      </c>
      <c r="AF933" s="8">
        <f>IF(R933="",0,VLOOKUP(E933,'Points Allocation'!$I$82:$M$93,2+R933,0))</f>
        <v>0</v>
      </c>
      <c r="AG933" s="23">
        <f t="shared" si="605"/>
        <v>0</v>
      </c>
      <c r="AH933" s="10">
        <f t="shared" si="606"/>
        <v>0</v>
      </c>
      <c r="AI933" s="13">
        <f t="shared" si="599"/>
        <v>1</v>
      </c>
      <c r="AJ933" s="30">
        <f t="shared" si="607"/>
        <v>0</v>
      </c>
      <c r="AK933" s="3" t="str">
        <f t="shared" si="585"/>
        <v>False</v>
      </c>
      <c r="AL933" s="3">
        <f t="shared" si="586"/>
        <v>0</v>
      </c>
    </row>
    <row r="934" spans="1:38" x14ac:dyDescent="0.2">
      <c r="A934" s="9"/>
      <c r="B934" s="9"/>
      <c r="C934" s="9"/>
      <c r="D934" s="3"/>
      <c r="E934" s="9"/>
      <c r="F934" s="9"/>
      <c r="G934" s="9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8">
        <f>IF(F934="",0,VLOOKUP(E934,'Points Allocation'!$B$7:$F$18,2+F934,0))</f>
        <v>0</v>
      </c>
      <c r="T934" s="8">
        <f>IF(G934="",0,VLOOKUP(E934,'Points Allocation'!$B$22:$F$33,2+G934,0))</f>
        <v>0</v>
      </c>
      <c r="U934" s="8">
        <f>IF(H934="",0,VLOOKUP(E934,'Points Allocation'!$B$37:$F$50,2+H934,0))</f>
        <v>0</v>
      </c>
      <c r="V934" s="8">
        <f>IF(I934="",0,VLOOKUP(E934,'Points Allocation'!$B$52:$F$63,2+I934,0))</f>
        <v>0</v>
      </c>
      <c r="W934" s="8">
        <f>IF(J934="",0,VLOOKUP(E934,'Points Allocation'!$B$67:$F$78,2+J934,0))</f>
        <v>0</v>
      </c>
      <c r="X934" s="8">
        <f>IF(K934="",0,VLOOKUP(E934,'Points Allocation'!$B$82:$F$93,2+K934,0))</f>
        <v>0</v>
      </c>
      <c r="Y934" s="8">
        <f>IF(L934="",0,VLOOKUP(E934,'Points Allocation'!$B$97:$F$108,2+L934,0))</f>
        <v>0</v>
      </c>
      <c r="Z934" s="23">
        <f t="shared" si="604"/>
        <v>0</v>
      </c>
      <c r="AA934" s="8">
        <f>IF(M934="",0,VLOOKUP(E934,'Points Allocation'!$I$7:$M$18,2+M934,0))</f>
        <v>0</v>
      </c>
      <c r="AB934" s="8">
        <f>IF(N934="",0,VLOOKUP(E934,'Points Allocation'!$I$22:$M$33,2+N934,0))</f>
        <v>0</v>
      </c>
      <c r="AC934" s="8">
        <f>IF(O934="",0,VLOOKUP(E934,'Points Allocation'!$I$37:$M$48,2+O934,0))</f>
        <v>0</v>
      </c>
      <c r="AD934" s="8">
        <f>IF(P934="",0,VLOOKUP(E934,'Points Allocation'!$I$52:$M$63,2+P934,0))</f>
        <v>0</v>
      </c>
      <c r="AE934" s="8">
        <f>IF(Q934="",0,VLOOKUP(E934,'Points Allocation'!$I$67:$M$78,2+Q934,0))</f>
        <v>0</v>
      </c>
      <c r="AF934" s="8">
        <f>IF(R934="",0,VLOOKUP(E934,'Points Allocation'!$I$82:$M$93,2+R934,0))</f>
        <v>0</v>
      </c>
      <c r="AG934" s="23">
        <f t="shared" si="605"/>
        <v>0</v>
      </c>
      <c r="AH934" s="10">
        <f t="shared" si="606"/>
        <v>0</v>
      </c>
      <c r="AI934" s="13">
        <f t="shared" si="599"/>
        <v>1</v>
      </c>
      <c r="AJ934" s="30">
        <f t="shared" si="607"/>
        <v>0</v>
      </c>
      <c r="AK934" s="3" t="str">
        <f t="shared" si="585"/>
        <v>False</v>
      </c>
      <c r="AL934" s="3">
        <f t="shared" si="586"/>
        <v>0</v>
      </c>
    </row>
    <row r="935" spans="1:38" x14ac:dyDescent="0.2">
      <c r="A935" s="9"/>
      <c r="B935" s="9"/>
      <c r="C935" s="9"/>
      <c r="D935" s="3"/>
      <c r="E935" s="9"/>
      <c r="F935" s="9"/>
      <c r="G935" s="9"/>
      <c r="H935" s="9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8">
        <f>IF(F935="",0,VLOOKUP(E935,'Points Allocation'!$B$7:$F$18,2+F935,0))</f>
        <v>0</v>
      </c>
      <c r="T935" s="8">
        <f>IF(G935="",0,VLOOKUP(E935,'Points Allocation'!$B$22:$F$33,2+G935,0))</f>
        <v>0</v>
      </c>
      <c r="U935" s="8">
        <f>IF(H935="",0,VLOOKUP(E935,'Points Allocation'!$B$37:$F$50,2+H935,0))</f>
        <v>0</v>
      </c>
      <c r="V935" s="8">
        <f>IF(I935="",0,VLOOKUP(E935,'Points Allocation'!$B$52:$F$63,2+I935,0))</f>
        <v>0</v>
      </c>
      <c r="W935" s="8">
        <f>IF(J935="",0,VLOOKUP(E935,'Points Allocation'!$B$67:$F$78,2+J935,0))</f>
        <v>0</v>
      </c>
      <c r="X935" s="8">
        <f>IF(K935="",0,VLOOKUP(E935,'Points Allocation'!$B$82:$F$93,2+K935,0))</f>
        <v>0</v>
      </c>
      <c r="Y935" s="8">
        <f>IF(L935="",0,VLOOKUP(E935,'Points Allocation'!$B$97:$F$108,2+L935,0))</f>
        <v>0</v>
      </c>
      <c r="Z935" s="23">
        <f t="shared" si="604"/>
        <v>0</v>
      </c>
      <c r="AA935" s="8">
        <f>IF(M935="",0,VLOOKUP(E935,'Points Allocation'!$I$7:$M$18,2+M935,0))</f>
        <v>0</v>
      </c>
      <c r="AB935" s="8">
        <f>IF(N935="",0,VLOOKUP(E935,'Points Allocation'!$I$22:$M$33,2+N935,0))</f>
        <v>0</v>
      </c>
      <c r="AC935" s="8">
        <f>IF(O935="",0,VLOOKUP(E935,'Points Allocation'!$I$37:$M$48,2+O935,0))</f>
        <v>0</v>
      </c>
      <c r="AD935" s="8">
        <f>IF(P935="",0,VLOOKUP(E935,'Points Allocation'!$I$52:$M$63,2+P935,0))</f>
        <v>0</v>
      </c>
      <c r="AE935" s="8">
        <f>IF(Q935="",0,VLOOKUP(E935,'Points Allocation'!$I$67:$M$78,2+Q935,0))</f>
        <v>0</v>
      </c>
      <c r="AF935" s="8">
        <f>IF(R935="",0,VLOOKUP(E935,'Points Allocation'!$I$82:$M$93,2+R935,0))</f>
        <v>0</v>
      </c>
      <c r="AG935" s="23">
        <f t="shared" si="605"/>
        <v>0</v>
      </c>
      <c r="AH935" s="10">
        <f t="shared" si="606"/>
        <v>0</v>
      </c>
      <c r="AI935" s="13">
        <f t="shared" si="599"/>
        <v>1</v>
      </c>
      <c r="AJ935" s="30">
        <f t="shared" si="607"/>
        <v>0</v>
      </c>
      <c r="AK935" s="3" t="str">
        <f t="shared" si="585"/>
        <v>False</v>
      </c>
      <c r="AL935" s="3">
        <f t="shared" si="586"/>
        <v>0</v>
      </c>
    </row>
    <row r="936" spans="1:38" x14ac:dyDescent="0.2">
      <c r="A936" s="9"/>
      <c r="B936" s="9"/>
      <c r="C936" s="9"/>
      <c r="D936" s="3"/>
      <c r="E936" s="9"/>
      <c r="F936" s="9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8">
        <f>IF(F936="",0,VLOOKUP(E936,'Points Allocation'!$B$7:$F$18,2+F936,0))</f>
        <v>0</v>
      </c>
      <c r="T936" s="8">
        <f>IF(G936="",0,VLOOKUP(E936,'Points Allocation'!$B$22:$F$33,2+G936,0))</f>
        <v>0</v>
      </c>
      <c r="U936" s="8">
        <f>IF(H936="",0,VLOOKUP(E936,'Points Allocation'!$B$37:$F$50,2+H936,0))</f>
        <v>0</v>
      </c>
      <c r="V936" s="8">
        <f>IF(I936="",0,VLOOKUP(E936,'Points Allocation'!$B$52:$F$63,2+I936,0))</f>
        <v>0</v>
      </c>
      <c r="W936" s="8">
        <f>IF(J936="",0,VLOOKUP(E936,'Points Allocation'!$B$67:$F$78,2+J936,0))</f>
        <v>0</v>
      </c>
      <c r="X936" s="8">
        <f>IF(K936="",0,VLOOKUP(E936,'Points Allocation'!$B$82:$F$93,2+K936,0))</f>
        <v>0</v>
      </c>
      <c r="Y936" s="8">
        <f>IF(L936="",0,VLOOKUP(E936,'Points Allocation'!$B$97:$F$108,2+L936,0))</f>
        <v>0</v>
      </c>
      <c r="Z936" s="23">
        <f t="shared" si="604"/>
        <v>0</v>
      </c>
      <c r="AA936" s="8">
        <f>IF(M936="",0,VLOOKUP(E936,'Points Allocation'!$I$7:$M$18,2+M936,0))</f>
        <v>0</v>
      </c>
      <c r="AB936" s="8">
        <f>IF(N936="",0,VLOOKUP(E936,'Points Allocation'!$I$22:$M$33,2+N936,0))</f>
        <v>0</v>
      </c>
      <c r="AC936" s="8">
        <f>IF(O936="",0,VLOOKUP(E936,'Points Allocation'!$I$37:$M$48,2+O936,0))</f>
        <v>0</v>
      </c>
      <c r="AD936" s="8">
        <f>IF(P936="",0,VLOOKUP(E936,'Points Allocation'!$I$52:$M$63,2+P936,0))</f>
        <v>0</v>
      </c>
      <c r="AE936" s="8">
        <f>IF(Q936="",0,VLOOKUP(E936,'Points Allocation'!$I$67:$M$78,2+Q936,0))</f>
        <v>0</v>
      </c>
      <c r="AF936" s="8">
        <f>IF(R936="",0,VLOOKUP(E936,'Points Allocation'!$I$82:$M$93,2+R936,0))</f>
        <v>0</v>
      </c>
      <c r="AG936" s="23">
        <f t="shared" si="605"/>
        <v>0</v>
      </c>
      <c r="AH936" s="10">
        <f t="shared" si="606"/>
        <v>0</v>
      </c>
      <c r="AI936" s="13">
        <f t="shared" si="599"/>
        <v>1</v>
      </c>
      <c r="AJ936" s="30">
        <f t="shared" si="607"/>
        <v>0</v>
      </c>
      <c r="AK936" s="3" t="str">
        <f t="shared" si="585"/>
        <v>False</v>
      </c>
      <c r="AL936" s="3">
        <f t="shared" si="586"/>
        <v>0</v>
      </c>
    </row>
    <row r="937" spans="1:38" x14ac:dyDescent="0.2">
      <c r="A937" s="9"/>
      <c r="B937" s="9"/>
      <c r="C937" s="9"/>
      <c r="D937" s="3"/>
      <c r="E937" s="9"/>
      <c r="F937" s="9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8">
        <f>IF(F937="",0,VLOOKUP(E937,'Points Allocation'!$B$7:$F$18,2+F937,0))</f>
        <v>0</v>
      </c>
      <c r="T937" s="8">
        <f>IF(G937="",0,VLOOKUP(E937,'Points Allocation'!$B$22:$F$33,2+G937,0))</f>
        <v>0</v>
      </c>
      <c r="U937" s="8">
        <f>IF(H937="",0,VLOOKUP(E937,'Points Allocation'!$B$37:$F$50,2+H937,0))</f>
        <v>0</v>
      </c>
      <c r="V937" s="8">
        <f>IF(I937="",0,VLOOKUP(E937,'Points Allocation'!$B$52:$F$63,2+I937,0))</f>
        <v>0</v>
      </c>
      <c r="W937" s="8">
        <f>IF(J937="",0,VLOOKUP(E937,'Points Allocation'!$B$67:$F$78,2+J937,0))</f>
        <v>0</v>
      </c>
      <c r="X937" s="8">
        <f>IF(K937="",0,VLOOKUP(E937,'Points Allocation'!$B$82:$F$93,2+K937,0))</f>
        <v>0</v>
      </c>
      <c r="Y937" s="8">
        <f>IF(L937="",0,VLOOKUP(E937,'Points Allocation'!$B$97:$F$108,2+L937,0))</f>
        <v>0</v>
      </c>
      <c r="Z937" s="23">
        <f t="shared" ref="Z937" si="608">SUM(S937:Y937)</f>
        <v>0</v>
      </c>
      <c r="AA937" s="8">
        <f>IF(M937="",0,VLOOKUP(E937,'Points Allocation'!$I$7:$M$18,2+M937,0))</f>
        <v>0</v>
      </c>
      <c r="AB937" s="8">
        <f>IF(N937="",0,VLOOKUP(E937,'Points Allocation'!$I$22:$M$33,2+N937,0))</f>
        <v>0</v>
      </c>
      <c r="AC937" s="8">
        <f>IF(O937="",0,VLOOKUP(E937,'Points Allocation'!$I$37:$M$48,2+O937,0))</f>
        <v>0</v>
      </c>
      <c r="AD937" s="8">
        <f>IF(P937="",0,VLOOKUP(E937,'Points Allocation'!$I$52:$M$63,2+P937,0))</f>
        <v>0</v>
      </c>
      <c r="AE937" s="8">
        <f>IF(Q937="",0,VLOOKUP(E937,'Points Allocation'!$I$67:$M$78,2+Q937,0))</f>
        <v>0</v>
      </c>
      <c r="AF937" s="8">
        <f>IF(R937="",0,VLOOKUP(E937,'Points Allocation'!$I$82:$M$93,2+R937,0))</f>
        <v>0</v>
      </c>
      <c r="AG937" s="23">
        <f t="shared" ref="AG937" si="609">SUM(AA937:AF937)</f>
        <v>0</v>
      </c>
      <c r="AH937" s="10">
        <f t="shared" ref="AH937" si="610">IF(AK937="False",0,-AL937)</f>
        <v>0</v>
      </c>
      <c r="AI937" s="13">
        <f t="shared" si="599"/>
        <v>1</v>
      </c>
      <c r="AJ937" s="30">
        <f t="shared" ref="AJ937" si="611">(SUM(Z937,AG937,AH937))*AI937</f>
        <v>0</v>
      </c>
      <c r="AK937" s="3" t="str">
        <f t="shared" si="585"/>
        <v>False</v>
      </c>
      <c r="AL937" s="3">
        <f t="shared" si="586"/>
        <v>0</v>
      </c>
    </row>
    <row r="943" spans="1:38" x14ac:dyDescent="0.2">
      <c r="A943" t="s">
        <v>118</v>
      </c>
    </row>
  </sheetData>
  <autoFilter ref="A4:AL935" xr:uid="{00000000-0009-0000-0000-000000000000}"/>
  <mergeCells count="4">
    <mergeCell ref="T3:Z3"/>
    <mergeCell ref="AB3:AG3"/>
    <mergeCell ref="F3:L3"/>
    <mergeCell ref="M3:R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856"/>
  <sheetViews>
    <sheetView topLeftCell="B1" workbookViewId="0">
      <selection activeCell="J9" sqref="J9"/>
    </sheetView>
  </sheetViews>
  <sheetFormatPr baseColWidth="10" defaultColWidth="8.83203125" defaultRowHeight="15" x14ac:dyDescent="0.2"/>
  <cols>
    <col min="1" max="1" width="0" hidden="1" customWidth="1"/>
    <col min="2" max="2" width="14" customWidth="1"/>
    <col min="3" max="7" width="9.1640625"/>
    <col min="8" max="8" width="9.5" bestFit="1" customWidth="1"/>
    <col min="9" max="9" width="14.83203125" bestFit="1" customWidth="1"/>
    <col min="10" max="26" width="19.83203125" bestFit="1" customWidth="1"/>
    <col min="27" max="28" width="10.6640625" bestFit="1" customWidth="1"/>
    <col min="29" max="29" width="11.1640625" bestFit="1" customWidth="1"/>
  </cols>
  <sheetData>
    <row r="1" spans="1:27" ht="19" x14ac:dyDescent="0.25">
      <c r="B1" s="25" t="s">
        <v>128</v>
      </c>
    </row>
    <row r="3" spans="1:27" x14ac:dyDescent="0.2">
      <c r="I3" s="48" t="s">
        <v>25</v>
      </c>
      <c r="J3" s="49" t="s">
        <v>80</v>
      </c>
    </row>
    <row r="5" spans="1:27" x14ac:dyDescent="0.2">
      <c r="I5" s="43" t="s">
        <v>72</v>
      </c>
      <c r="J5" s="43" t="s">
        <v>26</v>
      </c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">
      <c r="A6" s="16" t="s">
        <v>73</v>
      </c>
      <c r="B6" s="16" t="s">
        <v>74</v>
      </c>
      <c r="C6" s="16" t="s">
        <v>75</v>
      </c>
      <c r="D6" s="16" t="s">
        <v>76</v>
      </c>
      <c r="E6" s="16" t="s">
        <v>77</v>
      </c>
      <c r="F6" s="16" t="s">
        <v>78</v>
      </c>
      <c r="G6" s="16" t="s">
        <v>79</v>
      </c>
      <c r="H6" s="18" t="s">
        <v>52</v>
      </c>
      <c r="I6" s="24" t="s">
        <v>24</v>
      </c>
      <c r="J6" s="3" t="s">
        <v>67</v>
      </c>
      <c r="K6" s="3" t="s">
        <v>62</v>
      </c>
      <c r="L6" s="3" t="s">
        <v>60</v>
      </c>
      <c r="M6" s="3" t="s">
        <v>68</v>
      </c>
      <c r="N6" s="3" t="s">
        <v>63</v>
      </c>
      <c r="O6" s="3" t="s">
        <v>65</v>
      </c>
      <c r="P6" s="3" t="s">
        <v>64</v>
      </c>
      <c r="Q6" s="3" t="s">
        <v>61</v>
      </c>
      <c r="R6" s="3" t="s">
        <v>69</v>
      </c>
      <c r="S6" s="3" t="s">
        <v>85</v>
      </c>
      <c r="T6" s="3" t="s">
        <v>86</v>
      </c>
      <c r="U6" s="3" t="s">
        <v>87</v>
      </c>
      <c r="V6" s="3" t="s">
        <v>88</v>
      </c>
      <c r="W6" s="3" t="s">
        <v>89</v>
      </c>
      <c r="X6" s="3" t="s">
        <v>90</v>
      </c>
      <c r="Y6" s="3" t="s">
        <v>106</v>
      </c>
      <c r="Z6" s="3" t="s">
        <v>125</v>
      </c>
      <c r="AA6" s="3" t="s">
        <v>70</v>
      </c>
    </row>
    <row r="7" spans="1:27" x14ac:dyDescent="0.2">
      <c r="A7" s="3"/>
      <c r="B7" s="3" t="str">
        <f>I7</f>
        <v>Billy Scott</v>
      </c>
      <c r="C7" s="3">
        <f>COUNT(J7:Z7)</f>
        <v>2</v>
      </c>
      <c r="D7" s="15">
        <f>IF(C7&gt;0,LARGE(J7:Z7,1),0)</f>
        <v>70</v>
      </c>
      <c r="E7" s="15">
        <f>IF(C7&gt;1,LARGE(J7:Z7,2),0)</f>
        <v>65</v>
      </c>
      <c r="F7" s="15">
        <f>IF(C7&gt;2,LARGE(J7:Z7,3),0)</f>
        <v>0</v>
      </c>
      <c r="G7" s="15">
        <f>IF(C7&gt;3,LARGE(J7:Z7,4),0)</f>
        <v>0</v>
      </c>
      <c r="H7" s="19">
        <f>SUM(D7:G7)</f>
        <v>135</v>
      </c>
      <c r="I7" s="3" t="s">
        <v>192</v>
      </c>
      <c r="J7" s="3"/>
      <c r="K7" s="3"/>
      <c r="L7" s="3"/>
      <c r="M7" s="3"/>
      <c r="N7" s="3">
        <v>65</v>
      </c>
      <c r="O7" s="3"/>
      <c r="P7" s="3">
        <v>70</v>
      </c>
      <c r="Q7" s="3"/>
      <c r="R7" s="3"/>
      <c r="S7" s="3"/>
      <c r="T7" s="3"/>
      <c r="U7" s="3"/>
      <c r="V7" s="3"/>
      <c r="W7" s="3"/>
      <c r="X7" s="3"/>
      <c r="Y7" s="3"/>
      <c r="Z7" s="3"/>
      <c r="AA7" s="3">
        <v>135</v>
      </c>
    </row>
    <row r="8" spans="1:27" x14ac:dyDescent="0.2">
      <c r="A8" s="3"/>
      <c r="B8" s="3" t="str">
        <f>I8</f>
        <v>Ross McHoul</v>
      </c>
      <c r="C8" s="3">
        <f t="shared" ref="C8:C46" si="0">COUNT(J8:Z8)</f>
        <v>4</v>
      </c>
      <c r="D8" s="15">
        <f t="shared" ref="D8:D46" si="1">IF(C8&gt;0,LARGE(J8:Z8,1),0)</f>
        <v>540</v>
      </c>
      <c r="E8" s="15">
        <f t="shared" ref="E8:E46" si="2">IF(C8&gt;1,LARGE(J8:Z8,2),0)</f>
        <v>360</v>
      </c>
      <c r="F8" s="15">
        <f t="shared" ref="F8:F46" si="3">IF(C8&gt;2,LARGE(J8:Z8,3),0)</f>
        <v>300</v>
      </c>
      <c r="G8" s="15">
        <f t="shared" ref="G8:G46" si="4">IF(C8&gt;3,LARGE(J8:Z8,4),0)</f>
        <v>300</v>
      </c>
      <c r="H8" s="19">
        <f t="shared" ref="H8:H46" si="5">SUM(D8:G8)</f>
        <v>1500</v>
      </c>
      <c r="I8" s="3" t="s">
        <v>133</v>
      </c>
      <c r="J8" s="3"/>
      <c r="K8" s="3">
        <v>300</v>
      </c>
      <c r="L8" s="3"/>
      <c r="M8" s="3"/>
      <c r="N8" s="3">
        <v>300</v>
      </c>
      <c r="O8" s="3">
        <v>540</v>
      </c>
      <c r="P8" s="3"/>
      <c r="Q8" s="3">
        <v>360</v>
      </c>
      <c r="R8" s="3"/>
      <c r="S8" s="3"/>
      <c r="T8" s="3"/>
      <c r="U8" s="3"/>
      <c r="V8" s="3"/>
      <c r="W8" s="3"/>
      <c r="X8" s="3"/>
      <c r="Y8" s="3"/>
      <c r="Z8" s="3"/>
      <c r="AA8" s="3">
        <v>1500</v>
      </c>
    </row>
    <row r="9" spans="1:27" x14ac:dyDescent="0.2">
      <c r="A9" s="3"/>
      <c r="B9" s="3" t="str">
        <f t="shared" ref="B9:B40" si="6">I9</f>
        <v>Calum Philip</v>
      </c>
      <c r="C9" s="3">
        <f t="shared" si="0"/>
        <v>3</v>
      </c>
      <c r="D9" s="15">
        <f t="shared" si="1"/>
        <v>232.5</v>
      </c>
      <c r="E9" s="15">
        <f t="shared" si="2"/>
        <v>150</v>
      </c>
      <c r="F9" s="15">
        <f t="shared" si="3"/>
        <v>65</v>
      </c>
      <c r="G9" s="15">
        <f t="shared" si="4"/>
        <v>0</v>
      </c>
      <c r="H9" s="19">
        <f t="shared" si="5"/>
        <v>447.5</v>
      </c>
      <c r="I9" s="3" t="s">
        <v>260</v>
      </c>
      <c r="J9" s="3"/>
      <c r="K9" s="3">
        <v>65</v>
      </c>
      <c r="L9" s="3"/>
      <c r="M9" s="3"/>
      <c r="N9" s="3"/>
      <c r="O9" s="3">
        <v>232.5</v>
      </c>
      <c r="P9" s="3"/>
      <c r="Q9" s="3">
        <v>150</v>
      </c>
      <c r="R9" s="3"/>
      <c r="S9" s="3"/>
      <c r="T9" s="3"/>
      <c r="U9" s="3"/>
      <c r="V9" s="3"/>
      <c r="W9" s="3"/>
      <c r="X9" s="3"/>
      <c r="Y9" s="3"/>
      <c r="Z9" s="3"/>
      <c r="AA9" s="3">
        <v>447.5</v>
      </c>
    </row>
    <row r="10" spans="1:27" x14ac:dyDescent="0.2">
      <c r="A10" s="3"/>
      <c r="B10" s="3" t="str">
        <f t="shared" si="6"/>
        <v>Jacques Laas</v>
      </c>
      <c r="C10" s="3">
        <f t="shared" si="0"/>
        <v>5</v>
      </c>
      <c r="D10" s="15">
        <f t="shared" si="1"/>
        <v>450</v>
      </c>
      <c r="E10" s="15">
        <f t="shared" si="2"/>
        <v>330</v>
      </c>
      <c r="F10" s="15">
        <f t="shared" si="3"/>
        <v>315</v>
      </c>
      <c r="G10" s="15">
        <f t="shared" si="4"/>
        <v>270</v>
      </c>
      <c r="H10" s="19">
        <f t="shared" si="5"/>
        <v>1365</v>
      </c>
      <c r="I10" s="3" t="s">
        <v>218</v>
      </c>
      <c r="J10" s="3"/>
      <c r="K10" s="3">
        <v>130</v>
      </c>
      <c r="L10" s="3"/>
      <c r="M10" s="3"/>
      <c r="N10" s="3">
        <v>270</v>
      </c>
      <c r="O10" s="3">
        <v>450</v>
      </c>
      <c r="P10" s="3">
        <v>330</v>
      </c>
      <c r="Q10" s="3">
        <v>315</v>
      </c>
      <c r="R10" s="3"/>
      <c r="S10" s="3"/>
      <c r="T10" s="3"/>
      <c r="U10" s="3"/>
      <c r="V10" s="3"/>
      <c r="W10" s="3"/>
      <c r="X10" s="3"/>
      <c r="Y10" s="3"/>
      <c r="Z10" s="3"/>
      <c r="AA10" s="3">
        <v>1495</v>
      </c>
    </row>
    <row r="11" spans="1:27" x14ac:dyDescent="0.2">
      <c r="A11" s="3"/>
      <c r="B11" s="3" t="str">
        <f t="shared" si="6"/>
        <v>Robin Bairner</v>
      </c>
      <c r="C11" s="3">
        <f t="shared" si="0"/>
        <v>3</v>
      </c>
      <c r="D11" s="15">
        <f t="shared" si="1"/>
        <v>220</v>
      </c>
      <c r="E11" s="15">
        <f t="shared" si="2"/>
        <v>60</v>
      </c>
      <c r="F11" s="15">
        <f t="shared" si="3"/>
        <v>40</v>
      </c>
      <c r="G11" s="15">
        <f t="shared" si="4"/>
        <v>0</v>
      </c>
      <c r="H11" s="19">
        <f t="shared" si="5"/>
        <v>320</v>
      </c>
      <c r="I11" s="3" t="s">
        <v>134</v>
      </c>
      <c r="J11" s="3"/>
      <c r="K11" s="3">
        <v>40</v>
      </c>
      <c r="L11" s="3"/>
      <c r="M11" s="3"/>
      <c r="N11" s="3"/>
      <c r="O11" s="3">
        <v>60</v>
      </c>
      <c r="P11" s="3"/>
      <c r="Q11" s="3">
        <v>220</v>
      </c>
      <c r="R11" s="3"/>
      <c r="S11" s="3"/>
      <c r="T11" s="3"/>
      <c r="U11" s="3"/>
      <c r="V11" s="3"/>
      <c r="W11" s="3"/>
      <c r="X11" s="3"/>
      <c r="Y11" s="3"/>
      <c r="Z11" s="3"/>
      <c r="AA11" s="3">
        <v>320</v>
      </c>
    </row>
    <row r="12" spans="1:27" x14ac:dyDescent="0.2">
      <c r="A12" s="3"/>
      <c r="B12" s="3" t="str">
        <f t="shared" si="6"/>
        <v>Ross Gray</v>
      </c>
      <c r="C12" s="3">
        <f t="shared" si="0"/>
        <v>1</v>
      </c>
      <c r="D12" s="15">
        <f t="shared" si="1"/>
        <v>130</v>
      </c>
      <c r="E12" s="15">
        <f t="shared" si="2"/>
        <v>0</v>
      </c>
      <c r="F12" s="15">
        <f t="shared" si="3"/>
        <v>0</v>
      </c>
      <c r="G12" s="15">
        <f t="shared" si="4"/>
        <v>0</v>
      </c>
      <c r="H12" s="19">
        <f t="shared" si="5"/>
        <v>130</v>
      </c>
      <c r="I12" s="3" t="s">
        <v>216</v>
      </c>
      <c r="J12" s="3"/>
      <c r="K12" s="3"/>
      <c r="L12" s="3"/>
      <c r="M12" s="3"/>
      <c r="N12" s="3">
        <v>130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v>130</v>
      </c>
    </row>
    <row r="13" spans="1:27" x14ac:dyDescent="0.2">
      <c r="A13" s="3"/>
      <c r="B13" s="3" t="str">
        <f t="shared" si="6"/>
        <v>Adam Robbins</v>
      </c>
      <c r="C13" s="3">
        <f t="shared" si="0"/>
        <v>1</v>
      </c>
      <c r="D13" s="15">
        <f t="shared" si="1"/>
        <v>80</v>
      </c>
      <c r="E13" s="15">
        <f t="shared" si="2"/>
        <v>0</v>
      </c>
      <c r="F13" s="15">
        <f t="shared" si="3"/>
        <v>0</v>
      </c>
      <c r="G13" s="15">
        <f t="shared" si="4"/>
        <v>0</v>
      </c>
      <c r="H13" s="19">
        <f t="shared" si="5"/>
        <v>80</v>
      </c>
      <c r="I13" s="3" t="s">
        <v>135</v>
      </c>
      <c r="J13" s="3"/>
      <c r="K13" s="3"/>
      <c r="L13" s="3"/>
      <c r="M13" s="3"/>
      <c r="N13" s="3"/>
      <c r="O13" s="3"/>
      <c r="P13" s="3"/>
      <c r="Q13" s="3">
        <v>80</v>
      </c>
      <c r="R13" s="3"/>
      <c r="S13" s="3"/>
      <c r="T13" s="3"/>
      <c r="U13" s="3"/>
      <c r="V13" s="3"/>
      <c r="W13" s="3"/>
      <c r="X13" s="3"/>
      <c r="Y13" s="3"/>
      <c r="Z13" s="3"/>
      <c r="AA13" s="3">
        <v>80</v>
      </c>
    </row>
    <row r="14" spans="1:27" x14ac:dyDescent="0.2">
      <c r="A14" s="3"/>
      <c r="B14" s="3" t="str">
        <f t="shared" si="6"/>
        <v>Rene Van Oorschot</v>
      </c>
      <c r="C14" s="3">
        <f t="shared" si="0"/>
        <v>5</v>
      </c>
      <c r="D14" s="15">
        <f t="shared" si="1"/>
        <v>275</v>
      </c>
      <c r="E14" s="15">
        <f t="shared" si="2"/>
        <v>255</v>
      </c>
      <c r="F14" s="15">
        <f t="shared" si="3"/>
        <v>155</v>
      </c>
      <c r="G14" s="15">
        <f t="shared" si="4"/>
        <v>115</v>
      </c>
      <c r="H14" s="19">
        <f t="shared" si="5"/>
        <v>800</v>
      </c>
      <c r="I14" s="3" t="s">
        <v>187</v>
      </c>
      <c r="J14" s="3"/>
      <c r="K14" s="3">
        <v>105</v>
      </c>
      <c r="L14" s="3"/>
      <c r="M14" s="3"/>
      <c r="N14" s="3">
        <v>155</v>
      </c>
      <c r="O14" s="3">
        <v>255</v>
      </c>
      <c r="P14" s="3">
        <v>115</v>
      </c>
      <c r="Q14" s="3"/>
      <c r="R14" s="3"/>
      <c r="S14" s="3"/>
      <c r="T14" s="3"/>
      <c r="U14" s="3"/>
      <c r="V14" s="3"/>
      <c r="W14" s="3"/>
      <c r="X14" s="3"/>
      <c r="Y14" s="3"/>
      <c r="Z14" s="3">
        <v>275</v>
      </c>
      <c r="AA14" s="3">
        <v>905</v>
      </c>
    </row>
    <row r="15" spans="1:27" x14ac:dyDescent="0.2">
      <c r="A15" s="3"/>
      <c r="B15" s="3" t="str">
        <f t="shared" si="6"/>
        <v>Waleed Hashmi</v>
      </c>
      <c r="C15" s="3">
        <f t="shared" si="0"/>
        <v>3</v>
      </c>
      <c r="D15" s="15">
        <f t="shared" si="1"/>
        <v>200</v>
      </c>
      <c r="E15" s="15">
        <f t="shared" si="2"/>
        <v>115</v>
      </c>
      <c r="F15" s="15">
        <f t="shared" si="3"/>
        <v>20</v>
      </c>
      <c r="G15" s="15">
        <f t="shared" si="4"/>
        <v>0</v>
      </c>
      <c r="H15" s="19">
        <f t="shared" si="5"/>
        <v>335</v>
      </c>
      <c r="I15" s="3" t="s">
        <v>188</v>
      </c>
      <c r="J15" s="3"/>
      <c r="K15" s="3">
        <v>20</v>
      </c>
      <c r="L15" s="3"/>
      <c r="M15" s="3"/>
      <c r="N15" s="3"/>
      <c r="O15" s="3"/>
      <c r="P15" s="3">
        <v>115</v>
      </c>
      <c r="Q15" s="3"/>
      <c r="R15" s="3"/>
      <c r="S15" s="3"/>
      <c r="T15" s="3"/>
      <c r="U15" s="3"/>
      <c r="V15" s="3"/>
      <c r="W15" s="3"/>
      <c r="X15" s="3"/>
      <c r="Y15" s="3"/>
      <c r="Z15" s="3">
        <v>200</v>
      </c>
      <c r="AA15" s="3">
        <v>335</v>
      </c>
    </row>
    <row r="16" spans="1:27" x14ac:dyDescent="0.2">
      <c r="A16" s="3"/>
      <c r="B16" s="3" t="str">
        <f t="shared" si="6"/>
        <v>Paul Cousins</v>
      </c>
      <c r="C16" s="3">
        <f t="shared" si="0"/>
        <v>1</v>
      </c>
      <c r="D16" s="15">
        <f t="shared" si="1"/>
        <v>300</v>
      </c>
      <c r="E16" s="15">
        <f t="shared" si="2"/>
        <v>0</v>
      </c>
      <c r="F16" s="15">
        <f t="shared" si="3"/>
        <v>0</v>
      </c>
      <c r="G16" s="15">
        <f t="shared" si="4"/>
        <v>0</v>
      </c>
      <c r="H16" s="19">
        <f t="shared" si="5"/>
        <v>300</v>
      </c>
      <c r="I16" s="3" t="s">
        <v>189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v>300</v>
      </c>
      <c r="AA16" s="3">
        <v>300</v>
      </c>
    </row>
    <row r="17" spans="1:27" x14ac:dyDescent="0.2">
      <c r="A17" s="3"/>
      <c r="B17" s="3" t="str">
        <f t="shared" si="6"/>
        <v>Andrew Wilson</v>
      </c>
      <c r="C17" s="3">
        <f t="shared" si="0"/>
        <v>1</v>
      </c>
      <c r="D17" s="15">
        <f t="shared" si="1"/>
        <v>75</v>
      </c>
      <c r="E17" s="15">
        <f t="shared" si="2"/>
        <v>0</v>
      </c>
      <c r="F17" s="15">
        <f t="shared" si="3"/>
        <v>0</v>
      </c>
      <c r="G17" s="15">
        <f t="shared" si="4"/>
        <v>0</v>
      </c>
      <c r="H17" s="19">
        <f t="shared" si="5"/>
        <v>75</v>
      </c>
      <c r="I17" s="3" t="s">
        <v>190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v>75</v>
      </c>
      <c r="AA17" s="3">
        <v>75</v>
      </c>
    </row>
    <row r="18" spans="1:27" x14ac:dyDescent="0.2">
      <c r="A18" s="3"/>
      <c r="B18" s="3" t="str">
        <f t="shared" si="6"/>
        <v>David Gray</v>
      </c>
      <c r="C18" s="3">
        <f t="shared" si="0"/>
        <v>1</v>
      </c>
      <c r="D18" s="15">
        <f t="shared" si="1"/>
        <v>50</v>
      </c>
      <c r="E18" s="15">
        <f t="shared" si="2"/>
        <v>0</v>
      </c>
      <c r="F18" s="15">
        <f t="shared" si="3"/>
        <v>0</v>
      </c>
      <c r="G18" s="15">
        <f t="shared" si="4"/>
        <v>0</v>
      </c>
      <c r="H18" s="19">
        <f t="shared" si="5"/>
        <v>50</v>
      </c>
      <c r="I18" s="3" t="s">
        <v>217</v>
      </c>
      <c r="J18" s="3"/>
      <c r="K18" s="3"/>
      <c r="L18" s="3"/>
      <c r="M18" s="3"/>
      <c r="N18" s="3">
        <v>50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>
        <v>50</v>
      </c>
    </row>
    <row r="19" spans="1:27" x14ac:dyDescent="0.2">
      <c r="A19" s="3"/>
      <c r="B19" s="3" t="str">
        <f t="shared" si="6"/>
        <v>Iain Tennant</v>
      </c>
      <c r="C19" s="3">
        <f t="shared" si="0"/>
        <v>1</v>
      </c>
      <c r="D19" s="15">
        <f t="shared" si="1"/>
        <v>360</v>
      </c>
      <c r="E19" s="15">
        <f t="shared" si="2"/>
        <v>0</v>
      </c>
      <c r="F19" s="15">
        <f t="shared" si="3"/>
        <v>0</v>
      </c>
      <c r="G19" s="15">
        <f t="shared" si="4"/>
        <v>0</v>
      </c>
      <c r="H19" s="19">
        <f t="shared" si="5"/>
        <v>360</v>
      </c>
      <c r="I19" s="3" t="s">
        <v>242</v>
      </c>
      <c r="J19" s="3"/>
      <c r="K19" s="3"/>
      <c r="L19" s="3"/>
      <c r="M19" s="3"/>
      <c r="N19" s="3"/>
      <c r="O19" s="3"/>
      <c r="P19" s="3">
        <v>360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>
        <v>360</v>
      </c>
    </row>
    <row r="20" spans="1:27" x14ac:dyDescent="0.2">
      <c r="A20" s="3"/>
      <c r="B20" s="3" t="str">
        <f t="shared" si="6"/>
        <v>Joseph Ewen</v>
      </c>
      <c r="C20" s="3">
        <f t="shared" si="0"/>
        <v>3</v>
      </c>
      <c r="D20" s="15">
        <f t="shared" si="1"/>
        <v>60</v>
      </c>
      <c r="E20" s="15">
        <f t="shared" si="2"/>
        <v>50</v>
      </c>
      <c r="F20" s="15">
        <f t="shared" si="3"/>
        <v>40</v>
      </c>
      <c r="G20" s="15">
        <f t="shared" si="4"/>
        <v>0</v>
      </c>
      <c r="H20" s="19">
        <f t="shared" si="5"/>
        <v>150</v>
      </c>
      <c r="I20" s="3" t="s">
        <v>243</v>
      </c>
      <c r="J20" s="3"/>
      <c r="K20" s="3">
        <v>50</v>
      </c>
      <c r="L20" s="3"/>
      <c r="M20" s="3"/>
      <c r="N20" s="3"/>
      <c r="O20" s="3">
        <v>60</v>
      </c>
      <c r="P20" s="3">
        <v>40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>
        <v>150</v>
      </c>
    </row>
    <row r="21" spans="1:27" x14ac:dyDescent="0.2">
      <c r="A21" s="3"/>
      <c r="B21" s="3" t="str">
        <f t="shared" si="6"/>
        <v>Calum Reid</v>
      </c>
      <c r="C21" s="3">
        <f t="shared" si="0"/>
        <v>1</v>
      </c>
      <c r="D21" s="15">
        <f t="shared" si="1"/>
        <v>270</v>
      </c>
      <c r="E21" s="15">
        <f t="shared" si="2"/>
        <v>0</v>
      </c>
      <c r="F21" s="15">
        <f t="shared" si="3"/>
        <v>0</v>
      </c>
      <c r="G21" s="15">
        <f t="shared" si="4"/>
        <v>0</v>
      </c>
      <c r="H21" s="19">
        <f t="shared" si="5"/>
        <v>270</v>
      </c>
      <c r="I21" s="3" t="s">
        <v>259</v>
      </c>
      <c r="J21" s="3"/>
      <c r="K21" s="3">
        <v>270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v>270</v>
      </c>
    </row>
    <row r="22" spans="1:27" hidden="1" x14ac:dyDescent="0.2">
      <c r="A22" s="3"/>
      <c r="B22" s="3" t="str">
        <f t="shared" si="6"/>
        <v>(blank)</v>
      </c>
      <c r="C22" s="3">
        <f t="shared" si="0"/>
        <v>17</v>
      </c>
      <c r="D22" s="15">
        <f t="shared" si="1"/>
        <v>0</v>
      </c>
      <c r="E22" s="15">
        <f t="shared" si="2"/>
        <v>0</v>
      </c>
      <c r="F22" s="15">
        <f t="shared" si="3"/>
        <v>0</v>
      </c>
      <c r="G22" s="15">
        <f t="shared" si="4"/>
        <v>0</v>
      </c>
      <c r="H22" s="19">
        <f t="shared" si="5"/>
        <v>0</v>
      </c>
      <c r="I22" s="3" t="s">
        <v>71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</row>
    <row r="23" spans="1:27" hidden="1" x14ac:dyDescent="0.2">
      <c r="A23" s="3"/>
      <c r="B23" s="3">
        <f t="shared" si="6"/>
        <v>0</v>
      </c>
      <c r="C23" s="3">
        <f t="shared" si="0"/>
        <v>0</v>
      </c>
      <c r="D23" s="15">
        <f t="shared" si="1"/>
        <v>0</v>
      </c>
      <c r="E23" s="15">
        <f t="shared" si="2"/>
        <v>0</v>
      </c>
      <c r="F23" s="15">
        <f t="shared" si="3"/>
        <v>0</v>
      </c>
      <c r="G23" s="15">
        <f t="shared" si="4"/>
        <v>0</v>
      </c>
      <c r="H23" s="19">
        <f t="shared" si="5"/>
        <v>0</v>
      </c>
    </row>
    <row r="24" spans="1:27" hidden="1" x14ac:dyDescent="0.2">
      <c r="A24" s="3"/>
      <c r="B24" s="3">
        <f t="shared" si="6"/>
        <v>0</v>
      </c>
      <c r="C24" s="3">
        <f t="shared" si="0"/>
        <v>0</v>
      </c>
      <c r="D24" s="15">
        <f t="shared" si="1"/>
        <v>0</v>
      </c>
      <c r="E24" s="15">
        <f t="shared" si="2"/>
        <v>0</v>
      </c>
      <c r="F24" s="15">
        <f t="shared" si="3"/>
        <v>0</v>
      </c>
      <c r="G24" s="15">
        <f t="shared" si="4"/>
        <v>0</v>
      </c>
      <c r="H24" s="19">
        <f t="shared" si="5"/>
        <v>0</v>
      </c>
    </row>
    <row r="25" spans="1:27" hidden="1" x14ac:dyDescent="0.2">
      <c r="A25" s="3"/>
      <c r="B25" s="3">
        <f t="shared" si="6"/>
        <v>0</v>
      </c>
      <c r="C25" s="3">
        <f t="shared" si="0"/>
        <v>0</v>
      </c>
      <c r="D25" s="15">
        <f t="shared" si="1"/>
        <v>0</v>
      </c>
      <c r="E25" s="15">
        <f t="shared" si="2"/>
        <v>0</v>
      </c>
      <c r="F25" s="15">
        <f t="shared" si="3"/>
        <v>0</v>
      </c>
      <c r="G25" s="15">
        <f t="shared" si="4"/>
        <v>0</v>
      </c>
      <c r="H25" s="19">
        <f t="shared" si="5"/>
        <v>0</v>
      </c>
    </row>
    <row r="26" spans="1:27" hidden="1" x14ac:dyDescent="0.2">
      <c r="A26" s="3"/>
      <c r="B26" s="3">
        <f t="shared" si="6"/>
        <v>0</v>
      </c>
      <c r="C26" s="3">
        <f t="shared" si="0"/>
        <v>0</v>
      </c>
      <c r="D26" s="15">
        <f t="shared" si="1"/>
        <v>0</v>
      </c>
      <c r="E26" s="15">
        <f t="shared" si="2"/>
        <v>0</v>
      </c>
      <c r="F26" s="15">
        <f t="shared" si="3"/>
        <v>0</v>
      </c>
      <c r="G26" s="15">
        <f t="shared" si="4"/>
        <v>0</v>
      </c>
      <c r="H26" s="19">
        <f t="shared" si="5"/>
        <v>0</v>
      </c>
    </row>
    <row r="27" spans="1:27" hidden="1" x14ac:dyDescent="0.2">
      <c r="A27" s="3"/>
      <c r="B27" s="3">
        <f t="shared" si="6"/>
        <v>0</v>
      </c>
      <c r="C27" s="3">
        <f t="shared" si="0"/>
        <v>0</v>
      </c>
      <c r="D27" s="15">
        <f t="shared" si="1"/>
        <v>0</v>
      </c>
      <c r="E27" s="15">
        <f t="shared" si="2"/>
        <v>0</v>
      </c>
      <c r="F27" s="15">
        <f t="shared" si="3"/>
        <v>0</v>
      </c>
      <c r="G27" s="15">
        <f t="shared" si="4"/>
        <v>0</v>
      </c>
      <c r="H27" s="19">
        <f t="shared" si="5"/>
        <v>0</v>
      </c>
    </row>
    <row r="28" spans="1:27" hidden="1" x14ac:dyDescent="0.2">
      <c r="A28" s="3"/>
      <c r="B28" s="3">
        <f t="shared" si="6"/>
        <v>0</v>
      </c>
      <c r="C28" s="3">
        <f t="shared" si="0"/>
        <v>0</v>
      </c>
      <c r="D28" s="15">
        <f t="shared" si="1"/>
        <v>0</v>
      </c>
      <c r="E28" s="15">
        <f t="shared" si="2"/>
        <v>0</v>
      </c>
      <c r="F28" s="15">
        <f t="shared" si="3"/>
        <v>0</v>
      </c>
      <c r="G28" s="15">
        <f t="shared" si="4"/>
        <v>0</v>
      </c>
      <c r="H28" s="19">
        <f t="shared" si="5"/>
        <v>0</v>
      </c>
    </row>
    <row r="29" spans="1:27" hidden="1" x14ac:dyDescent="0.2">
      <c r="A29" s="3"/>
      <c r="B29" s="3">
        <f t="shared" si="6"/>
        <v>0</v>
      </c>
      <c r="C29" s="3">
        <f t="shared" si="0"/>
        <v>0</v>
      </c>
      <c r="D29" s="15">
        <f t="shared" si="1"/>
        <v>0</v>
      </c>
      <c r="E29" s="15">
        <f t="shared" si="2"/>
        <v>0</v>
      </c>
      <c r="F29" s="15">
        <f t="shared" si="3"/>
        <v>0</v>
      </c>
      <c r="G29" s="15">
        <f t="shared" si="4"/>
        <v>0</v>
      </c>
      <c r="H29" s="19">
        <f t="shared" si="5"/>
        <v>0</v>
      </c>
    </row>
    <row r="30" spans="1:27" hidden="1" x14ac:dyDescent="0.2">
      <c r="A30" s="3"/>
      <c r="B30" s="3">
        <f t="shared" si="6"/>
        <v>0</v>
      </c>
      <c r="C30" s="3">
        <f t="shared" si="0"/>
        <v>0</v>
      </c>
      <c r="D30" s="15">
        <f t="shared" si="1"/>
        <v>0</v>
      </c>
      <c r="E30" s="15">
        <f t="shared" si="2"/>
        <v>0</v>
      </c>
      <c r="F30" s="15">
        <f t="shared" si="3"/>
        <v>0</v>
      </c>
      <c r="G30" s="15">
        <f t="shared" si="4"/>
        <v>0</v>
      </c>
      <c r="H30" s="19">
        <f t="shared" si="5"/>
        <v>0</v>
      </c>
    </row>
    <row r="31" spans="1:27" hidden="1" x14ac:dyDescent="0.2">
      <c r="A31" s="3"/>
      <c r="B31" s="3">
        <f t="shared" si="6"/>
        <v>0</v>
      </c>
      <c r="C31" s="3">
        <f t="shared" si="0"/>
        <v>0</v>
      </c>
      <c r="D31" s="15">
        <f t="shared" si="1"/>
        <v>0</v>
      </c>
      <c r="E31" s="15">
        <f t="shared" si="2"/>
        <v>0</v>
      </c>
      <c r="F31" s="15">
        <f t="shared" si="3"/>
        <v>0</v>
      </c>
      <c r="G31" s="15">
        <f t="shared" si="4"/>
        <v>0</v>
      </c>
      <c r="H31" s="19">
        <f t="shared" si="5"/>
        <v>0</v>
      </c>
    </row>
    <row r="32" spans="1:27" hidden="1" x14ac:dyDescent="0.2">
      <c r="A32" s="3"/>
      <c r="B32" s="3">
        <f t="shared" si="6"/>
        <v>0</v>
      </c>
      <c r="C32" s="3">
        <f t="shared" si="0"/>
        <v>0</v>
      </c>
      <c r="D32" s="15">
        <f t="shared" si="1"/>
        <v>0</v>
      </c>
      <c r="E32" s="15">
        <f t="shared" si="2"/>
        <v>0</v>
      </c>
      <c r="F32" s="15">
        <f t="shared" si="3"/>
        <v>0</v>
      </c>
      <c r="G32" s="15">
        <f t="shared" si="4"/>
        <v>0</v>
      </c>
      <c r="H32" s="19">
        <f t="shared" si="5"/>
        <v>0</v>
      </c>
    </row>
    <row r="33" spans="1:10" hidden="1" x14ac:dyDescent="0.2">
      <c r="A33" s="3"/>
      <c r="B33" s="3">
        <f t="shared" si="6"/>
        <v>0</v>
      </c>
      <c r="C33" s="3">
        <f t="shared" si="0"/>
        <v>0</v>
      </c>
      <c r="D33" s="15">
        <f t="shared" si="1"/>
        <v>0</v>
      </c>
      <c r="E33" s="15">
        <f t="shared" si="2"/>
        <v>0</v>
      </c>
      <c r="F33" s="15">
        <f t="shared" si="3"/>
        <v>0</v>
      </c>
      <c r="G33" s="15">
        <f t="shared" si="4"/>
        <v>0</v>
      </c>
      <c r="H33" s="19">
        <f t="shared" si="5"/>
        <v>0</v>
      </c>
    </row>
    <row r="34" spans="1:10" hidden="1" x14ac:dyDescent="0.2">
      <c r="A34" s="3"/>
      <c r="B34" s="3">
        <f t="shared" si="6"/>
        <v>0</v>
      </c>
      <c r="C34" s="3">
        <f t="shared" si="0"/>
        <v>0</v>
      </c>
      <c r="D34" s="15">
        <f t="shared" si="1"/>
        <v>0</v>
      </c>
      <c r="E34" s="15">
        <f t="shared" si="2"/>
        <v>0</v>
      </c>
      <c r="F34" s="15">
        <f t="shared" si="3"/>
        <v>0</v>
      </c>
      <c r="G34" s="15">
        <f t="shared" si="4"/>
        <v>0</v>
      </c>
      <c r="H34" s="19">
        <f t="shared" si="5"/>
        <v>0</v>
      </c>
    </row>
    <row r="35" spans="1:10" hidden="1" x14ac:dyDescent="0.2">
      <c r="A35" s="3"/>
      <c r="B35" s="3">
        <f t="shared" si="6"/>
        <v>0</v>
      </c>
      <c r="C35" s="3">
        <f t="shared" si="0"/>
        <v>0</v>
      </c>
      <c r="D35" s="15">
        <f t="shared" si="1"/>
        <v>0</v>
      </c>
      <c r="E35" s="15">
        <f t="shared" si="2"/>
        <v>0</v>
      </c>
      <c r="F35" s="15">
        <f t="shared" si="3"/>
        <v>0</v>
      </c>
      <c r="G35" s="15">
        <f t="shared" si="4"/>
        <v>0</v>
      </c>
      <c r="H35" s="19">
        <f t="shared" si="5"/>
        <v>0</v>
      </c>
    </row>
    <row r="36" spans="1:10" hidden="1" x14ac:dyDescent="0.2">
      <c r="A36" s="3"/>
      <c r="B36" s="3">
        <f t="shared" si="6"/>
        <v>0</v>
      </c>
      <c r="C36" s="3">
        <f t="shared" si="0"/>
        <v>0</v>
      </c>
      <c r="D36" s="15">
        <f t="shared" si="1"/>
        <v>0</v>
      </c>
      <c r="E36" s="15">
        <f t="shared" si="2"/>
        <v>0</v>
      </c>
      <c r="F36" s="15">
        <f t="shared" si="3"/>
        <v>0</v>
      </c>
      <c r="G36" s="15">
        <f t="shared" si="4"/>
        <v>0</v>
      </c>
      <c r="H36" s="19">
        <f t="shared" si="5"/>
        <v>0</v>
      </c>
    </row>
    <row r="37" spans="1:10" hidden="1" x14ac:dyDescent="0.2">
      <c r="A37" s="3"/>
      <c r="B37" s="3">
        <f t="shared" si="6"/>
        <v>0</v>
      </c>
      <c r="C37" s="3">
        <f t="shared" si="0"/>
        <v>0</v>
      </c>
      <c r="D37" s="15">
        <f t="shared" si="1"/>
        <v>0</v>
      </c>
      <c r="E37" s="15">
        <f t="shared" si="2"/>
        <v>0</v>
      </c>
      <c r="F37" s="15">
        <f t="shared" si="3"/>
        <v>0</v>
      </c>
      <c r="G37" s="15">
        <f t="shared" si="4"/>
        <v>0</v>
      </c>
      <c r="H37" s="19">
        <f t="shared" si="5"/>
        <v>0</v>
      </c>
    </row>
    <row r="38" spans="1:10" hidden="1" x14ac:dyDescent="0.2">
      <c r="A38" s="3"/>
      <c r="B38" s="3">
        <f t="shared" si="6"/>
        <v>0</v>
      </c>
      <c r="C38" s="3">
        <f t="shared" si="0"/>
        <v>0</v>
      </c>
      <c r="D38" s="15">
        <f t="shared" si="1"/>
        <v>0</v>
      </c>
      <c r="E38" s="15">
        <f t="shared" si="2"/>
        <v>0</v>
      </c>
      <c r="F38" s="15">
        <f t="shared" si="3"/>
        <v>0</v>
      </c>
      <c r="G38" s="15">
        <f t="shared" si="4"/>
        <v>0</v>
      </c>
      <c r="H38" s="19">
        <f t="shared" si="5"/>
        <v>0</v>
      </c>
    </row>
    <row r="39" spans="1:10" hidden="1" x14ac:dyDescent="0.2">
      <c r="A39" s="3"/>
      <c r="B39" s="3">
        <f t="shared" si="6"/>
        <v>0</v>
      </c>
      <c r="C39" s="3">
        <f t="shared" si="0"/>
        <v>0</v>
      </c>
      <c r="D39" s="15">
        <f t="shared" si="1"/>
        <v>0</v>
      </c>
      <c r="E39" s="15">
        <f t="shared" si="2"/>
        <v>0</v>
      </c>
      <c r="F39" s="15">
        <f t="shared" si="3"/>
        <v>0</v>
      </c>
      <c r="G39" s="15">
        <f t="shared" si="4"/>
        <v>0</v>
      </c>
      <c r="H39" s="19">
        <f t="shared" si="5"/>
        <v>0</v>
      </c>
    </row>
    <row r="40" spans="1:10" hidden="1" x14ac:dyDescent="0.2">
      <c r="A40" s="3"/>
      <c r="B40" s="3">
        <f t="shared" si="6"/>
        <v>0</v>
      </c>
      <c r="C40" s="3">
        <f t="shared" si="0"/>
        <v>0</v>
      </c>
      <c r="D40" s="15">
        <f t="shared" si="1"/>
        <v>0</v>
      </c>
      <c r="E40" s="15">
        <f t="shared" si="2"/>
        <v>0</v>
      </c>
      <c r="F40" s="15">
        <f t="shared" si="3"/>
        <v>0</v>
      </c>
      <c r="G40" s="15">
        <f t="shared" si="4"/>
        <v>0</v>
      </c>
      <c r="H40" s="19">
        <f t="shared" si="5"/>
        <v>0</v>
      </c>
    </row>
    <row r="41" spans="1:10" hidden="1" x14ac:dyDescent="0.2">
      <c r="A41" s="3"/>
      <c r="B41" s="3">
        <f t="shared" ref="B41:B46" si="7">I41</f>
        <v>0</v>
      </c>
      <c r="C41" s="3">
        <f t="shared" si="0"/>
        <v>0</v>
      </c>
      <c r="D41" s="15">
        <f t="shared" si="1"/>
        <v>0</v>
      </c>
      <c r="E41" s="15">
        <f t="shared" si="2"/>
        <v>0</v>
      </c>
      <c r="F41" s="15">
        <f t="shared" si="3"/>
        <v>0</v>
      </c>
      <c r="G41" s="15">
        <f t="shared" si="4"/>
        <v>0</v>
      </c>
      <c r="H41" s="19">
        <f t="shared" si="5"/>
        <v>0</v>
      </c>
    </row>
    <row r="42" spans="1:10" hidden="1" x14ac:dyDescent="0.2">
      <c r="A42" s="3"/>
      <c r="B42" s="3">
        <f t="shared" si="7"/>
        <v>0</v>
      </c>
      <c r="C42" s="3">
        <f t="shared" si="0"/>
        <v>0</v>
      </c>
      <c r="D42" s="15">
        <f t="shared" si="1"/>
        <v>0</v>
      </c>
      <c r="E42" s="15">
        <f t="shared" si="2"/>
        <v>0</v>
      </c>
      <c r="F42" s="15">
        <f t="shared" si="3"/>
        <v>0</v>
      </c>
      <c r="G42" s="15">
        <f t="shared" si="4"/>
        <v>0</v>
      </c>
      <c r="H42" s="19">
        <f t="shared" si="5"/>
        <v>0</v>
      </c>
    </row>
    <row r="43" spans="1:10" hidden="1" x14ac:dyDescent="0.2">
      <c r="A43" s="3"/>
      <c r="B43" s="3">
        <f t="shared" si="7"/>
        <v>0</v>
      </c>
      <c r="C43" s="3">
        <f t="shared" si="0"/>
        <v>0</v>
      </c>
      <c r="D43" s="15">
        <f t="shared" si="1"/>
        <v>0</v>
      </c>
      <c r="E43" s="15">
        <f t="shared" si="2"/>
        <v>0</v>
      </c>
      <c r="F43" s="15">
        <f t="shared" si="3"/>
        <v>0</v>
      </c>
      <c r="G43" s="15">
        <f t="shared" si="4"/>
        <v>0</v>
      </c>
      <c r="H43" s="19">
        <f t="shared" si="5"/>
        <v>0</v>
      </c>
    </row>
    <row r="44" spans="1:10" hidden="1" x14ac:dyDescent="0.2">
      <c r="A44" s="3"/>
      <c r="B44" s="3">
        <f t="shared" si="7"/>
        <v>0</v>
      </c>
      <c r="C44" s="3">
        <f t="shared" si="0"/>
        <v>0</v>
      </c>
      <c r="D44" s="15">
        <f t="shared" si="1"/>
        <v>0</v>
      </c>
      <c r="E44" s="15">
        <f t="shared" si="2"/>
        <v>0</v>
      </c>
      <c r="F44" s="15">
        <f t="shared" si="3"/>
        <v>0</v>
      </c>
      <c r="G44" s="15">
        <f t="shared" si="4"/>
        <v>0</v>
      </c>
      <c r="H44" s="19">
        <f t="shared" si="5"/>
        <v>0</v>
      </c>
    </row>
    <row r="45" spans="1:10" hidden="1" x14ac:dyDescent="0.2">
      <c r="A45" s="3"/>
      <c r="B45" s="3">
        <f t="shared" si="7"/>
        <v>0</v>
      </c>
      <c r="C45" s="3">
        <f t="shared" si="0"/>
        <v>0</v>
      </c>
      <c r="D45" s="15">
        <f t="shared" si="1"/>
        <v>0</v>
      </c>
      <c r="E45" s="15">
        <f t="shared" si="2"/>
        <v>0</v>
      </c>
      <c r="F45" s="15">
        <f t="shared" si="3"/>
        <v>0</v>
      </c>
      <c r="G45" s="15">
        <f t="shared" si="4"/>
        <v>0</v>
      </c>
      <c r="H45" s="19">
        <f t="shared" si="5"/>
        <v>0</v>
      </c>
    </row>
    <row r="46" spans="1:10" hidden="1" x14ac:dyDescent="0.2">
      <c r="A46" s="3"/>
      <c r="B46" s="3">
        <f t="shared" si="7"/>
        <v>0</v>
      </c>
      <c r="C46" s="3">
        <f t="shared" si="0"/>
        <v>0</v>
      </c>
      <c r="D46" s="15">
        <f t="shared" si="1"/>
        <v>0</v>
      </c>
      <c r="E46" s="15">
        <f t="shared" si="2"/>
        <v>0</v>
      </c>
      <c r="F46" s="15">
        <f t="shared" si="3"/>
        <v>0</v>
      </c>
      <c r="G46" s="15">
        <f t="shared" si="4"/>
        <v>0</v>
      </c>
      <c r="H46" s="19">
        <f t="shared" si="5"/>
        <v>0</v>
      </c>
    </row>
    <row r="48" spans="1:10" x14ac:dyDescent="0.2">
      <c r="I48" s="48" t="s">
        <v>25</v>
      </c>
      <c r="J48" s="49" t="s">
        <v>81</v>
      </c>
    </row>
    <row r="50" spans="1:27" x14ac:dyDescent="0.2">
      <c r="I50" s="43" t="s">
        <v>72</v>
      </c>
      <c r="J50" s="43" t="s">
        <v>26</v>
      </c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5"/>
    </row>
    <row r="51" spans="1:27" x14ac:dyDescent="0.2">
      <c r="A51" s="16" t="s">
        <v>73</v>
      </c>
      <c r="B51" s="16" t="s">
        <v>74</v>
      </c>
      <c r="C51" s="16" t="s">
        <v>75</v>
      </c>
      <c r="D51" s="16" t="s">
        <v>76</v>
      </c>
      <c r="E51" s="16" t="s">
        <v>77</v>
      </c>
      <c r="F51" s="16" t="s">
        <v>78</v>
      </c>
      <c r="G51" s="16" t="s">
        <v>79</v>
      </c>
      <c r="H51" s="18" t="s">
        <v>52</v>
      </c>
      <c r="I51" s="24" t="s">
        <v>24</v>
      </c>
      <c r="J51" s="3" t="s">
        <v>67</v>
      </c>
      <c r="K51" s="3" t="s">
        <v>62</v>
      </c>
      <c r="L51" s="3" t="s">
        <v>60</v>
      </c>
      <c r="M51" s="3" t="s">
        <v>68</v>
      </c>
      <c r="N51" s="3" t="s">
        <v>63</v>
      </c>
      <c r="O51" s="3" t="s">
        <v>65</v>
      </c>
      <c r="P51" s="3" t="s">
        <v>64</v>
      </c>
      <c r="Q51" s="3" t="s">
        <v>61</v>
      </c>
      <c r="R51" s="3" t="s">
        <v>69</v>
      </c>
      <c r="S51" s="3" t="s">
        <v>85</v>
      </c>
      <c r="T51" s="3" t="s">
        <v>86</v>
      </c>
      <c r="U51" s="3" t="s">
        <v>87</v>
      </c>
      <c r="V51" s="3" t="s">
        <v>88</v>
      </c>
      <c r="W51" s="3" t="s">
        <v>89</v>
      </c>
      <c r="X51" s="3" t="s">
        <v>90</v>
      </c>
      <c r="Y51" s="3" t="s">
        <v>106</v>
      </c>
      <c r="Z51" s="3" t="s">
        <v>125</v>
      </c>
      <c r="AA51" s="3" t="s">
        <v>70</v>
      </c>
    </row>
    <row r="52" spans="1:27" x14ac:dyDescent="0.2">
      <c r="A52" s="3"/>
      <c r="B52" s="3" t="str">
        <f>I52</f>
        <v>Iain Young</v>
      </c>
      <c r="C52" s="3">
        <f>COUNT(J52:Z52)</f>
        <v>1</v>
      </c>
      <c r="D52" s="15">
        <f>IF(C52&gt;0,LARGE(J52:Z52,1),0)</f>
        <v>540</v>
      </c>
      <c r="E52" s="15">
        <f>IF(C52&gt;1,LARGE(J52:Z52,2),0)</f>
        <v>0</v>
      </c>
      <c r="F52" s="15">
        <f>IF(C52&gt;2,LARGE(J52:Z52,3),0)</f>
        <v>0</v>
      </c>
      <c r="G52" s="15">
        <f>IF(C52&gt;3,LARGE(J52:Z52,4),0)</f>
        <v>0</v>
      </c>
      <c r="H52" s="19">
        <f>SUM(D52:G52)</f>
        <v>540</v>
      </c>
      <c r="I52" s="3" t="s">
        <v>282</v>
      </c>
      <c r="J52" s="3"/>
      <c r="K52" s="3"/>
      <c r="L52" s="3"/>
      <c r="M52" s="3"/>
      <c r="N52" s="3"/>
      <c r="O52" s="3">
        <v>540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>
        <v>540</v>
      </c>
    </row>
    <row r="53" spans="1:27" x14ac:dyDescent="0.2">
      <c r="A53" s="3"/>
      <c r="B53" s="3" t="str">
        <f>I53</f>
        <v>Billy Scott</v>
      </c>
      <c r="C53" s="3">
        <f t="shared" ref="C53:C91" si="8">COUNT(J53:Z53)</f>
        <v>5</v>
      </c>
      <c r="D53" s="15">
        <f t="shared" ref="D53:D91" si="9">IF(C53&gt;0,LARGE(J53:Z53,1),0)</f>
        <v>270</v>
      </c>
      <c r="E53" s="15">
        <f t="shared" ref="E53:E91" si="10">IF(C53&gt;1,LARGE(J53:Z53,2),0)</f>
        <v>195</v>
      </c>
      <c r="F53" s="15">
        <f t="shared" ref="F53:F91" si="11">IF(C53&gt;2,LARGE(J53:Z53,3),0)</f>
        <v>155</v>
      </c>
      <c r="G53" s="15">
        <f t="shared" ref="G53:G91" si="12">IF(C53&gt;3,LARGE(J53:Z53,4),0)</f>
        <v>70</v>
      </c>
      <c r="H53" s="19">
        <f t="shared" ref="H53:H91" si="13">SUM(D53:G53)</f>
        <v>690</v>
      </c>
      <c r="I53" s="3" t="s">
        <v>192</v>
      </c>
      <c r="J53" s="3"/>
      <c r="K53" s="3">
        <v>155</v>
      </c>
      <c r="L53" s="3"/>
      <c r="M53" s="3"/>
      <c r="N53" s="3">
        <v>65</v>
      </c>
      <c r="O53" s="3">
        <v>195</v>
      </c>
      <c r="P53" s="3">
        <v>70</v>
      </c>
      <c r="Q53" s="3"/>
      <c r="R53" s="3"/>
      <c r="S53" s="3"/>
      <c r="T53" s="3"/>
      <c r="U53" s="3"/>
      <c r="V53" s="3"/>
      <c r="W53" s="3"/>
      <c r="X53" s="3"/>
      <c r="Y53" s="3"/>
      <c r="Z53" s="3">
        <v>270</v>
      </c>
      <c r="AA53" s="3">
        <v>755</v>
      </c>
    </row>
    <row r="54" spans="1:27" x14ac:dyDescent="0.2">
      <c r="A54" s="3"/>
      <c r="B54" s="3" t="str">
        <f t="shared" ref="B54:B91" si="14">I54</f>
        <v>David McCormick</v>
      </c>
      <c r="C54" s="3">
        <f t="shared" si="8"/>
        <v>1</v>
      </c>
      <c r="D54" s="15">
        <f t="shared" si="9"/>
        <v>360</v>
      </c>
      <c r="E54" s="15">
        <f t="shared" si="10"/>
        <v>0</v>
      </c>
      <c r="F54" s="15">
        <f t="shared" si="11"/>
        <v>0</v>
      </c>
      <c r="G54" s="15">
        <f t="shared" si="12"/>
        <v>0</v>
      </c>
      <c r="H54" s="19">
        <f t="shared" si="13"/>
        <v>360</v>
      </c>
      <c r="I54" s="3" t="s">
        <v>144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>
        <v>360</v>
      </c>
      <c r="AA54" s="3">
        <v>360</v>
      </c>
    </row>
    <row r="55" spans="1:27" x14ac:dyDescent="0.2">
      <c r="A55" s="3"/>
      <c r="B55" s="3" t="str">
        <f t="shared" si="14"/>
        <v>Mark Sherrit</v>
      </c>
      <c r="C55" s="3">
        <f t="shared" si="8"/>
        <v>1</v>
      </c>
      <c r="D55" s="15">
        <f t="shared" si="9"/>
        <v>40</v>
      </c>
      <c r="E55" s="15">
        <f t="shared" si="10"/>
        <v>0</v>
      </c>
      <c r="F55" s="15">
        <f t="shared" si="11"/>
        <v>0</v>
      </c>
      <c r="G55" s="15">
        <f t="shared" si="12"/>
        <v>0</v>
      </c>
      <c r="H55" s="19">
        <f t="shared" si="13"/>
        <v>40</v>
      </c>
      <c r="I55" s="3" t="s">
        <v>142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>
        <v>40</v>
      </c>
      <c r="AA55" s="3">
        <v>40</v>
      </c>
    </row>
    <row r="56" spans="1:27" x14ac:dyDescent="0.2">
      <c r="A56" s="3"/>
      <c r="B56" s="3" t="str">
        <f t="shared" si="14"/>
        <v>Ross Linn</v>
      </c>
      <c r="C56" s="3">
        <f t="shared" si="8"/>
        <v>1</v>
      </c>
      <c r="D56" s="15">
        <f t="shared" si="9"/>
        <v>130</v>
      </c>
      <c r="E56" s="15">
        <f t="shared" si="10"/>
        <v>0</v>
      </c>
      <c r="F56" s="15">
        <f t="shared" si="11"/>
        <v>0</v>
      </c>
      <c r="G56" s="15">
        <f t="shared" si="12"/>
        <v>0</v>
      </c>
      <c r="H56" s="19">
        <f t="shared" si="13"/>
        <v>130</v>
      </c>
      <c r="I56" s="3" t="s">
        <v>193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>
        <v>130</v>
      </c>
      <c r="AA56" s="3">
        <v>130</v>
      </c>
    </row>
    <row r="57" spans="1:27" x14ac:dyDescent="0.2">
      <c r="A57" s="3"/>
      <c r="B57" s="3" t="str">
        <f t="shared" si="14"/>
        <v>Grant Campbell</v>
      </c>
      <c r="C57" s="3">
        <f t="shared" si="8"/>
        <v>1</v>
      </c>
      <c r="D57" s="15">
        <f t="shared" si="9"/>
        <v>115</v>
      </c>
      <c r="E57" s="15">
        <f t="shared" si="10"/>
        <v>0</v>
      </c>
      <c r="F57" s="15">
        <f t="shared" si="11"/>
        <v>0</v>
      </c>
      <c r="G57" s="15">
        <f t="shared" si="12"/>
        <v>0</v>
      </c>
      <c r="H57" s="19">
        <f t="shared" si="13"/>
        <v>115</v>
      </c>
      <c r="I57" s="3" t="s">
        <v>191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>
        <v>115</v>
      </c>
      <c r="AA57" s="3">
        <v>115</v>
      </c>
    </row>
    <row r="58" spans="1:27" x14ac:dyDescent="0.2">
      <c r="A58" s="3"/>
      <c r="B58" s="3" t="str">
        <f t="shared" si="14"/>
        <v>Erik Van Der Marel</v>
      </c>
      <c r="C58" s="3">
        <f t="shared" si="8"/>
        <v>1</v>
      </c>
      <c r="D58" s="15">
        <f t="shared" si="9"/>
        <v>150</v>
      </c>
      <c r="E58" s="15">
        <f t="shared" si="10"/>
        <v>0</v>
      </c>
      <c r="F58" s="15">
        <f t="shared" si="11"/>
        <v>0</v>
      </c>
      <c r="G58" s="15">
        <f t="shared" si="12"/>
        <v>0</v>
      </c>
      <c r="H58" s="19">
        <f t="shared" si="13"/>
        <v>150</v>
      </c>
      <c r="I58" s="3" t="s">
        <v>141</v>
      </c>
      <c r="J58" s="3"/>
      <c r="K58" s="3"/>
      <c r="L58" s="3"/>
      <c r="M58" s="3"/>
      <c r="N58" s="3"/>
      <c r="O58" s="3"/>
      <c r="P58" s="3"/>
      <c r="Q58" s="3">
        <v>150</v>
      </c>
      <c r="R58" s="3"/>
      <c r="S58" s="3"/>
      <c r="T58" s="3"/>
      <c r="U58" s="3"/>
      <c r="V58" s="3"/>
      <c r="W58" s="3"/>
      <c r="X58" s="3"/>
      <c r="Y58" s="3"/>
      <c r="Z58" s="3"/>
      <c r="AA58" s="3">
        <v>150</v>
      </c>
    </row>
    <row r="59" spans="1:27" x14ac:dyDescent="0.2">
      <c r="A59" s="3"/>
      <c r="B59" s="3" t="str">
        <f t="shared" si="14"/>
        <v>Chris Gray</v>
      </c>
      <c r="C59" s="3">
        <f t="shared" si="8"/>
        <v>1</v>
      </c>
      <c r="D59" s="15">
        <f t="shared" si="9"/>
        <v>360</v>
      </c>
      <c r="E59" s="15">
        <f t="shared" si="10"/>
        <v>0</v>
      </c>
      <c r="F59" s="15">
        <f t="shared" si="11"/>
        <v>0</v>
      </c>
      <c r="G59" s="15">
        <f t="shared" si="12"/>
        <v>0</v>
      </c>
      <c r="H59" s="19">
        <f t="shared" si="13"/>
        <v>360</v>
      </c>
      <c r="I59" s="3" t="s">
        <v>137</v>
      </c>
      <c r="J59" s="3"/>
      <c r="K59" s="3"/>
      <c r="L59" s="3"/>
      <c r="M59" s="3"/>
      <c r="N59" s="3"/>
      <c r="O59" s="3"/>
      <c r="P59" s="3"/>
      <c r="Q59" s="3">
        <v>360</v>
      </c>
      <c r="R59" s="3"/>
      <c r="S59" s="3"/>
      <c r="T59" s="3"/>
      <c r="U59" s="3"/>
      <c r="V59" s="3"/>
      <c r="W59" s="3"/>
      <c r="X59" s="3"/>
      <c r="Y59" s="3"/>
      <c r="Z59" s="3"/>
      <c r="AA59" s="3">
        <v>360</v>
      </c>
    </row>
    <row r="60" spans="1:27" x14ac:dyDescent="0.2">
      <c r="A60" s="3"/>
      <c r="B60" s="3" t="str">
        <f t="shared" si="14"/>
        <v>Dan Knowles</v>
      </c>
      <c r="C60" s="3">
        <f t="shared" si="8"/>
        <v>2</v>
      </c>
      <c r="D60" s="15">
        <f t="shared" si="9"/>
        <v>290</v>
      </c>
      <c r="E60" s="15">
        <f t="shared" si="10"/>
        <v>40</v>
      </c>
      <c r="F60" s="15">
        <f t="shared" si="11"/>
        <v>0</v>
      </c>
      <c r="G60" s="15">
        <f t="shared" si="12"/>
        <v>0</v>
      </c>
      <c r="H60" s="19">
        <f t="shared" si="13"/>
        <v>330</v>
      </c>
      <c r="I60" s="3" t="s">
        <v>138</v>
      </c>
      <c r="J60" s="3"/>
      <c r="K60" s="3">
        <v>40</v>
      </c>
      <c r="L60" s="3"/>
      <c r="M60" s="3"/>
      <c r="N60" s="3"/>
      <c r="O60" s="3"/>
      <c r="P60" s="3"/>
      <c r="Q60" s="3">
        <v>290</v>
      </c>
      <c r="R60" s="3"/>
      <c r="S60" s="3"/>
      <c r="T60" s="3"/>
      <c r="U60" s="3"/>
      <c r="V60" s="3"/>
      <c r="W60" s="3"/>
      <c r="X60" s="3"/>
      <c r="Y60" s="3"/>
      <c r="Z60" s="3"/>
      <c r="AA60" s="3">
        <v>330</v>
      </c>
    </row>
    <row r="61" spans="1:27" x14ac:dyDescent="0.2">
      <c r="A61" s="3"/>
      <c r="B61" s="3" t="str">
        <f t="shared" si="14"/>
        <v>Alan Green</v>
      </c>
      <c r="C61" s="3">
        <f t="shared" si="8"/>
        <v>1</v>
      </c>
      <c r="D61" s="15">
        <f t="shared" si="9"/>
        <v>55</v>
      </c>
      <c r="E61" s="15">
        <f t="shared" si="10"/>
        <v>0</v>
      </c>
      <c r="F61" s="15">
        <f t="shared" si="11"/>
        <v>0</v>
      </c>
      <c r="G61" s="15">
        <f t="shared" si="12"/>
        <v>0</v>
      </c>
      <c r="H61" s="19">
        <f t="shared" si="13"/>
        <v>55</v>
      </c>
      <c r="I61" s="3" t="s">
        <v>262</v>
      </c>
      <c r="J61" s="3"/>
      <c r="K61" s="3">
        <v>55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>
        <v>55</v>
      </c>
    </row>
    <row r="62" spans="1:27" x14ac:dyDescent="0.2">
      <c r="A62" s="3"/>
      <c r="B62" s="3" t="str">
        <f t="shared" si="14"/>
        <v>Blair McKenzie</v>
      </c>
      <c r="C62" s="3">
        <f t="shared" si="8"/>
        <v>2</v>
      </c>
      <c r="D62" s="15">
        <f t="shared" si="9"/>
        <v>300</v>
      </c>
      <c r="E62" s="15">
        <f t="shared" si="10"/>
        <v>247.5</v>
      </c>
      <c r="F62" s="15">
        <f t="shared" si="11"/>
        <v>0</v>
      </c>
      <c r="G62" s="15">
        <f t="shared" si="12"/>
        <v>0</v>
      </c>
      <c r="H62" s="19">
        <f t="shared" si="13"/>
        <v>547.5</v>
      </c>
      <c r="I62" s="3" t="s">
        <v>244</v>
      </c>
      <c r="J62" s="3"/>
      <c r="K62" s="3">
        <v>300</v>
      </c>
      <c r="L62" s="3"/>
      <c r="M62" s="3"/>
      <c r="N62" s="3"/>
      <c r="O62" s="3">
        <v>247.5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>
        <v>547.5</v>
      </c>
    </row>
    <row r="63" spans="1:27" x14ac:dyDescent="0.2">
      <c r="A63" s="3"/>
      <c r="B63" s="3" t="str">
        <f t="shared" si="14"/>
        <v>Mohit Handa</v>
      </c>
      <c r="C63" s="3">
        <f t="shared" si="8"/>
        <v>1</v>
      </c>
      <c r="D63" s="15">
        <f t="shared" si="9"/>
        <v>105</v>
      </c>
      <c r="E63" s="15">
        <f t="shared" si="10"/>
        <v>0</v>
      </c>
      <c r="F63" s="15">
        <f t="shared" si="11"/>
        <v>0</v>
      </c>
      <c r="G63" s="15">
        <f t="shared" si="12"/>
        <v>0</v>
      </c>
      <c r="H63" s="19">
        <f t="shared" si="13"/>
        <v>105</v>
      </c>
      <c r="I63" s="3" t="s">
        <v>139</v>
      </c>
      <c r="J63" s="3"/>
      <c r="K63" s="3"/>
      <c r="L63" s="3"/>
      <c r="M63" s="3"/>
      <c r="N63" s="3"/>
      <c r="O63" s="3"/>
      <c r="P63" s="3"/>
      <c r="Q63" s="3">
        <v>105</v>
      </c>
      <c r="R63" s="3"/>
      <c r="S63" s="3"/>
      <c r="T63" s="3"/>
      <c r="U63" s="3"/>
      <c r="V63" s="3"/>
      <c r="W63" s="3"/>
      <c r="X63" s="3"/>
      <c r="Y63" s="3"/>
      <c r="Z63" s="3"/>
      <c r="AA63" s="3">
        <v>105</v>
      </c>
    </row>
    <row r="64" spans="1:27" x14ac:dyDescent="0.2">
      <c r="A64" s="3"/>
      <c r="B64" s="3" t="str">
        <f t="shared" si="14"/>
        <v>David Simpson</v>
      </c>
      <c r="C64" s="3">
        <f t="shared" si="8"/>
        <v>3</v>
      </c>
      <c r="D64" s="15">
        <f t="shared" si="9"/>
        <v>220</v>
      </c>
      <c r="E64" s="15">
        <f t="shared" si="10"/>
        <v>130</v>
      </c>
      <c r="F64" s="15">
        <f t="shared" si="11"/>
        <v>60</v>
      </c>
      <c r="G64" s="15">
        <f t="shared" si="12"/>
        <v>0</v>
      </c>
      <c r="H64" s="19">
        <f t="shared" si="13"/>
        <v>410</v>
      </c>
      <c r="I64" s="3" t="s">
        <v>140</v>
      </c>
      <c r="J64" s="3"/>
      <c r="K64" s="3">
        <v>130</v>
      </c>
      <c r="L64" s="3"/>
      <c r="M64" s="3"/>
      <c r="N64" s="3"/>
      <c r="O64" s="3">
        <v>60</v>
      </c>
      <c r="P64" s="3"/>
      <c r="Q64" s="3">
        <v>220</v>
      </c>
      <c r="R64" s="3"/>
      <c r="S64" s="3"/>
      <c r="T64" s="3"/>
      <c r="U64" s="3"/>
      <c r="V64" s="3"/>
      <c r="W64" s="3"/>
      <c r="X64" s="3"/>
      <c r="Y64" s="3"/>
      <c r="Z64" s="3"/>
      <c r="AA64" s="3">
        <v>410</v>
      </c>
    </row>
    <row r="65" spans="1:27" x14ac:dyDescent="0.2">
      <c r="A65" s="3"/>
      <c r="B65" s="3" t="str">
        <f t="shared" si="14"/>
        <v>Conor Furgrove</v>
      </c>
      <c r="C65" s="3">
        <f t="shared" si="8"/>
        <v>1</v>
      </c>
      <c r="D65" s="15">
        <f t="shared" si="9"/>
        <v>65</v>
      </c>
      <c r="E65" s="15">
        <f t="shared" si="10"/>
        <v>0</v>
      </c>
      <c r="F65" s="15">
        <f t="shared" si="11"/>
        <v>0</v>
      </c>
      <c r="G65" s="15">
        <f t="shared" si="12"/>
        <v>0</v>
      </c>
      <c r="H65" s="19">
        <f t="shared" si="13"/>
        <v>65</v>
      </c>
      <c r="I65" s="3" t="s">
        <v>261</v>
      </c>
      <c r="J65" s="3"/>
      <c r="K65" s="3">
        <v>65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>
        <v>65</v>
      </c>
    </row>
    <row r="66" spans="1:27" x14ac:dyDescent="0.2">
      <c r="A66" s="3"/>
      <c r="B66" s="3" t="str">
        <f t="shared" si="14"/>
        <v>Fraser Kay</v>
      </c>
      <c r="C66" s="3">
        <f t="shared" si="8"/>
        <v>1</v>
      </c>
      <c r="D66" s="15">
        <f t="shared" si="9"/>
        <v>20</v>
      </c>
      <c r="E66" s="15">
        <f t="shared" si="10"/>
        <v>0</v>
      </c>
      <c r="F66" s="15">
        <f t="shared" si="11"/>
        <v>0</v>
      </c>
      <c r="G66" s="15">
        <f t="shared" si="12"/>
        <v>0</v>
      </c>
      <c r="H66" s="19">
        <f t="shared" si="13"/>
        <v>20</v>
      </c>
      <c r="I66" s="3" t="s">
        <v>263</v>
      </c>
      <c r="J66" s="3"/>
      <c r="K66" s="3">
        <v>20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>
        <v>20</v>
      </c>
    </row>
    <row r="67" spans="1:27" x14ac:dyDescent="0.2">
      <c r="A67" s="3"/>
      <c r="B67" s="3" t="str">
        <f t="shared" si="14"/>
        <v>David Morrison</v>
      </c>
      <c r="C67" s="3">
        <f t="shared" si="8"/>
        <v>1</v>
      </c>
      <c r="D67" s="15">
        <f t="shared" si="9"/>
        <v>240</v>
      </c>
      <c r="E67" s="15">
        <f t="shared" si="10"/>
        <v>0</v>
      </c>
      <c r="F67" s="15">
        <f t="shared" si="11"/>
        <v>0</v>
      </c>
      <c r="G67" s="15">
        <f t="shared" si="12"/>
        <v>0</v>
      </c>
      <c r="H67" s="19">
        <f t="shared" si="13"/>
        <v>240</v>
      </c>
      <c r="I67" s="3" t="s">
        <v>264</v>
      </c>
      <c r="J67" s="3"/>
      <c r="K67" s="3">
        <v>240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>
        <v>240</v>
      </c>
    </row>
    <row r="68" spans="1:27" x14ac:dyDescent="0.2">
      <c r="A68" s="3"/>
      <c r="B68" s="3" t="str">
        <f t="shared" si="14"/>
        <v>Graham Lind</v>
      </c>
      <c r="C68" s="3">
        <f t="shared" si="8"/>
        <v>1</v>
      </c>
      <c r="D68" s="15">
        <f t="shared" si="9"/>
        <v>397.5</v>
      </c>
      <c r="E68" s="15">
        <f t="shared" si="10"/>
        <v>0</v>
      </c>
      <c r="F68" s="15">
        <f t="shared" si="11"/>
        <v>0</v>
      </c>
      <c r="G68" s="15">
        <f t="shared" si="12"/>
        <v>0</v>
      </c>
      <c r="H68" s="19">
        <f t="shared" si="13"/>
        <v>397.5</v>
      </c>
      <c r="I68" s="3" t="s">
        <v>281</v>
      </c>
      <c r="J68" s="3"/>
      <c r="K68" s="3"/>
      <c r="L68" s="3"/>
      <c r="M68" s="3"/>
      <c r="N68" s="3"/>
      <c r="O68" s="3">
        <v>397.5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>
        <v>397.5</v>
      </c>
    </row>
    <row r="69" spans="1:27" x14ac:dyDescent="0.2">
      <c r="A69" s="3"/>
      <c r="B69" s="3" t="str">
        <f t="shared" si="14"/>
        <v>Ross Stisi</v>
      </c>
      <c r="C69" s="3">
        <f t="shared" si="8"/>
        <v>1</v>
      </c>
      <c r="D69" s="15">
        <f t="shared" si="9"/>
        <v>60</v>
      </c>
      <c r="E69" s="15">
        <f t="shared" si="10"/>
        <v>0</v>
      </c>
      <c r="F69" s="15">
        <f t="shared" si="11"/>
        <v>0</v>
      </c>
      <c r="G69" s="15">
        <f t="shared" si="12"/>
        <v>0</v>
      </c>
      <c r="H69" s="19">
        <f t="shared" si="13"/>
        <v>60</v>
      </c>
      <c r="I69" s="3" t="s">
        <v>283</v>
      </c>
      <c r="J69" s="3"/>
      <c r="K69" s="3"/>
      <c r="L69" s="3"/>
      <c r="M69" s="3"/>
      <c r="N69" s="3"/>
      <c r="O69" s="3">
        <v>60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>
        <v>60</v>
      </c>
    </row>
    <row r="70" spans="1:27" hidden="1" x14ac:dyDescent="0.2">
      <c r="A70" s="3"/>
      <c r="B70" s="3" t="str">
        <f t="shared" si="14"/>
        <v>(blank)</v>
      </c>
      <c r="C70" s="3">
        <f t="shared" si="8"/>
        <v>17</v>
      </c>
      <c r="D70" s="15">
        <f t="shared" si="9"/>
        <v>0</v>
      </c>
      <c r="E70" s="15">
        <f t="shared" si="10"/>
        <v>0</v>
      </c>
      <c r="F70" s="15">
        <f t="shared" si="11"/>
        <v>0</v>
      </c>
      <c r="G70" s="15">
        <f t="shared" si="12"/>
        <v>0</v>
      </c>
      <c r="H70" s="19">
        <f t="shared" si="13"/>
        <v>0</v>
      </c>
      <c r="I70" s="3" t="s">
        <v>71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</row>
    <row r="71" spans="1:27" hidden="1" x14ac:dyDescent="0.2">
      <c r="A71" s="3"/>
      <c r="B71" s="3">
        <f t="shared" si="14"/>
        <v>0</v>
      </c>
      <c r="C71" s="3">
        <f t="shared" si="8"/>
        <v>0</v>
      </c>
      <c r="D71" s="15">
        <f t="shared" si="9"/>
        <v>0</v>
      </c>
      <c r="E71" s="15">
        <f t="shared" si="10"/>
        <v>0</v>
      </c>
      <c r="F71" s="15">
        <f t="shared" si="11"/>
        <v>0</v>
      </c>
      <c r="G71" s="15">
        <f t="shared" si="12"/>
        <v>0</v>
      </c>
      <c r="H71" s="19">
        <f t="shared" si="13"/>
        <v>0</v>
      </c>
    </row>
    <row r="72" spans="1:27" hidden="1" x14ac:dyDescent="0.2">
      <c r="A72" s="3"/>
      <c r="B72" s="3">
        <f t="shared" si="14"/>
        <v>0</v>
      </c>
      <c r="C72" s="3">
        <f t="shared" si="8"/>
        <v>0</v>
      </c>
      <c r="D72" s="15">
        <f t="shared" si="9"/>
        <v>0</v>
      </c>
      <c r="E72" s="15">
        <f t="shared" si="10"/>
        <v>0</v>
      </c>
      <c r="F72" s="15">
        <f t="shared" si="11"/>
        <v>0</v>
      </c>
      <c r="G72" s="15">
        <f t="shared" si="12"/>
        <v>0</v>
      </c>
      <c r="H72" s="19">
        <f t="shared" si="13"/>
        <v>0</v>
      </c>
    </row>
    <row r="73" spans="1:27" hidden="1" x14ac:dyDescent="0.2">
      <c r="A73" s="3"/>
      <c r="B73" s="3">
        <f t="shared" si="14"/>
        <v>0</v>
      </c>
      <c r="C73" s="3">
        <f t="shared" si="8"/>
        <v>0</v>
      </c>
      <c r="D73" s="15">
        <f t="shared" si="9"/>
        <v>0</v>
      </c>
      <c r="E73" s="15">
        <f t="shared" si="10"/>
        <v>0</v>
      </c>
      <c r="F73" s="15">
        <f t="shared" si="11"/>
        <v>0</v>
      </c>
      <c r="G73" s="15">
        <f t="shared" si="12"/>
        <v>0</v>
      </c>
      <c r="H73" s="19">
        <f t="shared" si="13"/>
        <v>0</v>
      </c>
    </row>
    <row r="74" spans="1:27" hidden="1" x14ac:dyDescent="0.2">
      <c r="A74" s="3"/>
      <c r="B74" s="3">
        <f t="shared" si="14"/>
        <v>0</v>
      </c>
      <c r="C74" s="3">
        <f t="shared" si="8"/>
        <v>0</v>
      </c>
      <c r="D74" s="15">
        <f t="shared" si="9"/>
        <v>0</v>
      </c>
      <c r="E74" s="15">
        <f t="shared" si="10"/>
        <v>0</v>
      </c>
      <c r="F74" s="15">
        <f t="shared" si="11"/>
        <v>0</v>
      </c>
      <c r="G74" s="15">
        <f t="shared" si="12"/>
        <v>0</v>
      </c>
      <c r="H74" s="19">
        <f t="shared" si="13"/>
        <v>0</v>
      </c>
    </row>
    <row r="75" spans="1:27" hidden="1" x14ac:dyDescent="0.2">
      <c r="A75" s="3"/>
      <c r="B75" s="3">
        <f t="shared" si="14"/>
        <v>0</v>
      </c>
      <c r="C75" s="3">
        <f t="shared" si="8"/>
        <v>0</v>
      </c>
      <c r="D75" s="15">
        <f t="shared" si="9"/>
        <v>0</v>
      </c>
      <c r="E75" s="15">
        <f t="shared" si="10"/>
        <v>0</v>
      </c>
      <c r="F75" s="15">
        <f t="shared" si="11"/>
        <v>0</v>
      </c>
      <c r="G75" s="15">
        <f t="shared" si="12"/>
        <v>0</v>
      </c>
      <c r="H75" s="19">
        <f t="shared" si="13"/>
        <v>0</v>
      </c>
    </row>
    <row r="76" spans="1:27" hidden="1" x14ac:dyDescent="0.2">
      <c r="A76" s="3"/>
      <c r="B76" s="3">
        <f t="shared" si="14"/>
        <v>0</v>
      </c>
      <c r="C76" s="3">
        <f t="shared" si="8"/>
        <v>0</v>
      </c>
      <c r="D76" s="15">
        <f t="shared" si="9"/>
        <v>0</v>
      </c>
      <c r="E76" s="15">
        <f t="shared" si="10"/>
        <v>0</v>
      </c>
      <c r="F76" s="15">
        <f t="shared" si="11"/>
        <v>0</v>
      </c>
      <c r="G76" s="15">
        <f t="shared" si="12"/>
        <v>0</v>
      </c>
      <c r="H76" s="19">
        <f t="shared" si="13"/>
        <v>0</v>
      </c>
    </row>
    <row r="77" spans="1:27" hidden="1" x14ac:dyDescent="0.2">
      <c r="A77" s="3"/>
      <c r="B77" s="3">
        <f t="shared" si="14"/>
        <v>0</v>
      </c>
      <c r="C77" s="3">
        <f t="shared" si="8"/>
        <v>0</v>
      </c>
      <c r="D77" s="15">
        <f t="shared" si="9"/>
        <v>0</v>
      </c>
      <c r="E77" s="15">
        <f t="shared" si="10"/>
        <v>0</v>
      </c>
      <c r="F77" s="15">
        <f t="shared" si="11"/>
        <v>0</v>
      </c>
      <c r="G77" s="15">
        <f t="shared" si="12"/>
        <v>0</v>
      </c>
      <c r="H77" s="19">
        <f t="shared" si="13"/>
        <v>0</v>
      </c>
    </row>
    <row r="78" spans="1:27" hidden="1" x14ac:dyDescent="0.2">
      <c r="A78" s="3"/>
      <c r="B78" s="3">
        <f t="shared" si="14"/>
        <v>0</v>
      </c>
      <c r="C78" s="3">
        <f t="shared" si="8"/>
        <v>0</v>
      </c>
      <c r="D78" s="15">
        <f t="shared" si="9"/>
        <v>0</v>
      </c>
      <c r="E78" s="15">
        <f t="shared" si="10"/>
        <v>0</v>
      </c>
      <c r="F78" s="15">
        <f t="shared" si="11"/>
        <v>0</v>
      </c>
      <c r="G78" s="15">
        <f t="shared" si="12"/>
        <v>0</v>
      </c>
      <c r="H78" s="19">
        <f t="shared" si="13"/>
        <v>0</v>
      </c>
    </row>
    <row r="79" spans="1:27" hidden="1" x14ac:dyDescent="0.2">
      <c r="A79" s="3"/>
      <c r="B79" s="3">
        <f t="shared" si="14"/>
        <v>0</v>
      </c>
      <c r="C79" s="3">
        <f t="shared" si="8"/>
        <v>0</v>
      </c>
      <c r="D79" s="15">
        <f t="shared" si="9"/>
        <v>0</v>
      </c>
      <c r="E79" s="15">
        <f t="shared" si="10"/>
        <v>0</v>
      </c>
      <c r="F79" s="15">
        <f t="shared" si="11"/>
        <v>0</v>
      </c>
      <c r="G79" s="15">
        <f t="shared" si="12"/>
        <v>0</v>
      </c>
      <c r="H79" s="19">
        <f t="shared" si="13"/>
        <v>0</v>
      </c>
    </row>
    <row r="80" spans="1:27" hidden="1" x14ac:dyDescent="0.2">
      <c r="A80" s="3"/>
      <c r="B80" s="3">
        <f t="shared" si="14"/>
        <v>0</v>
      </c>
      <c r="C80" s="3">
        <f t="shared" si="8"/>
        <v>0</v>
      </c>
      <c r="D80" s="15">
        <f t="shared" si="9"/>
        <v>0</v>
      </c>
      <c r="E80" s="15">
        <f t="shared" si="10"/>
        <v>0</v>
      </c>
      <c r="F80" s="15">
        <f t="shared" si="11"/>
        <v>0</v>
      </c>
      <c r="G80" s="15">
        <f t="shared" si="12"/>
        <v>0</v>
      </c>
      <c r="H80" s="19">
        <f t="shared" si="13"/>
        <v>0</v>
      </c>
    </row>
    <row r="81" spans="1:27" hidden="1" x14ac:dyDescent="0.2">
      <c r="A81" s="3"/>
      <c r="B81" s="3">
        <f t="shared" si="14"/>
        <v>0</v>
      </c>
      <c r="C81" s="3">
        <f t="shared" si="8"/>
        <v>0</v>
      </c>
      <c r="D81" s="15">
        <f t="shared" si="9"/>
        <v>0</v>
      </c>
      <c r="E81" s="15">
        <f t="shared" si="10"/>
        <v>0</v>
      </c>
      <c r="F81" s="15">
        <f t="shared" si="11"/>
        <v>0</v>
      </c>
      <c r="G81" s="15">
        <f t="shared" si="12"/>
        <v>0</v>
      </c>
      <c r="H81" s="19">
        <f t="shared" si="13"/>
        <v>0</v>
      </c>
    </row>
    <row r="82" spans="1:27" hidden="1" x14ac:dyDescent="0.2">
      <c r="A82" s="3"/>
      <c r="B82" s="3">
        <f t="shared" si="14"/>
        <v>0</v>
      </c>
      <c r="C82" s="3">
        <f t="shared" si="8"/>
        <v>0</v>
      </c>
      <c r="D82" s="15">
        <f t="shared" si="9"/>
        <v>0</v>
      </c>
      <c r="E82" s="15">
        <f t="shared" si="10"/>
        <v>0</v>
      </c>
      <c r="F82" s="15">
        <f t="shared" si="11"/>
        <v>0</v>
      </c>
      <c r="G82" s="15">
        <f t="shared" si="12"/>
        <v>0</v>
      </c>
      <c r="H82" s="19">
        <f t="shared" si="13"/>
        <v>0</v>
      </c>
    </row>
    <row r="83" spans="1:27" hidden="1" x14ac:dyDescent="0.2">
      <c r="A83" s="3"/>
      <c r="B83" s="3">
        <f t="shared" si="14"/>
        <v>0</v>
      </c>
      <c r="C83" s="3">
        <f t="shared" si="8"/>
        <v>0</v>
      </c>
      <c r="D83" s="15">
        <f t="shared" si="9"/>
        <v>0</v>
      </c>
      <c r="E83" s="15">
        <f t="shared" si="10"/>
        <v>0</v>
      </c>
      <c r="F83" s="15">
        <f t="shared" si="11"/>
        <v>0</v>
      </c>
      <c r="G83" s="15">
        <f t="shared" si="12"/>
        <v>0</v>
      </c>
      <c r="H83" s="19">
        <f t="shared" si="13"/>
        <v>0</v>
      </c>
    </row>
    <row r="84" spans="1:27" hidden="1" x14ac:dyDescent="0.2">
      <c r="A84" s="3"/>
      <c r="B84" s="3">
        <f t="shared" si="14"/>
        <v>0</v>
      </c>
      <c r="C84" s="3">
        <f t="shared" si="8"/>
        <v>0</v>
      </c>
      <c r="D84" s="15">
        <f t="shared" si="9"/>
        <v>0</v>
      </c>
      <c r="E84" s="15">
        <f t="shared" si="10"/>
        <v>0</v>
      </c>
      <c r="F84" s="15">
        <f t="shared" si="11"/>
        <v>0</v>
      </c>
      <c r="G84" s="15">
        <f t="shared" si="12"/>
        <v>0</v>
      </c>
      <c r="H84" s="19">
        <f t="shared" si="13"/>
        <v>0</v>
      </c>
    </row>
    <row r="85" spans="1:27" hidden="1" x14ac:dyDescent="0.2">
      <c r="A85" s="3"/>
      <c r="B85" s="3">
        <f t="shared" si="14"/>
        <v>0</v>
      </c>
      <c r="C85" s="3">
        <f t="shared" si="8"/>
        <v>0</v>
      </c>
      <c r="D85" s="15">
        <f t="shared" si="9"/>
        <v>0</v>
      </c>
      <c r="E85" s="15">
        <f t="shared" si="10"/>
        <v>0</v>
      </c>
      <c r="F85" s="15">
        <f t="shared" si="11"/>
        <v>0</v>
      </c>
      <c r="G85" s="15">
        <f t="shared" si="12"/>
        <v>0</v>
      </c>
      <c r="H85" s="19">
        <f t="shared" si="13"/>
        <v>0</v>
      </c>
    </row>
    <row r="86" spans="1:27" hidden="1" x14ac:dyDescent="0.2">
      <c r="A86" s="3"/>
      <c r="B86" s="3">
        <f t="shared" si="14"/>
        <v>0</v>
      </c>
      <c r="C86" s="3">
        <f t="shared" si="8"/>
        <v>0</v>
      </c>
      <c r="D86" s="15">
        <f t="shared" si="9"/>
        <v>0</v>
      </c>
      <c r="E86" s="15">
        <f t="shared" si="10"/>
        <v>0</v>
      </c>
      <c r="F86" s="15">
        <f t="shared" si="11"/>
        <v>0</v>
      </c>
      <c r="G86" s="15">
        <f t="shared" si="12"/>
        <v>0</v>
      </c>
      <c r="H86" s="19">
        <f t="shared" si="13"/>
        <v>0</v>
      </c>
    </row>
    <row r="87" spans="1:27" hidden="1" x14ac:dyDescent="0.2">
      <c r="A87" s="3"/>
      <c r="B87" s="3">
        <f t="shared" si="14"/>
        <v>0</v>
      </c>
      <c r="C87" s="3">
        <f t="shared" si="8"/>
        <v>0</v>
      </c>
      <c r="D87" s="15">
        <f t="shared" si="9"/>
        <v>0</v>
      </c>
      <c r="E87" s="15">
        <f t="shared" si="10"/>
        <v>0</v>
      </c>
      <c r="F87" s="15">
        <f t="shared" si="11"/>
        <v>0</v>
      </c>
      <c r="G87" s="15">
        <f t="shared" si="12"/>
        <v>0</v>
      </c>
      <c r="H87" s="19">
        <f t="shared" si="13"/>
        <v>0</v>
      </c>
    </row>
    <row r="88" spans="1:27" hidden="1" x14ac:dyDescent="0.2">
      <c r="A88" s="3"/>
      <c r="B88" s="3">
        <f t="shared" si="14"/>
        <v>0</v>
      </c>
      <c r="C88" s="3">
        <f t="shared" si="8"/>
        <v>0</v>
      </c>
      <c r="D88" s="15">
        <f t="shared" si="9"/>
        <v>0</v>
      </c>
      <c r="E88" s="15">
        <f t="shared" si="10"/>
        <v>0</v>
      </c>
      <c r="F88" s="15">
        <f t="shared" si="11"/>
        <v>0</v>
      </c>
      <c r="G88" s="15">
        <f t="shared" si="12"/>
        <v>0</v>
      </c>
      <c r="H88" s="19">
        <f t="shared" si="13"/>
        <v>0</v>
      </c>
    </row>
    <row r="89" spans="1:27" hidden="1" x14ac:dyDescent="0.2">
      <c r="A89" s="3"/>
      <c r="B89" s="3">
        <f t="shared" si="14"/>
        <v>0</v>
      </c>
      <c r="C89" s="3">
        <f t="shared" si="8"/>
        <v>0</v>
      </c>
      <c r="D89" s="15">
        <f t="shared" si="9"/>
        <v>0</v>
      </c>
      <c r="E89" s="15">
        <f t="shared" si="10"/>
        <v>0</v>
      </c>
      <c r="F89" s="15">
        <f t="shared" si="11"/>
        <v>0</v>
      </c>
      <c r="G89" s="15">
        <f t="shared" si="12"/>
        <v>0</v>
      </c>
      <c r="H89" s="19">
        <f t="shared" si="13"/>
        <v>0</v>
      </c>
    </row>
    <row r="90" spans="1:27" hidden="1" x14ac:dyDescent="0.2">
      <c r="A90" s="3"/>
      <c r="B90" s="3">
        <f t="shared" si="14"/>
        <v>0</v>
      </c>
      <c r="C90" s="3">
        <f t="shared" si="8"/>
        <v>0</v>
      </c>
      <c r="D90" s="15">
        <f t="shared" si="9"/>
        <v>0</v>
      </c>
      <c r="E90" s="15">
        <f t="shared" si="10"/>
        <v>0</v>
      </c>
      <c r="F90" s="15">
        <f t="shared" si="11"/>
        <v>0</v>
      </c>
      <c r="G90" s="15">
        <f t="shared" si="12"/>
        <v>0</v>
      </c>
      <c r="H90" s="19">
        <f t="shared" si="13"/>
        <v>0</v>
      </c>
    </row>
    <row r="91" spans="1:27" hidden="1" x14ac:dyDescent="0.2">
      <c r="A91" s="3"/>
      <c r="B91" s="3">
        <f t="shared" si="14"/>
        <v>0</v>
      </c>
      <c r="C91" s="3">
        <f t="shared" si="8"/>
        <v>0</v>
      </c>
      <c r="D91" s="15">
        <f t="shared" si="9"/>
        <v>0</v>
      </c>
      <c r="E91" s="15">
        <f t="shared" si="10"/>
        <v>0</v>
      </c>
      <c r="F91" s="15">
        <f t="shared" si="11"/>
        <v>0</v>
      </c>
      <c r="G91" s="15">
        <f t="shared" si="12"/>
        <v>0</v>
      </c>
      <c r="H91" s="19">
        <f t="shared" si="13"/>
        <v>0</v>
      </c>
    </row>
    <row r="93" spans="1:27" x14ac:dyDescent="0.2">
      <c r="I93" s="48" t="s">
        <v>25</v>
      </c>
      <c r="J93" s="49" t="s">
        <v>91</v>
      </c>
    </row>
    <row r="95" spans="1:27" x14ac:dyDescent="0.2">
      <c r="I95" s="43" t="s">
        <v>72</v>
      </c>
      <c r="J95" s="43" t="s">
        <v>26</v>
      </c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5"/>
    </row>
    <row r="96" spans="1:27" x14ac:dyDescent="0.2">
      <c r="A96" s="16" t="s">
        <v>73</v>
      </c>
      <c r="B96" s="16" t="s">
        <v>74</v>
      </c>
      <c r="C96" s="16" t="s">
        <v>75</v>
      </c>
      <c r="D96" s="16" t="s">
        <v>76</v>
      </c>
      <c r="E96" s="16" t="s">
        <v>77</v>
      </c>
      <c r="F96" s="16" t="s">
        <v>78</v>
      </c>
      <c r="G96" s="16" t="s">
        <v>79</v>
      </c>
      <c r="H96" s="18" t="s">
        <v>52</v>
      </c>
      <c r="I96" s="24" t="s">
        <v>24</v>
      </c>
      <c r="J96" s="3" t="s">
        <v>67</v>
      </c>
      <c r="K96" s="3" t="s">
        <v>62</v>
      </c>
      <c r="L96" s="3" t="s">
        <v>60</v>
      </c>
      <c r="M96" s="3" t="s">
        <v>68</v>
      </c>
      <c r="N96" s="3" t="s">
        <v>63</v>
      </c>
      <c r="O96" s="3" t="s">
        <v>65</v>
      </c>
      <c r="P96" s="3" t="s">
        <v>64</v>
      </c>
      <c r="Q96" s="3" t="s">
        <v>61</v>
      </c>
      <c r="R96" s="3" t="s">
        <v>69</v>
      </c>
      <c r="S96" s="3" t="s">
        <v>85</v>
      </c>
      <c r="T96" s="3" t="s">
        <v>86</v>
      </c>
      <c r="U96" s="3" t="s">
        <v>87</v>
      </c>
      <c r="V96" s="3" t="s">
        <v>88</v>
      </c>
      <c r="W96" s="3" t="s">
        <v>89</v>
      </c>
      <c r="X96" s="3" t="s">
        <v>90</v>
      </c>
      <c r="Y96" s="3" t="s">
        <v>106</v>
      </c>
      <c r="Z96" s="3" t="s">
        <v>125</v>
      </c>
      <c r="AA96" s="3" t="s">
        <v>70</v>
      </c>
    </row>
    <row r="97" spans="1:27" x14ac:dyDescent="0.2">
      <c r="A97" s="3"/>
      <c r="B97" s="3" t="str">
        <f>I97</f>
        <v>Grant Gray</v>
      </c>
      <c r="C97" s="3">
        <f>COUNT(J97:Z97)</f>
        <v>1</v>
      </c>
      <c r="D97" s="15">
        <f>IF(C97&gt;0,LARGE(J97:Z97,1),0)</f>
        <v>40</v>
      </c>
      <c r="E97" s="15">
        <f>IF(C97&gt;1,LARGE(J97:Z97,2),0)</f>
        <v>0</v>
      </c>
      <c r="F97" s="15">
        <f>IF(C97&gt;2,LARGE(J97:Z97,3),0)</f>
        <v>0</v>
      </c>
      <c r="G97" s="15">
        <f>IF(C97&gt;3,LARGE(J97:Z97,4),0)</f>
        <v>0</v>
      </c>
      <c r="H97" s="19">
        <f>SUM(D97:G97)</f>
        <v>40</v>
      </c>
      <c r="I97" s="3" t="s">
        <v>267</v>
      </c>
      <c r="J97" s="3"/>
      <c r="K97" s="3">
        <v>40</v>
      </c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>
        <v>40</v>
      </c>
    </row>
    <row r="98" spans="1:27" x14ac:dyDescent="0.2">
      <c r="A98" s="3"/>
      <c r="B98" s="3" t="str">
        <f>I98</f>
        <v>Chris Turlik</v>
      </c>
      <c r="C98" s="3">
        <f t="shared" ref="C98:C136" si="15">COUNT(J98:Z98)</f>
        <v>4</v>
      </c>
      <c r="D98" s="15">
        <f t="shared" ref="D98:D136" si="16">IF(C98&gt;0,LARGE(J98:Z98,1),0)</f>
        <v>275</v>
      </c>
      <c r="E98" s="15">
        <f t="shared" ref="E98:E136" si="17">IF(C98&gt;1,LARGE(J98:Z98,2),0)</f>
        <v>97.5</v>
      </c>
      <c r="F98" s="15">
        <f t="shared" ref="F98:F136" si="18">IF(C98&gt;2,LARGE(J98:Z98,3),0)</f>
        <v>75</v>
      </c>
      <c r="G98" s="15">
        <f t="shared" ref="G98:G136" si="19">IF(C98&gt;3,LARGE(J98:Z98,4),0)</f>
        <v>20</v>
      </c>
      <c r="H98" s="19">
        <f t="shared" ref="H98:H136" si="20">SUM(D98:G98)</f>
        <v>467.5</v>
      </c>
      <c r="I98" s="3" t="s">
        <v>149</v>
      </c>
      <c r="J98" s="3"/>
      <c r="K98" s="3">
        <v>20</v>
      </c>
      <c r="L98" s="3"/>
      <c r="M98" s="3"/>
      <c r="N98" s="3"/>
      <c r="O98" s="3">
        <v>97.5</v>
      </c>
      <c r="P98" s="3">
        <v>275</v>
      </c>
      <c r="Q98" s="3"/>
      <c r="R98" s="3"/>
      <c r="S98" s="3"/>
      <c r="T98" s="3">
        <v>75</v>
      </c>
      <c r="U98" s="3"/>
      <c r="V98" s="3"/>
      <c r="W98" s="3"/>
      <c r="X98" s="3"/>
      <c r="Y98" s="3"/>
      <c r="Z98" s="3"/>
      <c r="AA98" s="3">
        <v>467.5</v>
      </c>
    </row>
    <row r="99" spans="1:27" x14ac:dyDescent="0.2">
      <c r="A99" s="3"/>
      <c r="B99" s="3" t="str">
        <f t="shared" ref="B99:B136" si="21">I99</f>
        <v>Barry Masson</v>
      </c>
      <c r="C99" s="3">
        <f t="shared" si="15"/>
        <v>5</v>
      </c>
      <c r="D99" s="15">
        <f t="shared" si="16"/>
        <v>250</v>
      </c>
      <c r="E99" s="15">
        <f t="shared" si="17"/>
        <v>240</v>
      </c>
      <c r="F99" s="15">
        <f t="shared" si="18"/>
        <v>157.5</v>
      </c>
      <c r="G99" s="15">
        <f t="shared" si="19"/>
        <v>155</v>
      </c>
      <c r="H99" s="19">
        <f t="shared" si="20"/>
        <v>802.5</v>
      </c>
      <c r="I99" s="3" t="s">
        <v>146</v>
      </c>
      <c r="J99" s="3"/>
      <c r="K99" s="3">
        <v>155</v>
      </c>
      <c r="L99" s="3"/>
      <c r="M99" s="3"/>
      <c r="N99" s="3">
        <v>130</v>
      </c>
      <c r="O99" s="3">
        <v>157.5</v>
      </c>
      <c r="P99" s="3">
        <v>250</v>
      </c>
      <c r="Q99" s="3">
        <v>240</v>
      </c>
      <c r="R99" s="3"/>
      <c r="S99" s="3"/>
      <c r="T99" s="3"/>
      <c r="U99" s="3"/>
      <c r="V99" s="3"/>
      <c r="W99" s="3"/>
      <c r="X99" s="3"/>
      <c r="Y99" s="3"/>
      <c r="Z99" s="3"/>
      <c r="AA99" s="3">
        <v>932.5</v>
      </c>
    </row>
    <row r="100" spans="1:27" x14ac:dyDescent="0.2">
      <c r="A100" s="3"/>
      <c r="B100" s="3" t="str">
        <f t="shared" si="21"/>
        <v>Keith Simpson</v>
      </c>
      <c r="C100" s="3">
        <f t="shared" si="15"/>
        <v>1</v>
      </c>
      <c r="D100" s="15">
        <f t="shared" si="16"/>
        <v>300</v>
      </c>
      <c r="E100" s="15">
        <f t="shared" si="17"/>
        <v>0</v>
      </c>
      <c r="F100" s="15">
        <f t="shared" si="18"/>
        <v>0</v>
      </c>
      <c r="G100" s="15">
        <f t="shared" si="19"/>
        <v>0</v>
      </c>
      <c r="H100" s="19">
        <f t="shared" si="20"/>
        <v>300</v>
      </c>
      <c r="I100" s="3" t="s">
        <v>219</v>
      </c>
      <c r="J100" s="3"/>
      <c r="K100" s="3"/>
      <c r="L100" s="3"/>
      <c r="M100" s="3"/>
      <c r="N100" s="3">
        <v>300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>
        <v>300</v>
      </c>
    </row>
    <row r="101" spans="1:27" x14ac:dyDescent="0.2">
      <c r="A101" s="3"/>
      <c r="B101" s="3" t="str">
        <f t="shared" si="21"/>
        <v>David McCormick</v>
      </c>
      <c r="C101" s="3">
        <f t="shared" si="15"/>
        <v>5</v>
      </c>
      <c r="D101" s="15">
        <f t="shared" si="16"/>
        <v>360</v>
      </c>
      <c r="E101" s="15">
        <f t="shared" si="17"/>
        <v>300</v>
      </c>
      <c r="F101" s="15">
        <f t="shared" si="18"/>
        <v>105</v>
      </c>
      <c r="G101" s="15">
        <f t="shared" si="19"/>
        <v>60</v>
      </c>
      <c r="H101" s="19">
        <f t="shared" si="20"/>
        <v>825</v>
      </c>
      <c r="I101" s="3" t="s">
        <v>144</v>
      </c>
      <c r="J101" s="3"/>
      <c r="K101" s="3">
        <v>105</v>
      </c>
      <c r="L101" s="3"/>
      <c r="M101" s="3"/>
      <c r="N101" s="3">
        <v>60</v>
      </c>
      <c r="O101" s="3">
        <v>45</v>
      </c>
      <c r="P101" s="3"/>
      <c r="Q101" s="3">
        <v>300</v>
      </c>
      <c r="R101" s="3"/>
      <c r="S101" s="3"/>
      <c r="T101" s="3"/>
      <c r="U101" s="3"/>
      <c r="V101" s="3"/>
      <c r="W101" s="3"/>
      <c r="X101" s="3"/>
      <c r="Y101" s="3"/>
      <c r="Z101" s="3">
        <v>360</v>
      </c>
      <c r="AA101" s="3">
        <v>870</v>
      </c>
    </row>
    <row r="102" spans="1:27" x14ac:dyDescent="0.2">
      <c r="A102" s="3"/>
      <c r="B102" s="3" t="str">
        <f t="shared" si="21"/>
        <v>Mark Sherrit</v>
      </c>
      <c r="C102" s="3">
        <f t="shared" si="15"/>
        <v>3</v>
      </c>
      <c r="D102" s="15">
        <f t="shared" si="16"/>
        <v>105</v>
      </c>
      <c r="E102" s="15">
        <f t="shared" si="17"/>
        <v>65</v>
      </c>
      <c r="F102" s="15">
        <f t="shared" si="18"/>
        <v>30</v>
      </c>
      <c r="G102" s="15">
        <f t="shared" si="19"/>
        <v>0</v>
      </c>
      <c r="H102" s="19">
        <f t="shared" si="20"/>
        <v>200</v>
      </c>
      <c r="I102" s="3" t="s">
        <v>142</v>
      </c>
      <c r="J102" s="3"/>
      <c r="K102" s="3">
        <v>65</v>
      </c>
      <c r="L102" s="3"/>
      <c r="M102" s="3"/>
      <c r="N102" s="3"/>
      <c r="O102" s="3">
        <v>30</v>
      </c>
      <c r="P102" s="3"/>
      <c r="Q102" s="3">
        <v>105</v>
      </c>
      <c r="R102" s="3"/>
      <c r="S102" s="3"/>
      <c r="T102" s="3"/>
      <c r="U102" s="3"/>
      <c r="V102" s="3"/>
      <c r="W102" s="3"/>
      <c r="X102" s="3"/>
      <c r="Y102" s="3"/>
      <c r="Z102" s="3"/>
      <c r="AA102" s="3">
        <v>200</v>
      </c>
    </row>
    <row r="103" spans="1:27" x14ac:dyDescent="0.2">
      <c r="A103" s="3"/>
      <c r="B103" s="3" t="str">
        <f t="shared" si="21"/>
        <v>Ross Linn</v>
      </c>
      <c r="C103" s="3">
        <f t="shared" si="15"/>
        <v>1</v>
      </c>
      <c r="D103" s="15">
        <f t="shared" si="16"/>
        <v>130</v>
      </c>
      <c r="E103" s="15">
        <f t="shared" si="17"/>
        <v>0</v>
      </c>
      <c r="F103" s="15">
        <f t="shared" si="18"/>
        <v>0</v>
      </c>
      <c r="G103" s="15">
        <f t="shared" si="19"/>
        <v>0</v>
      </c>
      <c r="H103" s="19">
        <f t="shared" si="20"/>
        <v>130</v>
      </c>
      <c r="I103" s="3" t="s">
        <v>193</v>
      </c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>
        <v>130</v>
      </c>
      <c r="AA103" s="3">
        <v>130</v>
      </c>
    </row>
    <row r="104" spans="1:27" x14ac:dyDescent="0.2">
      <c r="A104" s="3"/>
      <c r="B104" s="3" t="str">
        <f t="shared" si="21"/>
        <v>Grant Campbell</v>
      </c>
      <c r="C104" s="3">
        <f t="shared" si="15"/>
        <v>1</v>
      </c>
      <c r="D104" s="15">
        <f t="shared" si="16"/>
        <v>115</v>
      </c>
      <c r="E104" s="15">
        <f t="shared" si="17"/>
        <v>0</v>
      </c>
      <c r="F104" s="15">
        <f t="shared" si="18"/>
        <v>0</v>
      </c>
      <c r="G104" s="15">
        <f t="shared" si="19"/>
        <v>0</v>
      </c>
      <c r="H104" s="19">
        <f t="shared" si="20"/>
        <v>115</v>
      </c>
      <c r="I104" s="3" t="s">
        <v>191</v>
      </c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>
        <v>115</v>
      </c>
      <c r="AA104" s="3">
        <v>115</v>
      </c>
    </row>
    <row r="105" spans="1:27" x14ac:dyDescent="0.2">
      <c r="A105" s="3"/>
      <c r="B105" s="3" t="str">
        <f t="shared" si="21"/>
        <v>Euan Allison</v>
      </c>
      <c r="C105" s="3">
        <f t="shared" si="15"/>
        <v>1</v>
      </c>
      <c r="D105" s="15">
        <f t="shared" si="16"/>
        <v>155</v>
      </c>
      <c r="E105" s="15">
        <f t="shared" si="17"/>
        <v>0</v>
      </c>
      <c r="F105" s="15">
        <f t="shared" si="18"/>
        <v>0</v>
      </c>
      <c r="G105" s="15">
        <f t="shared" si="19"/>
        <v>0</v>
      </c>
      <c r="H105" s="19">
        <f t="shared" si="20"/>
        <v>155</v>
      </c>
      <c r="I105" s="3" t="s">
        <v>145</v>
      </c>
      <c r="J105" s="3"/>
      <c r="K105" s="3"/>
      <c r="L105" s="3"/>
      <c r="M105" s="3"/>
      <c r="N105" s="3"/>
      <c r="O105" s="3"/>
      <c r="P105" s="3"/>
      <c r="Q105" s="3">
        <v>155</v>
      </c>
      <c r="R105" s="3"/>
      <c r="S105" s="3"/>
      <c r="T105" s="3"/>
      <c r="U105" s="3"/>
      <c r="V105" s="3"/>
      <c r="W105" s="3"/>
      <c r="X105" s="3"/>
      <c r="Y105" s="3"/>
      <c r="Z105" s="3"/>
      <c r="AA105" s="3">
        <v>155</v>
      </c>
    </row>
    <row r="106" spans="1:27" x14ac:dyDescent="0.2">
      <c r="A106" s="3"/>
      <c r="B106" s="3" t="str">
        <f t="shared" si="21"/>
        <v>Erik Van Der Marel</v>
      </c>
      <c r="C106" s="3">
        <f t="shared" si="15"/>
        <v>1</v>
      </c>
      <c r="D106" s="15">
        <f t="shared" si="16"/>
        <v>20</v>
      </c>
      <c r="E106" s="15">
        <f t="shared" si="17"/>
        <v>0</v>
      </c>
      <c r="F106" s="15">
        <f t="shared" si="18"/>
        <v>0</v>
      </c>
      <c r="G106" s="15">
        <f t="shared" si="19"/>
        <v>0</v>
      </c>
      <c r="H106" s="19">
        <f t="shared" si="20"/>
        <v>20</v>
      </c>
      <c r="I106" s="3" t="s">
        <v>141</v>
      </c>
      <c r="J106" s="3"/>
      <c r="K106" s="3"/>
      <c r="L106" s="3"/>
      <c r="M106" s="3"/>
      <c r="N106" s="3"/>
      <c r="O106" s="3"/>
      <c r="P106" s="3"/>
      <c r="Q106" s="3">
        <v>20</v>
      </c>
      <c r="R106" s="3"/>
      <c r="S106" s="3"/>
      <c r="T106" s="3"/>
      <c r="U106" s="3"/>
      <c r="V106" s="3"/>
      <c r="W106" s="3"/>
      <c r="X106" s="3"/>
      <c r="Y106" s="3"/>
      <c r="Z106" s="3"/>
      <c r="AA106" s="3">
        <v>20</v>
      </c>
    </row>
    <row r="107" spans="1:27" x14ac:dyDescent="0.2">
      <c r="A107" s="3"/>
      <c r="B107" s="3" t="str">
        <f t="shared" si="21"/>
        <v>Colin Grant</v>
      </c>
      <c r="C107" s="3">
        <f t="shared" si="15"/>
        <v>1</v>
      </c>
      <c r="D107" s="15">
        <f t="shared" si="16"/>
        <v>240</v>
      </c>
      <c r="E107" s="15">
        <f t="shared" si="17"/>
        <v>0</v>
      </c>
      <c r="F107" s="15">
        <f t="shared" si="18"/>
        <v>0</v>
      </c>
      <c r="G107" s="15">
        <f t="shared" si="19"/>
        <v>0</v>
      </c>
      <c r="H107" s="19">
        <f t="shared" si="20"/>
        <v>240</v>
      </c>
      <c r="I107" s="3" t="s">
        <v>214</v>
      </c>
      <c r="J107" s="3"/>
      <c r="K107" s="3">
        <v>240</v>
      </c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>
        <v>240</v>
      </c>
    </row>
    <row r="108" spans="1:27" x14ac:dyDescent="0.2">
      <c r="A108" s="3"/>
      <c r="B108" s="3" t="str">
        <f t="shared" si="21"/>
        <v>Chris Gray</v>
      </c>
      <c r="C108" s="3">
        <f t="shared" si="15"/>
        <v>3</v>
      </c>
      <c r="D108" s="15">
        <f t="shared" si="16"/>
        <v>360</v>
      </c>
      <c r="E108" s="15">
        <f t="shared" si="17"/>
        <v>360</v>
      </c>
      <c r="F108" s="15">
        <f t="shared" si="18"/>
        <v>210</v>
      </c>
      <c r="G108" s="15">
        <f t="shared" si="19"/>
        <v>0</v>
      </c>
      <c r="H108" s="19">
        <f t="shared" si="20"/>
        <v>930</v>
      </c>
      <c r="I108" s="3" t="s">
        <v>137</v>
      </c>
      <c r="J108" s="3"/>
      <c r="K108" s="3"/>
      <c r="L108" s="3"/>
      <c r="M108" s="3"/>
      <c r="N108" s="3">
        <v>210</v>
      </c>
      <c r="O108" s="3">
        <v>360</v>
      </c>
      <c r="P108" s="3"/>
      <c r="Q108" s="3">
        <v>360</v>
      </c>
      <c r="R108" s="3"/>
      <c r="S108" s="3"/>
      <c r="T108" s="3"/>
      <c r="U108" s="3"/>
      <c r="V108" s="3"/>
      <c r="W108" s="3"/>
      <c r="X108" s="3"/>
      <c r="Y108" s="3"/>
      <c r="Z108" s="3"/>
      <c r="AA108" s="3">
        <v>930</v>
      </c>
    </row>
    <row r="109" spans="1:27" x14ac:dyDescent="0.2">
      <c r="A109" s="3"/>
      <c r="B109" s="3" t="str">
        <f t="shared" si="21"/>
        <v>Richard Campbell</v>
      </c>
      <c r="C109" s="3">
        <f t="shared" si="15"/>
        <v>1</v>
      </c>
      <c r="D109" s="15">
        <f t="shared" si="16"/>
        <v>195</v>
      </c>
      <c r="E109" s="15">
        <f t="shared" si="17"/>
        <v>0</v>
      </c>
      <c r="F109" s="15">
        <f t="shared" si="18"/>
        <v>0</v>
      </c>
      <c r="G109" s="15">
        <f t="shared" si="19"/>
        <v>0</v>
      </c>
      <c r="H109" s="19">
        <f t="shared" si="20"/>
        <v>195</v>
      </c>
      <c r="I109" s="3" t="s">
        <v>284</v>
      </c>
      <c r="J109" s="3"/>
      <c r="K109" s="3"/>
      <c r="L109" s="3"/>
      <c r="M109" s="3"/>
      <c r="N109" s="3"/>
      <c r="O109" s="3">
        <v>195</v>
      </c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>
        <v>195</v>
      </c>
    </row>
    <row r="110" spans="1:27" x14ac:dyDescent="0.2">
      <c r="A110" s="3"/>
      <c r="B110" s="3" t="str">
        <f t="shared" si="21"/>
        <v>Allan Tasker</v>
      </c>
      <c r="C110" s="3">
        <f t="shared" si="15"/>
        <v>2</v>
      </c>
      <c r="D110" s="15">
        <f t="shared" si="16"/>
        <v>450</v>
      </c>
      <c r="E110" s="15">
        <f t="shared" si="17"/>
        <v>300</v>
      </c>
      <c r="F110" s="15">
        <f t="shared" si="18"/>
        <v>0</v>
      </c>
      <c r="G110" s="15">
        <f t="shared" si="19"/>
        <v>0</v>
      </c>
      <c r="H110" s="19">
        <f t="shared" si="20"/>
        <v>750</v>
      </c>
      <c r="I110" s="3" t="s">
        <v>266</v>
      </c>
      <c r="J110" s="3"/>
      <c r="K110" s="3">
        <v>300</v>
      </c>
      <c r="L110" s="3"/>
      <c r="M110" s="3"/>
      <c r="N110" s="3"/>
      <c r="O110" s="3">
        <v>450</v>
      </c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>
        <v>750</v>
      </c>
    </row>
    <row r="111" spans="1:27" x14ac:dyDescent="0.2">
      <c r="A111" s="3"/>
      <c r="B111" s="3" t="str">
        <f t="shared" si="21"/>
        <v>Paul Stein</v>
      </c>
      <c r="C111" s="3">
        <f t="shared" si="15"/>
        <v>1</v>
      </c>
      <c r="D111" s="15">
        <f t="shared" si="16"/>
        <v>50</v>
      </c>
      <c r="E111" s="15">
        <f t="shared" si="17"/>
        <v>0</v>
      </c>
      <c r="F111" s="15">
        <f t="shared" si="18"/>
        <v>0</v>
      </c>
      <c r="G111" s="15">
        <f t="shared" si="19"/>
        <v>0</v>
      </c>
      <c r="H111" s="19">
        <f t="shared" si="20"/>
        <v>50</v>
      </c>
      <c r="I111" s="3" t="s">
        <v>222</v>
      </c>
      <c r="J111" s="3"/>
      <c r="K111" s="3"/>
      <c r="L111" s="3"/>
      <c r="M111" s="3"/>
      <c r="N111" s="3">
        <v>50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>
        <v>50</v>
      </c>
    </row>
    <row r="112" spans="1:27" x14ac:dyDescent="0.2">
      <c r="A112" s="3"/>
      <c r="B112" s="3" t="str">
        <f t="shared" si="21"/>
        <v>Blair McKenzie</v>
      </c>
      <c r="C112" s="3">
        <f t="shared" si="15"/>
        <v>1</v>
      </c>
      <c r="D112" s="15">
        <f t="shared" si="16"/>
        <v>275</v>
      </c>
      <c r="E112" s="15">
        <f t="shared" si="17"/>
        <v>0</v>
      </c>
      <c r="F112" s="15">
        <f t="shared" si="18"/>
        <v>0</v>
      </c>
      <c r="G112" s="15">
        <f t="shared" si="19"/>
        <v>0</v>
      </c>
      <c r="H112" s="19">
        <f t="shared" si="20"/>
        <v>275</v>
      </c>
      <c r="I112" s="3" t="s">
        <v>244</v>
      </c>
      <c r="J112" s="3"/>
      <c r="K112" s="3"/>
      <c r="L112" s="3"/>
      <c r="M112" s="3"/>
      <c r="N112" s="3"/>
      <c r="O112" s="3"/>
      <c r="P112" s="3">
        <v>275</v>
      </c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>
        <v>275</v>
      </c>
    </row>
    <row r="113" spans="1:27" x14ac:dyDescent="0.2">
      <c r="A113" s="3"/>
      <c r="B113" s="3" t="str">
        <f t="shared" si="21"/>
        <v>Andrew Spiers</v>
      </c>
      <c r="C113" s="3">
        <f t="shared" si="15"/>
        <v>1</v>
      </c>
      <c r="D113" s="15">
        <f t="shared" si="16"/>
        <v>80</v>
      </c>
      <c r="E113" s="15">
        <f t="shared" si="17"/>
        <v>0</v>
      </c>
      <c r="F113" s="15">
        <f t="shared" si="18"/>
        <v>0</v>
      </c>
      <c r="G113" s="15">
        <f t="shared" si="19"/>
        <v>0</v>
      </c>
      <c r="H113" s="19">
        <f t="shared" si="20"/>
        <v>80</v>
      </c>
      <c r="I113" s="3" t="s">
        <v>220</v>
      </c>
      <c r="J113" s="3"/>
      <c r="K113" s="3"/>
      <c r="L113" s="3"/>
      <c r="M113" s="3"/>
      <c r="N113" s="3">
        <v>80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>
        <v>80</v>
      </c>
    </row>
    <row r="114" spans="1:27" x14ac:dyDescent="0.2">
      <c r="A114" s="3"/>
      <c r="B114" s="3" t="str">
        <f t="shared" si="21"/>
        <v>David Simpson</v>
      </c>
      <c r="C114" s="3">
        <f t="shared" si="15"/>
        <v>1</v>
      </c>
      <c r="D114" s="15">
        <f t="shared" si="16"/>
        <v>50</v>
      </c>
      <c r="E114" s="15">
        <f t="shared" si="17"/>
        <v>0</v>
      </c>
      <c r="F114" s="15">
        <f t="shared" si="18"/>
        <v>0</v>
      </c>
      <c r="G114" s="15">
        <f t="shared" si="19"/>
        <v>0</v>
      </c>
      <c r="H114" s="19">
        <f t="shared" si="20"/>
        <v>50</v>
      </c>
      <c r="I114" s="3" t="s">
        <v>140</v>
      </c>
      <c r="J114" s="3"/>
      <c r="K114" s="3"/>
      <c r="L114" s="3"/>
      <c r="M114" s="3"/>
      <c r="N114" s="3"/>
      <c r="O114" s="3"/>
      <c r="P114" s="3"/>
      <c r="Q114" s="3">
        <v>50</v>
      </c>
      <c r="R114" s="3"/>
      <c r="S114" s="3"/>
      <c r="T114" s="3"/>
      <c r="U114" s="3"/>
      <c r="V114" s="3"/>
      <c r="W114" s="3"/>
      <c r="X114" s="3"/>
      <c r="Y114" s="3"/>
      <c r="Z114" s="3"/>
      <c r="AA114" s="3">
        <v>50</v>
      </c>
    </row>
    <row r="115" spans="1:27" x14ac:dyDescent="0.2">
      <c r="A115" s="3"/>
      <c r="B115" s="3" t="str">
        <f t="shared" si="21"/>
        <v>Scott Adams</v>
      </c>
      <c r="C115" s="3">
        <f t="shared" si="15"/>
        <v>1</v>
      </c>
      <c r="D115" s="15">
        <f t="shared" si="16"/>
        <v>65</v>
      </c>
      <c r="E115" s="15">
        <f t="shared" si="17"/>
        <v>0</v>
      </c>
      <c r="F115" s="15">
        <f t="shared" si="18"/>
        <v>0</v>
      </c>
      <c r="G115" s="15">
        <f t="shared" si="19"/>
        <v>0</v>
      </c>
      <c r="H115" s="19">
        <f t="shared" si="20"/>
        <v>65</v>
      </c>
      <c r="I115" s="3" t="s">
        <v>143</v>
      </c>
      <c r="J115" s="3"/>
      <c r="K115" s="3"/>
      <c r="L115" s="3"/>
      <c r="M115" s="3"/>
      <c r="N115" s="3"/>
      <c r="O115" s="3"/>
      <c r="P115" s="3"/>
      <c r="Q115" s="3">
        <v>65</v>
      </c>
      <c r="R115" s="3"/>
      <c r="S115" s="3"/>
      <c r="T115" s="3"/>
      <c r="U115" s="3"/>
      <c r="V115" s="3"/>
      <c r="W115" s="3"/>
      <c r="X115" s="3"/>
      <c r="Y115" s="3"/>
      <c r="Z115" s="3"/>
      <c r="AA115" s="3">
        <v>65</v>
      </c>
    </row>
    <row r="116" spans="1:27" x14ac:dyDescent="0.2">
      <c r="A116" s="3"/>
      <c r="B116" s="3" t="str">
        <f t="shared" si="21"/>
        <v>Danny Selway</v>
      </c>
      <c r="C116" s="3">
        <f t="shared" si="15"/>
        <v>1</v>
      </c>
      <c r="D116" s="15">
        <f t="shared" si="16"/>
        <v>65</v>
      </c>
      <c r="E116" s="15">
        <f t="shared" si="17"/>
        <v>0</v>
      </c>
      <c r="F116" s="15">
        <f t="shared" si="18"/>
        <v>0</v>
      </c>
      <c r="G116" s="15">
        <f t="shared" si="19"/>
        <v>0</v>
      </c>
      <c r="H116" s="19">
        <f t="shared" si="20"/>
        <v>65</v>
      </c>
      <c r="I116" s="3" t="s">
        <v>221</v>
      </c>
      <c r="J116" s="3"/>
      <c r="K116" s="3"/>
      <c r="L116" s="3"/>
      <c r="M116" s="3"/>
      <c r="N116" s="3">
        <v>65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>
        <v>65</v>
      </c>
    </row>
    <row r="117" spans="1:27" x14ac:dyDescent="0.2">
      <c r="A117" s="3"/>
      <c r="B117" s="3" t="str">
        <f t="shared" si="21"/>
        <v>Richard Elder</v>
      </c>
      <c r="C117" s="3">
        <f t="shared" si="15"/>
        <v>1</v>
      </c>
      <c r="D117" s="15">
        <f t="shared" si="16"/>
        <v>75</v>
      </c>
      <c r="E117" s="15">
        <f t="shared" si="17"/>
        <v>0</v>
      </c>
      <c r="F117" s="15">
        <f t="shared" si="18"/>
        <v>0</v>
      </c>
      <c r="G117" s="15">
        <f t="shared" si="19"/>
        <v>0</v>
      </c>
      <c r="H117" s="19">
        <f t="shared" si="20"/>
        <v>75</v>
      </c>
      <c r="I117" s="3" t="s">
        <v>245</v>
      </c>
      <c r="J117" s="3"/>
      <c r="K117" s="3"/>
      <c r="L117" s="3"/>
      <c r="M117" s="3"/>
      <c r="N117" s="3"/>
      <c r="O117" s="3"/>
      <c r="P117" s="3">
        <v>75</v>
      </c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>
        <v>75</v>
      </c>
    </row>
    <row r="118" spans="1:27" x14ac:dyDescent="0.2">
      <c r="A118" s="3"/>
      <c r="B118" s="3" t="str">
        <f t="shared" si="21"/>
        <v>Stewart Simpson</v>
      </c>
      <c r="C118" s="3">
        <f t="shared" si="15"/>
        <v>1</v>
      </c>
      <c r="D118" s="15">
        <f t="shared" si="16"/>
        <v>50</v>
      </c>
      <c r="E118" s="15">
        <f t="shared" si="17"/>
        <v>0</v>
      </c>
      <c r="F118" s="15">
        <f t="shared" si="18"/>
        <v>0</v>
      </c>
      <c r="G118" s="15">
        <f t="shared" si="19"/>
        <v>0</v>
      </c>
      <c r="H118" s="19">
        <f t="shared" si="20"/>
        <v>50</v>
      </c>
      <c r="I118" s="3" t="s">
        <v>265</v>
      </c>
      <c r="J118" s="3"/>
      <c r="K118" s="3">
        <v>50</v>
      </c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>
        <v>50</v>
      </c>
    </row>
    <row r="119" spans="1:27" hidden="1" x14ac:dyDescent="0.2">
      <c r="A119" s="3"/>
      <c r="B119" s="3" t="str">
        <f t="shared" si="21"/>
        <v>(blank)</v>
      </c>
      <c r="C119" s="3">
        <f t="shared" si="15"/>
        <v>17</v>
      </c>
      <c r="D119" s="15">
        <f t="shared" si="16"/>
        <v>0</v>
      </c>
      <c r="E119" s="15">
        <f t="shared" si="17"/>
        <v>0</v>
      </c>
      <c r="F119" s="15">
        <f t="shared" si="18"/>
        <v>0</v>
      </c>
      <c r="G119" s="15">
        <f t="shared" si="19"/>
        <v>0</v>
      </c>
      <c r="H119" s="19">
        <f t="shared" si="20"/>
        <v>0</v>
      </c>
      <c r="I119" s="3" t="s">
        <v>71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</row>
    <row r="120" spans="1:27" hidden="1" x14ac:dyDescent="0.2">
      <c r="A120" s="3"/>
      <c r="B120" s="3">
        <f t="shared" si="21"/>
        <v>0</v>
      </c>
      <c r="C120" s="3">
        <f t="shared" si="15"/>
        <v>0</v>
      </c>
      <c r="D120" s="15">
        <f t="shared" si="16"/>
        <v>0</v>
      </c>
      <c r="E120" s="15">
        <f t="shared" si="17"/>
        <v>0</v>
      </c>
      <c r="F120" s="15">
        <f t="shared" si="18"/>
        <v>0</v>
      </c>
      <c r="G120" s="15">
        <f t="shared" si="19"/>
        <v>0</v>
      </c>
      <c r="H120" s="19">
        <f t="shared" si="20"/>
        <v>0</v>
      </c>
    </row>
    <row r="121" spans="1:27" hidden="1" x14ac:dyDescent="0.2">
      <c r="A121" s="3"/>
      <c r="B121" s="3">
        <f t="shared" si="21"/>
        <v>0</v>
      </c>
      <c r="C121" s="3">
        <f t="shared" si="15"/>
        <v>0</v>
      </c>
      <c r="D121" s="15">
        <f t="shared" si="16"/>
        <v>0</v>
      </c>
      <c r="E121" s="15">
        <f t="shared" si="17"/>
        <v>0</v>
      </c>
      <c r="F121" s="15">
        <f t="shared" si="18"/>
        <v>0</v>
      </c>
      <c r="G121" s="15">
        <f t="shared" si="19"/>
        <v>0</v>
      </c>
      <c r="H121" s="19">
        <f t="shared" si="20"/>
        <v>0</v>
      </c>
    </row>
    <row r="122" spans="1:27" hidden="1" x14ac:dyDescent="0.2">
      <c r="A122" s="3"/>
      <c r="B122" s="3">
        <f t="shared" si="21"/>
        <v>0</v>
      </c>
      <c r="C122" s="3">
        <f t="shared" si="15"/>
        <v>0</v>
      </c>
      <c r="D122" s="15">
        <f t="shared" si="16"/>
        <v>0</v>
      </c>
      <c r="E122" s="15">
        <f t="shared" si="17"/>
        <v>0</v>
      </c>
      <c r="F122" s="15">
        <f t="shared" si="18"/>
        <v>0</v>
      </c>
      <c r="G122" s="15">
        <f t="shared" si="19"/>
        <v>0</v>
      </c>
      <c r="H122" s="19">
        <f t="shared" si="20"/>
        <v>0</v>
      </c>
    </row>
    <row r="123" spans="1:27" hidden="1" x14ac:dyDescent="0.2">
      <c r="A123" s="3"/>
      <c r="B123" s="3">
        <f t="shared" si="21"/>
        <v>0</v>
      </c>
      <c r="C123" s="3">
        <f t="shared" si="15"/>
        <v>0</v>
      </c>
      <c r="D123" s="15">
        <f t="shared" si="16"/>
        <v>0</v>
      </c>
      <c r="E123" s="15">
        <f t="shared" si="17"/>
        <v>0</v>
      </c>
      <c r="F123" s="15">
        <f t="shared" si="18"/>
        <v>0</v>
      </c>
      <c r="G123" s="15">
        <f t="shared" si="19"/>
        <v>0</v>
      </c>
      <c r="H123" s="19">
        <f t="shared" si="20"/>
        <v>0</v>
      </c>
    </row>
    <row r="124" spans="1:27" hidden="1" x14ac:dyDescent="0.2">
      <c r="A124" s="3"/>
      <c r="B124" s="3">
        <f t="shared" si="21"/>
        <v>0</v>
      </c>
      <c r="C124" s="3">
        <f t="shared" si="15"/>
        <v>0</v>
      </c>
      <c r="D124" s="15">
        <f t="shared" si="16"/>
        <v>0</v>
      </c>
      <c r="E124" s="15">
        <f t="shared" si="17"/>
        <v>0</v>
      </c>
      <c r="F124" s="15">
        <f t="shared" si="18"/>
        <v>0</v>
      </c>
      <c r="G124" s="15">
        <f t="shared" si="19"/>
        <v>0</v>
      </c>
      <c r="H124" s="19">
        <f t="shared" si="20"/>
        <v>0</v>
      </c>
    </row>
    <row r="125" spans="1:27" hidden="1" x14ac:dyDescent="0.2">
      <c r="A125" s="3"/>
      <c r="B125" s="3">
        <f t="shared" si="21"/>
        <v>0</v>
      </c>
      <c r="C125" s="3">
        <f t="shared" si="15"/>
        <v>0</v>
      </c>
      <c r="D125" s="15">
        <f t="shared" si="16"/>
        <v>0</v>
      </c>
      <c r="E125" s="15">
        <f t="shared" si="17"/>
        <v>0</v>
      </c>
      <c r="F125" s="15">
        <f t="shared" si="18"/>
        <v>0</v>
      </c>
      <c r="G125" s="15">
        <f t="shared" si="19"/>
        <v>0</v>
      </c>
      <c r="H125" s="19">
        <f t="shared" si="20"/>
        <v>0</v>
      </c>
    </row>
    <row r="126" spans="1:27" hidden="1" x14ac:dyDescent="0.2">
      <c r="A126" s="3"/>
      <c r="B126" s="3">
        <f t="shared" si="21"/>
        <v>0</v>
      </c>
      <c r="C126" s="3">
        <f t="shared" si="15"/>
        <v>0</v>
      </c>
      <c r="D126" s="15">
        <f t="shared" si="16"/>
        <v>0</v>
      </c>
      <c r="E126" s="15">
        <f t="shared" si="17"/>
        <v>0</v>
      </c>
      <c r="F126" s="15">
        <f t="shared" si="18"/>
        <v>0</v>
      </c>
      <c r="G126" s="15">
        <f t="shared" si="19"/>
        <v>0</v>
      </c>
      <c r="H126" s="19">
        <f t="shared" si="20"/>
        <v>0</v>
      </c>
    </row>
    <row r="127" spans="1:27" hidden="1" x14ac:dyDescent="0.2">
      <c r="A127" s="3"/>
      <c r="B127" s="3">
        <f t="shared" si="21"/>
        <v>0</v>
      </c>
      <c r="C127" s="3">
        <f t="shared" si="15"/>
        <v>0</v>
      </c>
      <c r="D127" s="15">
        <f t="shared" si="16"/>
        <v>0</v>
      </c>
      <c r="E127" s="15">
        <f t="shared" si="17"/>
        <v>0</v>
      </c>
      <c r="F127" s="15">
        <f t="shared" si="18"/>
        <v>0</v>
      </c>
      <c r="G127" s="15">
        <f t="shared" si="19"/>
        <v>0</v>
      </c>
      <c r="H127" s="19">
        <f t="shared" si="20"/>
        <v>0</v>
      </c>
    </row>
    <row r="128" spans="1:27" hidden="1" x14ac:dyDescent="0.2">
      <c r="A128" s="3"/>
      <c r="B128" s="3">
        <f t="shared" si="21"/>
        <v>0</v>
      </c>
      <c r="C128" s="3">
        <f t="shared" si="15"/>
        <v>0</v>
      </c>
      <c r="D128" s="15">
        <f t="shared" si="16"/>
        <v>0</v>
      </c>
      <c r="E128" s="15">
        <f t="shared" si="17"/>
        <v>0</v>
      </c>
      <c r="F128" s="15">
        <f t="shared" si="18"/>
        <v>0</v>
      </c>
      <c r="G128" s="15">
        <f t="shared" si="19"/>
        <v>0</v>
      </c>
      <c r="H128" s="19">
        <f t="shared" si="20"/>
        <v>0</v>
      </c>
    </row>
    <row r="129" spans="1:27" hidden="1" x14ac:dyDescent="0.2">
      <c r="A129" s="3"/>
      <c r="B129" s="3">
        <f t="shared" si="21"/>
        <v>0</v>
      </c>
      <c r="C129" s="3">
        <f t="shared" si="15"/>
        <v>0</v>
      </c>
      <c r="D129" s="15">
        <f t="shared" si="16"/>
        <v>0</v>
      </c>
      <c r="E129" s="15">
        <f t="shared" si="17"/>
        <v>0</v>
      </c>
      <c r="F129" s="15">
        <f t="shared" si="18"/>
        <v>0</v>
      </c>
      <c r="G129" s="15">
        <f t="shared" si="19"/>
        <v>0</v>
      </c>
      <c r="H129" s="19">
        <f t="shared" si="20"/>
        <v>0</v>
      </c>
    </row>
    <row r="130" spans="1:27" hidden="1" x14ac:dyDescent="0.2">
      <c r="A130" s="3"/>
      <c r="B130" s="3">
        <f t="shared" si="21"/>
        <v>0</v>
      </c>
      <c r="C130" s="3">
        <f t="shared" si="15"/>
        <v>0</v>
      </c>
      <c r="D130" s="15">
        <f t="shared" si="16"/>
        <v>0</v>
      </c>
      <c r="E130" s="15">
        <f t="shared" si="17"/>
        <v>0</v>
      </c>
      <c r="F130" s="15">
        <f t="shared" si="18"/>
        <v>0</v>
      </c>
      <c r="G130" s="15">
        <f t="shared" si="19"/>
        <v>0</v>
      </c>
      <c r="H130" s="19">
        <f t="shared" si="20"/>
        <v>0</v>
      </c>
    </row>
    <row r="131" spans="1:27" hidden="1" x14ac:dyDescent="0.2">
      <c r="A131" s="3"/>
      <c r="B131" s="3">
        <f t="shared" si="21"/>
        <v>0</v>
      </c>
      <c r="C131" s="3">
        <f t="shared" si="15"/>
        <v>0</v>
      </c>
      <c r="D131" s="15">
        <f t="shared" si="16"/>
        <v>0</v>
      </c>
      <c r="E131" s="15">
        <f t="shared" si="17"/>
        <v>0</v>
      </c>
      <c r="F131" s="15">
        <f t="shared" si="18"/>
        <v>0</v>
      </c>
      <c r="G131" s="15">
        <f t="shared" si="19"/>
        <v>0</v>
      </c>
      <c r="H131" s="19">
        <f t="shared" si="20"/>
        <v>0</v>
      </c>
    </row>
    <row r="132" spans="1:27" hidden="1" x14ac:dyDescent="0.2">
      <c r="A132" s="3"/>
      <c r="B132" s="3">
        <f t="shared" si="21"/>
        <v>0</v>
      </c>
      <c r="C132" s="3">
        <f t="shared" si="15"/>
        <v>0</v>
      </c>
      <c r="D132" s="15">
        <f t="shared" si="16"/>
        <v>0</v>
      </c>
      <c r="E132" s="15">
        <f t="shared" si="17"/>
        <v>0</v>
      </c>
      <c r="F132" s="15">
        <f t="shared" si="18"/>
        <v>0</v>
      </c>
      <c r="G132" s="15">
        <f t="shared" si="19"/>
        <v>0</v>
      </c>
      <c r="H132" s="19">
        <f t="shared" si="20"/>
        <v>0</v>
      </c>
    </row>
    <row r="133" spans="1:27" hidden="1" x14ac:dyDescent="0.2">
      <c r="A133" s="3"/>
      <c r="B133" s="3">
        <f t="shared" si="21"/>
        <v>0</v>
      </c>
      <c r="C133" s="3">
        <f t="shared" si="15"/>
        <v>0</v>
      </c>
      <c r="D133" s="15">
        <f t="shared" si="16"/>
        <v>0</v>
      </c>
      <c r="E133" s="15">
        <f t="shared" si="17"/>
        <v>0</v>
      </c>
      <c r="F133" s="15">
        <f t="shared" si="18"/>
        <v>0</v>
      </c>
      <c r="G133" s="15">
        <f t="shared" si="19"/>
        <v>0</v>
      </c>
      <c r="H133" s="19">
        <f t="shared" si="20"/>
        <v>0</v>
      </c>
    </row>
    <row r="134" spans="1:27" hidden="1" x14ac:dyDescent="0.2">
      <c r="A134" s="3"/>
      <c r="B134" s="3">
        <f t="shared" si="21"/>
        <v>0</v>
      </c>
      <c r="C134" s="3">
        <f t="shared" si="15"/>
        <v>0</v>
      </c>
      <c r="D134" s="15">
        <f t="shared" si="16"/>
        <v>0</v>
      </c>
      <c r="E134" s="15">
        <f t="shared" si="17"/>
        <v>0</v>
      </c>
      <c r="F134" s="15">
        <f t="shared" si="18"/>
        <v>0</v>
      </c>
      <c r="G134" s="15">
        <f t="shared" si="19"/>
        <v>0</v>
      </c>
      <c r="H134" s="19">
        <f t="shared" si="20"/>
        <v>0</v>
      </c>
    </row>
    <row r="135" spans="1:27" hidden="1" x14ac:dyDescent="0.2">
      <c r="A135" s="3"/>
      <c r="B135" s="3">
        <f t="shared" si="21"/>
        <v>0</v>
      </c>
      <c r="C135" s="3">
        <f t="shared" si="15"/>
        <v>0</v>
      </c>
      <c r="D135" s="15">
        <f t="shared" si="16"/>
        <v>0</v>
      </c>
      <c r="E135" s="15">
        <f t="shared" si="17"/>
        <v>0</v>
      </c>
      <c r="F135" s="15">
        <f t="shared" si="18"/>
        <v>0</v>
      </c>
      <c r="G135" s="15">
        <f t="shared" si="19"/>
        <v>0</v>
      </c>
      <c r="H135" s="19">
        <f t="shared" si="20"/>
        <v>0</v>
      </c>
    </row>
    <row r="136" spans="1:27" hidden="1" x14ac:dyDescent="0.2">
      <c r="A136" s="3"/>
      <c r="B136" s="3">
        <f t="shared" si="21"/>
        <v>0</v>
      </c>
      <c r="C136" s="3">
        <f t="shared" si="15"/>
        <v>0</v>
      </c>
      <c r="D136" s="15">
        <f t="shared" si="16"/>
        <v>0</v>
      </c>
      <c r="E136" s="15">
        <f t="shared" si="17"/>
        <v>0</v>
      </c>
      <c r="F136" s="15">
        <f t="shared" si="18"/>
        <v>0</v>
      </c>
      <c r="G136" s="15">
        <f t="shared" si="19"/>
        <v>0</v>
      </c>
      <c r="H136" s="19">
        <f t="shared" si="20"/>
        <v>0</v>
      </c>
    </row>
    <row r="138" spans="1:27" x14ac:dyDescent="0.2">
      <c r="I138" s="48" t="s">
        <v>25</v>
      </c>
      <c r="J138" s="49" t="s">
        <v>92</v>
      </c>
    </row>
    <row r="140" spans="1:27" x14ac:dyDescent="0.2">
      <c r="I140" s="43" t="s">
        <v>72</v>
      </c>
      <c r="J140" s="43" t="s">
        <v>26</v>
      </c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5"/>
    </row>
    <row r="141" spans="1:27" x14ac:dyDescent="0.2">
      <c r="A141" s="16" t="s">
        <v>73</v>
      </c>
      <c r="B141" s="16" t="s">
        <v>74</v>
      </c>
      <c r="C141" s="16" t="s">
        <v>75</v>
      </c>
      <c r="D141" s="16" t="s">
        <v>76</v>
      </c>
      <c r="E141" s="16" t="s">
        <v>77</v>
      </c>
      <c r="F141" s="16" t="s">
        <v>78</v>
      </c>
      <c r="G141" s="16" t="s">
        <v>79</v>
      </c>
      <c r="H141" s="18" t="s">
        <v>52</v>
      </c>
      <c r="I141" s="24" t="s">
        <v>24</v>
      </c>
      <c r="J141" s="3" t="s">
        <v>67</v>
      </c>
      <c r="K141" s="3" t="s">
        <v>62</v>
      </c>
      <c r="L141" s="3" t="s">
        <v>60</v>
      </c>
      <c r="M141" s="3" t="s">
        <v>68</v>
      </c>
      <c r="N141" s="3" t="s">
        <v>63</v>
      </c>
      <c r="O141" s="3" t="s">
        <v>65</v>
      </c>
      <c r="P141" s="3" t="s">
        <v>64</v>
      </c>
      <c r="Q141" s="3" t="s">
        <v>61</v>
      </c>
      <c r="R141" s="3" t="s">
        <v>69</v>
      </c>
      <c r="S141" s="3" t="s">
        <v>85</v>
      </c>
      <c r="T141" s="3" t="s">
        <v>86</v>
      </c>
      <c r="U141" s="3" t="s">
        <v>87</v>
      </c>
      <c r="V141" s="3" t="s">
        <v>88</v>
      </c>
      <c r="W141" s="3" t="s">
        <v>89</v>
      </c>
      <c r="X141" s="3" t="s">
        <v>90</v>
      </c>
      <c r="Y141" s="3" t="s">
        <v>106</v>
      </c>
      <c r="Z141" s="3" t="s">
        <v>125</v>
      </c>
      <c r="AA141" s="3" t="s">
        <v>70</v>
      </c>
    </row>
    <row r="142" spans="1:27" x14ac:dyDescent="0.2">
      <c r="A142" s="3"/>
      <c r="B142" s="3" t="str">
        <f>I142</f>
        <v>Peter Buchan</v>
      </c>
      <c r="C142" s="3">
        <f>COUNT(J142:Z142)</f>
        <v>7</v>
      </c>
      <c r="D142" s="15">
        <f>IF(C142&gt;0,LARGE(J142:Z142,1),0)</f>
        <v>330</v>
      </c>
      <c r="E142" s="15">
        <f>IF(C142&gt;1,LARGE(J142:Z142,2),0)</f>
        <v>315</v>
      </c>
      <c r="F142" s="15">
        <f>IF(C142&gt;2,LARGE(J142:Z142,3),0)</f>
        <v>300</v>
      </c>
      <c r="G142" s="15">
        <f>IF(C142&gt;3,LARGE(J142:Z142,4),0)</f>
        <v>300</v>
      </c>
      <c r="H142" s="19">
        <f>SUM(D142:G142)</f>
        <v>1245</v>
      </c>
      <c r="I142" s="3" t="s">
        <v>151</v>
      </c>
      <c r="J142" s="3"/>
      <c r="K142" s="3">
        <v>300</v>
      </c>
      <c r="L142" s="3"/>
      <c r="M142" s="3"/>
      <c r="N142" s="3">
        <v>220</v>
      </c>
      <c r="O142" s="3">
        <v>315</v>
      </c>
      <c r="P142" s="3">
        <v>330</v>
      </c>
      <c r="Q142" s="3">
        <v>105</v>
      </c>
      <c r="R142" s="3"/>
      <c r="S142" s="3"/>
      <c r="T142" s="3">
        <v>100</v>
      </c>
      <c r="U142" s="3"/>
      <c r="V142" s="3"/>
      <c r="W142" s="3"/>
      <c r="X142" s="3"/>
      <c r="Y142" s="3"/>
      <c r="Z142" s="3">
        <v>300</v>
      </c>
      <c r="AA142" s="3">
        <v>1670</v>
      </c>
    </row>
    <row r="143" spans="1:27" x14ac:dyDescent="0.2">
      <c r="A143" s="3"/>
      <c r="B143" s="3" t="str">
        <f>I143</f>
        <v>Angus Woodward</v>
      </c>
      <c r="C143" s="3">
        <f t="shared" ref="C143:C181" si="22">COUNT(J143:Z143)</f>
        <v>3</v>
      </c>
      <c r="D143" s="15">
        <f t="shared" ref="D143:D181" si="23">IF(C143&gt;0,LARGE(J143:Z143,1),0)</f>
        <v>360</v>
      </c>
      <c r="E143" s="15">
        <f t="shared" ref="E143:E181" si="24">IF(C143&gt;1,LARGE(J143:Z143,2),0)</f>
        <v>360</v>
      </c>
      <c r="F143" s="15">
        <f t="shared" ref="F143:F181" si="25">IF(C143&gt;2,LARGE(J143:Z143,3),0)</f>
        <v>105</v>
      </c>
      <c r="G143" s="15">
        <f t="shared" ref="G143:G181" si="26">IF(C143&gt;3,LARGE(J143:Z143,4),0)</f>
        <v>0</v>
      </c>
      <c r="H143" s="19">
        <f t="shared" ref="H143:H181" si="27">SUM(D143:G143)</f>
        <v>825</v>
      </c>
      <c r="I143" s="3" t="s">
        <v>224</v>
      </c>
      <c r="J143" s="3"/>
      <c r="K143" s="3">
        <v>105</v>
      </c>
      <c r="L143" s="3"/>
      <c r="M143" s="3"/>
      <c r="N143" s="3">
        <v>360</v>
      </c>
      <c r="O143" s="3"/>
      <c r="P143" s="3">
        <v>360</v>
      </c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>
        <v>825</v>
      </c>
    </row>
    <row r="144" spans="1:27" x14ac:dyDescent="0.2">
      <c r="A144" s="3"/>
      <c r="B144" s="3" t="str">
        <f t="shared" ref="B144:B181" si="28">I144</f>
        <v>Paul Jenkins</v>
      </c>
      <c r="C144" s="3">
        <f t="shared" si="22"/>
        <v>1</v>
      </c>
      <c r="D144" s="15">
        <f t="shared" si="23"/>
        <v>190</v>
      </c>
      <c r="E144" s="15">
        <f t="shared" si="24"/>
        <v>0</v>
      </c>
      <c r="F144" s="15">
        <f t="shared" si="25"/>
        <v>0</v>
      </c>
      <c r="G144" s="15">
        <f t="shared" si="26"/>
        <v>0</v>
      </c>
      <c r="H144" s="19">
        <f t="shared" si="27"/>
        <v>190</v>
      </c>
      <c r="I144" s="3" t="s">
        <v>213</v>
      </c>
      <c r="J144" s="3"/>
      <c r="K144" s="3"/>
      <c r="L144" s="3"/>
      <c r="M144" s="3"/>
      <c r="N144" s="3">
        <v>190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>
        <v>190</v>
      </c>
    </row>
    <row r="145" spans="1:27" x14ac:dyDescent="0.2">
      <c r="A145" s="3"/>
      <c r="B145" s="3" t="str">
        <f t="shared" si="28"/>
        <v>John Kynoch</v>
      </c>
      <c r="C145" s="3">
        <f t="shared" si="22"/>
        <v>6</v>
      </c>
      <c r="D145" s="15">
        <f t="shared" si="23"/>
        <v>225</v>
      </c>
      <c r="E145" s="15">
        <f t="shared" si="24"/>
        <v>140</v>
      </c>
      <c r="F145" s="15">
        <f t="shared" si="25"/>
        <v>82.5</v>
      </c>
      <c r="G145" s="15">
        <f t="shared" si="26"/>
        <v>65</v>
      </c>
      <c r="H145" s="19">
        <f t="shared" si="27"/>
        <v>512.5</v>
      </c>
      <c r="I145" s="3" t="s">
        <v>152</v>
      </c>
      <c r="J145" s="3"/>
      <c r="K145" s="3">
        <v>65</v>
      </c>
      <c r="L145" s="3"/>
      <c r="M145" s="3"/>
      <c r="N145" s="3">
        <v>55</v>
      </c>
      <c r="O145" s="3">
        <v>82.5</v>
      </c>
      <c r="P145" s="3">
        <v>140</v>
      </c>
      <c r="Q145" s="3">
        <v>60</v>
      </c>
      <c r="R145" s="3"/>
      <c r="S145" s="3"/>
      <c r="T145" s="3"/>
      <c r="U145" s="3"/>
      <c r="V145" s="3"/>
      <c r="W145" s="3"/>
      <c r="X145" s="3"/>
      <c r="Y145" s="3"/>
      <c r="Z145" s="3">
        <v>225</v>
      </c>
      <c r="AA145" s="3">
        <v>627.5</v>
      </c>
    </row>
    <row r="146" spans="1:27" x14ac:dyDescent="0.2">
      <c r="A146" s="3"/>
      <c r="B146" s="3" t="str">
        <f t="shared" si="28"/>
        <v>Chris Turlik</v>
      </c>
      <c r="C146" s="3">
        <f t="shared" si="22"/>
        <v>1</v>
      </c>
      <c r="D146" s="15">
        <f t="shared" si="23"/>
        <v>105</v>
      </c>
      <c r="E146" s="15">
        <f t="shared" si="24"/>
        <v>0</v>
      </c>
      <c r="F146" s="15">
        <f t="shared" si="25"/>
        <v>0</v>
      </c>
      <c r="G146" s="15">
        <f t="shared" si="26"/>
        <v>0</v>
      </c>
      <c r="H146" s="19">
        <f t="shared" si="27"/>
        <v>105</v>
      </c>
      <c r="I146" s="3" t="s">
        <v>149</v>
      </c>
      <c r="J146" s="3"/>
      <c r="K146" s="3"/>
      <c r="L146" s="3"/>
      <c r="M146" s="3"/>
      <c r="N146" s="3"/>
      <c r="O146" s="3"/>
      <c r="P146" s="3"/>
      <c r="Q146" s="3">
        <v>105</v>
      </c>
      <c r="R146" s="3"/>
      <c r="S146" s="3"/>
      <c r="T146" s="3"/>
      <c r="U146" s="3"/>
      <c r="V146" s="3"/>
      <c r="W146" s="3"/>
      <c r="X146" s="3"/>
      <c r="Y146" s="3"/>
      <c r="Z146" s="3"/>
      <c r="AA146" s="3">
        <v>105</v>
      </c>
    </row>
    <row r="147" spans="1:27" x14ac:dyDescent="0.2">
      <c r="A147" s="3"/>
      <c r="B147" s="3" t="str">
        <f t="shared" si="28"/>
        <v>Keith Simpson</v>
      </c>
      <c r="C147" s="3">
        <f t="shared" si="22"/>
        <v>2</v>
      </c>
      <c r="D147" s="15">
        <f t="shared" si="23"/>
        <v>450</v>
      </c>
      <c r="E147" s="15">
        <f t="shared" si="24"/>
        <v>300</v>
      </c>
      <c r="F147" s="15">
        <f t="shared" si="25"/>
        <v>0</v>
      </c>
      <c r="G147" s="15">
        <f t="shared" si="26"/>
        <v>0</v>
      </c>
      <c r="H147" s="19">
        <f t="shared" si="27"/>
        <v>750</v>
      </c>
      <c r="I147" s="3" t="s">
        <v>219</v>
      </c>
      <c r="J147" s="3"/>
      <c r="K147" s="3"/>
      <c r="L147" s="3"/>
      <c r="M147" s="3"/>
      <c r="N147" s="3">
        <v>300</v>
      </c>
      <c r="O147" s="3">
        <v>450</v>
      </c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>
        <v>750</v>
      </c>
    </row>
    <row r="148" spans="1:27" x14ac:dyDescent="0.2">
      <c r="A148" s="3"/>
      <c r="B148" s="3" t="str">
        <f t="shared" si="28"/>
        <v>Douglas Emery</v>
      </c>
      <c r="C148" s="3">
        <f t="shared" si="22"/>
        <v>2</v>
      </c>
      <c r="D148" s="15">
        <f t="shared" si="23"/>
        <v>130</v>
      </c>
      <c r="E148" s="15">
        <f t="shared" si="24"/>
        <v>37.5</v>
      </c>
      <c r="F148" s="15">
        <f t="shared" si="25"/>
        <v>0</v>
      </c>
      <c r="G148" s="15">
        <f t="shared" si="26"/>
        <v>0</v>
      </c>
      <c r="H148" s="19">
        <f t="shared" si="27"/>
        <v>167.5</v>
      </c>
      <c r="I148" s="3" t="s">
        <v>223</v>
      </c>
      <c r="J148" s="3"/>
      <c r="K148" s="3"/>
      <c r="L148" s="3"/>
      <c r="M148" s="3"/>
      <c r="N148" s="3">
        <v>130</v>
      </c>
      <c r="O148" s="3">
        <v>37.5</v>
      </c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>
        <v>167.5</v>
      </c>
    </row>
    <row r="149" spans="1:27" x14ac:dyDescent="0.2">
      <c r="A149" s="3"/>
      <c r="B149" s="3" t="str">
        <f t="shared" si="28"/>
        <v>Simon Boughton</v>
      </c>
      <c r="C149" s="3">
        <f t="shared" si="22"/>
        <v>2</v>
      </c>
      <c r="D149" s="15">
        <f t="shared" si="23"/>
        <v>300</v>
      </c>
      <c r="E149" s="15">
        <f t="shared" si="24"/>
        <v>270</v>
      </c>
      <c r="F149" s="15">
        <f t="shared" si="25"/>
        <v>0</v>
      </c>
      <c r="G149" s="15">
        <f t="shared" si="26"/>
        <v>0</v>
      </c>
      <c r="H149" s="19">
        <f t="shared" si="27"/>
        <v>570</v>
      </c>
      <c r="I149" s="3" t="s">
        <v>147</v>
      </c>
      <c r="J149" s="3"/>
      <c r="K149" s="3">
        <v>270</v>
      </c>
      <c r="L149" s="3"/>
      <c r="M149" s="3"/>
      <c r="N149" s="3"/>
      <c r="O149" s="3"/>
      <c r="P149" s="3"/>
      <c r="Q149" s="3">
        <v>300</v>
      </c>
      <c r="R149" s="3"/>
      <c r="S149" s="3"/>
      <c r="T149" s="3"/>
      <c r="U149" s="3"/>
      <c r="V149" s="3"/>
      <c r="W149" s="3"/>
      <c r="X149" s="3"/>
      <c r="Y149" s="3"/>
      <c r="Z149" s="3"/>
      <c r="AA149" s="3">
        <v>570</v>
      </c>
    </row>
    <row r="150" spans="1:27" x14ac:dyDescent="0.2">
      <c r="A150" s="3"/>
      <c r="B150" s="3" t="str">
        <f t="shared" si="28"/>
        <v>Adrian Richmond</v>
      </c>
      <c r="C150" s="3">
        <f t="shared" si="22"/>
        <v>4</v>
      </c>
      <c r="D150" s="15">
        <f t="shared" si="23"/>
        <v>210</v>
      </c>
      <c r="E150" s="15">
        <f t="shared" si="24"/>
        <v>195</v>
      </c>
      <c r="F150" s="15">
        <f t="shared" si="25"/>
        <v>180</v>
      </c>
      <c r="G150" s="15">
        <f t="shared" si="26"/>
        <v>105</v>
      </c>
      <c r="H150" s="19">
        <f t="shared" si="27"/>
        <v>690</v>
      </c>
      <c r="I150" s="3" t="s">
        <v>154</v>
      </c>
      <c r="J150" s="3"/>
      <c r="K150" s="3">
        <v>105</v>
      </c>
      <c r="L150" s="3"/>
      <c r="M150" s="3"/>
      <c r="N150" s="3"/>
      <c r="O150" s="3">
        <v>195</v>
      </c>
      <c r="P150" s="3">
        <v>180</v>
      </c>
      <c r="Q150" s="3">
        <v>210</v>
      </c>
      <c r="R150" s="3"/>
      <c r="S150" s="3"/>
      <c r="T150" s="3"/>
      <c r="U150" s="3"/>
      <c r="V150" s="3"/>
      <c r="W150" s="3"/>
      <c r="X150" s="3"/>
      <c r="Y150" s="3"/>
      <c r="Z150" s="3"/>
      <c r="AA150" s="3">
        <v>690</v>
      </c>
    </row>
    <row r="151" spans="1:27" x14ac:dyDescent="0.2">
      <c r="A151" s="3"/>
      <c r="B151" s="3" t="str">
        <f t="shared" si="28"/>
        <v>David Myers</v>
      </c>
      <c r="C151" s="3">
        <f t="shared" si="22"/>
        <v>1</v>
      </c>
      <c r="D151" s="15">
        <f t="shared" si="23"/>
        <v>97.5</v>
      </c>
      <c r="E151" s="15">
        <f t="shared" si="24"/>
        <v>0</v>
      </c>
      <c r="F151" s="15">
        <f t="shared" si="25"/>
        <v>0</v>
      </c>
      <c r="G151" s="15">
        <f t="shared" si="26"/>
        <v>0</v>
      </c>
      <c r="H151" s="19">
        <f t="shared" si="27"/>
        <v>97.5</v>
      </c>
      <c r="I151" s="3" t="s">
        <v>285</v>
      </c>
      <c r="J151" s="3"/>
      <c r="K151" s="3"/>
      <c r="L151" s="3"/>
      <c r="M151" s="3"/>
      <c r="N151" s="3"/>
      <c r="O151" s="3">
        <v>97.5</v>
      </c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>
        <v>97.5</v>
      </c>
    </row>
    <row r="152" spans="1:27" x14ac:dyDescent="0.2">
      <c r="A152" s="3"/>
      <c r="B152" s="3" t="str">
        <f t="shared" si="28"/>
        <v>James Dare</v>
      </c>
      <c r="C152" s="3">
        <f t="shared" si="22"/>
        <v>1</v>
      </c>
      <c r="D152" s="15">
        <f t="shared" si="23"/>
        <v>25</v>
      </c>
      <c r="E152" s="15">
        <f t="shared" si="24"/>
        <v>0</v>
      </c>
      <c r="F152" s="15">
        <f t="shared" si="25"/>
        <v>0</v>
      </c>
      <c r="G152" s="15">
        <f t="shared" si="26"/>
        <v>0</v>
      </c>
      <c r="H152" s="19">
        <f t="shared" si="27"/>
        <v>25</v>
      </c>
      <c r="I152" s="3" t="s">
        <v>153</v>
      </c>
      <c r="J152" s="3"/>
      <c r="K152" s="3"/>
      <c r="L152" s="3"/>
      <c r="M152" s="3"/>
      <c r="N152" s="3"/>
      <c r="O152" s="3"/>
      <c r="P152" s="3"/>
      <c r="Q152" s="3">
        <v>25</v>
      </c>
      <c r="R152" s="3"/>
      <c r="S152" s="3"/>
      <c r="T152" s="3"/>
      <c r="U152" s="3"/>
      <c r="V152" s="3"/>
      <c r="W152" s="3"/>
      <c r="X152" s="3"/>
      <c r="Y152" s="3"/>
      <c r="Z152" s="3"/>
      <c r="AA152" s="3">
        <v>25</v>
      </c>
    </row>
    <row r="153" spans="1:27" x14ac:dyDescent="0.2">
      <c r="A153" s="3"/>
      <c r="B153" s="3" t="str">
        <f t="shared" si="28"/>
        <v>Iain Clark</v>
      </c>
      <c r="C153" s="3">
        <f t="shared" si="22"/>
        <v>1</v>
      </c>
      <c r="D153" s="15">
        <f t="shared" si="23"/>
        <v>40</v>
      </c>
      <c r="E153" s="15">
        <f t="shared" si="24"/>
        <v>0</v>
      </c>
      <c r="F153" s="15">
        <f t="shared" si="25"/>
        <v>0</v>
      </c>
      <c r="G153" s="15">
        <f t="shared" si="26"/>
        <v>0</v>
      </c>
      <c r="H153" s="19">
        <f t="shared" si="27"/>
        <v>40</v>
      </c>
      <c r="I153" s="3" t="s">
        <v>268</v>
      </c>
      <c r="J153" s="3"/>
      <c r="K153" s="3">
        <v>40</v>
      </c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>
        <v>40</v>
      </c>
    </row>
    <row r="154" spans="1:27" x14ac:dyDescent="0.2">
      <c r="A154" s="3"/>
      <c r="B154" s="3" t="str">
        <f t="shared" si="28"/>
        <v>Richard McIntosh</v>
      </c>
      <c r="C154" s="3">
        <f t="shared" si="22"/>
        <v>1</v>
      </c>
      <c r="D154" s="15">
        <f t="shared" si="23"/>
        <v>65</v>
      </c>
      <c r="E154" s="15">
        <f t="shared" si="24"/>
        <v>0</v>
      </c>
      <c r="F154" s="15">
        <f t="shared" si="25"/>
        <v>0</v>
      </c>
      <c r="G154" s="15">
        <f t="shared" si="26"/>
        <v>0</v>
      </c>
      <c r="H154" s="19">
        <f t="shared" si="27"/>
        <v>65</v>
      </c>
      <c r="I154" s="3" t="s">
        <v>150</v>
      </c>
      <c r="J154" s="3"/>
      <c r="K154" s="3"/>
      <c r="L154" s="3"/>
      <c r="M154" s="3"/>
      <c r="N154" s="3"/>
      <c r="O154" s="3"/>
      <c r="P154" s="3"/>
      <c r="Q154" s="3">
        <v>65</v>
      </c>
      <c r="R154" s="3"/>
      <c r="S154" s="3"/>
      <c r="T154" s="3"/>
      <c r="U154" s="3"/>
      <c r="V154" s="3"/>
      <c r="W154" s="3"/>
      <c r="X154" s="3"/>
      <c r="Y154" s="3"/>
      <c r="Z154" s="3"/>
      <c r="AA154" s="3">
        <v>65</v>
      </c>
    </row>
    <row r="155" spans="1:27" x14ac:dyDescent="0.2">
      <c r="A155" s="3"/>
      <c r="B155" s="3" t="str">
        <f t="shared" si="28"/>
        <v>Paul Macari</v>
      </c>
      <c r="C155" s="3">
        <f t="shared" si="22"/>
        <v>1</v>
      </c>
      <c r="D155" s="15">
        <f t="shared" si="23"/>
        <v>50</v>
      </c>
      <c r="E155" s="15">
        <f t="shared" si="24"/>
        <v>0</v>
      </c>
      <c r="F155" s="15">
        <f t="shared" si="25"/>
        <v>0</v>
      </c>
      <c r="G155" s="15">
        <f t="shared" si="26"/>
        <v>0</v>
      </c>
      <c r="H155" s="19">
        <f t="shared" si="27"/>
        <v>50</v>
      </c>
      <c r="I155" s="3" t="s">
        <v>269</v>
      </c>
      <c r="J155" s="3"/>
      <c r="K155" s="3">
        <v>50</v>
      </c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>
        <v>50</v>
      </c>
    </row>
    <row r="156" spans="1:27" x14ac:dyDescent="0.2">
      <c r="A156" s="3"/>
      <c r="B156" s="3" t="str">
        <f t="shared" si="28"/>
        <v>Tommy Van Huuksloot</v>
      </c>
      <c r="C156" s="3">
        <f t="shared" si="22"/>
        <v>1</v>
      </c>
      <c r="D156" s="15">
        <f t="shared" si="23"/>
        <v>40</v>
      </c>
      <c r="E156" s="15">
        <f t="shared" si="24"/>
        <v>0</v>
      </c>
      <c r="F156" s="15">
        <f t="shared" si="25"/>
        <v>0</v>
      </c>
      <c r="G156" s="15">
        <f t="shared" si="26"/>
        <v>0</v>
      </c>
      <c r="H156" s="19">
        <f t="shared" si="27"/>
        <v>40</v>
      </c>
      <c r="I156" s="3" t="s">
        <v>225</v>
      </c>
      <c r="J156" s="3"/>
      <c r="K156" s="3"/>
      <c r="L156" s="3"/>
      <c r="M156" s="3"/>
      <c r="N156" s="3">
        <v>40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>
        <v>40</v>
      </c>
    </row>
    <row r="157" spans="1:27" x14ac:dyDescent="0.2">
      <c r="A157" s="3"/>
      <c r="B157" s="3" t="str">
        <f t="shared" si="28"/>
        <v>Rob Matheson</v>
      </c>
      <c r="C157" s="3">
        <f t="shared" si="22"/>
        <v>1</v>
      </c>
      <c r="D157" s="15">
        <f t="shared" si="23"/>
        <v>20</v>
      </c>
      <c r="E157" s="15">
        <f t="shared" si="24"/>
        <v>0</v>
      </c>
      <c r="F157" s="15">
        <f t="shared" si="25"/>
        <v>0</v>
      </c>
      <c r="G157" s="15">
        <f t="shared" si="26"/>
        <v>0</v>
      </c>
      <c r="H157" s="19">
        <f t="shared" si="27"/>
        <v>20</v>
      </c>
      <c r="I157" s="3" t="s">
        <v>148</v>
      </c>
      <c r="J157" s="3"/>
      <c r="K157" s="3"/>
      <c r="L157" s="3"/>
      <c r="M157" s="3"/>
      <c r="N157" s="3"/>
      <c r="O157" s="3"/>
      <c r="P157" s="3"/>
      <c r="Q157" s="3">
        <v>20</v>
      </c>
      <c r="R157" s="3"/>
      <c r="S157" s="3"/>
      <c r="T157" s="3"/>
      <c r="U157" s="3"/>
      <c r="V157" s="3"/>
      <c r="W157" s="3"/>
      <c r="X157" s="3"/>
      <c r="Y157" s="3"/>
      <c r="Z157" s="3"/>
      <c r="AA157" s="3">
        <v>20</v>
      </c>
    </row>
    <row r="158" spans="1:27" x14ac:dyDescent="0.2">
      <c r="A158" s="3"/>
      <c r="B158" s="3" t="str">
        <f t="shared" si="28"/>
        <v>Alan Paton</v>
      </c>
      <c r="C158" s="3">
        <f t="shared" si="22"/>
        <v>1</v>
      </c>
      <c r="D158" s="15">
        <f t="shared" si="23"/>
        <v>75</v>
      </c>
      <c r="E158" s="15">
        <f t="shared" si="24"/>
        <v>0</v>
      </c>
      <c r="F158" s="15">
        <f t="shared" si="25"/>
        <v>0</v>
      </c>
      <c r="G158" s="15">
        <f t="shared" si="26"/>
        <v>0</v>
      </c>
      <c r="H158" s="19">
        <f t="shared" si="27"/>
        <v>75</v>
      </c>
      <c r="I158" s="3" t="s">
        <v>194</v>
      </c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>
        <v>75</v>
      </c>
      <c r="AA158" s="3">
        <v>75</v>
      </c>
    </row>
    <row r="159" spans="1:27" x14ac:dyDescent="0.2">
      <c r="A159" s="3"/>
      <c r="B159" s="3" t="str">
        <f t="shared" si="28"/>
        <v>Mark Tucker</v>
      </c>
      <c r="C159" s="3">
        <f t="shared" si="22"/>
        <v>2</v>
      </c>
      <c r="D159" s="15">
        <f t="shared" si="23"/>
        <v>150</v>
      </c>
      <c r="E159" s="15">
        <f t="shared" si="24"/>
        <v>30</v>
      </c>
      <c r="F159" s="15">
        <f t="shared" si="25"/>
        <v>0</v>
      </c>
      <c r="G159" s="15">
        <f t="shared" si="26"/>
        <v>0</v>
      </c>
      <c r="H159" s="19">
        <f t="shared" si="27"/>
        <v>180</v>
      </c>
      <c r="I159" s="3" t="s">
        <v>195</v>
      </c>
      <c r="J159" s="3"/>
      <c r="K159" s="3"/>
      <c r="L159" s="3"/>
      <c r="M159" s="3"/>
      <c r="N159" s="3"/>
      <c r="O159" s="3">
        <v>30</v>
      </c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>
        <v>150</v>
      </c>
      <c r="AA159" s="3">
        <v>180</v>
      </c>
    </row>
    <row r="160" spans="1:27" x14ac:dyDescent="0.2">
      <c r="A160" s="3"/>
      <c r="B160" s="3" t="str">
        <f t="shared" si="28"/>
        <v>Alan Gardener</v>
      </c>
      <c r="C160" s="3">
        <f t="shared" si="22"/>
        <v>1</v>
      </c>
      <c r="D160" s="15">
        <f t="shared" si="23"/>
        <v>40</v>
      </c>
      <c r="E160" s="15">
        <f t="shared" si="24"/>
        <v>0</v>
      </c>
      <c r="F160" s="15">
        <f t="shared" si="25"/>
        <v>0</v>
      </c>
      <c r="G160" s="15">
        <f t="shared" si="26"/>
        <v>0</v>
      </c>
      <c r="H160" s="19">
        <f t="shared" si="27"/>
        <v>40</v>
      </c>
      <c r="I160" s="3" t="s">
        <v>246</v>
      </c>
      <c r="J160" s="3"/>
      <c r="K160" s="3"/>
      <c r="L160" s="3"/>
      <c r="M160" s="3"/>
      <c r="N160" s="3"/>
      <c r="O160" s="3"/>
      <c r="P160" s="3">
        <v>40</v>
      </c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>
        <v>40</v>
      </c>
    </row>
    <row r="161" spans="1:27" x14ac:dyDescent="0.2">
      <c r="A161" s="3"/>
      <c r="B161" s="3" t="str">
        <f t="shared" si="28"/>
        <v>David Pert</v>
      </c>
      <c r="C161" s="3">
        <f t="shared" si="22"/>
        <v>1</v>
      </c>
      <c r="D161" s="15">
        <f t="shared" si="23"/>
        <v>40</v>
      </c>
      <c r="E161" s="15">
        <f t="shared" si="24"/>
        <v>0</v>
      </c>
      <c r="F161" s="15">
        <f t="shared" si="25"/>
        <v>0</v>
      </c>
      <c r="G161" s="15">
        <f t="shared" si="26"/>
        <v>0</v>
      </c>
      <c r="H161" s="19">
        <f t="shared" si="27"/>
        <v>40</v>
      </c>
      <c r="I161" s="3" t="s">
        <v>247</v>
      </c>
      <c r="J161" s="3"/>
      <c r="K161" s="3"/>
      <c r="L161" s="3"/>
      <c r="M161" s="3"/>
      <c r="N161" s="3"/>
      <c r="O161" s="3"/>
      <c r="P161" s="3">
        <v>40</v>
      </c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>
        <v>40</v>
      </c>
    </row>
    <row r="162" spans="1:27" x14ac:dyDescent="0.2">
      <c r="A162" s="3"/>
      <c r="B162" s="3" t="str">
        <f t="shared" si="28"/>
        <v>Tim Herron</v>
      </c>
      <c r="C162" s="3">
        <f t="shared" si="22"/>
        <v>1</v>
      </c>
      <c r="D162" s="15">
        <f t="shared" si="23"/>
        <v>195</v>
      </c>
      <c r="E162" s="15">
        <f t="shared" si="24"/>
        <v>0</v>
      </c>
      <c r="F162" s="15">
        <f t="shared" si="25"/>
        <v>0</v>
      </c>
      <c r="G162" s="15">
        <f t="shared" si="26"/>
        <v>0</v>
      </c>
      <c r="H162" s="19">
        <f t="shared" si="27"/>
        <v>195</v>
      </c>
      <c r="I162" s="3" t="s">
        <v>292</v>
      </c>
      <c r="J162" s="3"/>
      <c r="K162" s="3"/>
      <c r="L162" s="3"/>
      <c r="M162" s="3"/>
      <c r="N162" s="3"/>
      <c r="O162" s="3">
        <v>195</v>
      </c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>
        <v>195</v>
      </c>
    </row>
    <row r="163" spans="1:27" hidden="1" x14ac:dyDescent="0.2">
      <c r="A163" s="3"/>
      <c r="B163" s="3" t="str">
        <f t="shared" si="28"/>
        <v>(blank)</v>
      </c>
      <c r="C163" s="3">
        <f t="shared" si="22"/>
        <v>17</v>
      </c>
      <c r="D163" s="15">
        <f t="shared" si="23"/>
        <v>0</v>
      </c>
      <c r="E163" s="15">
        <f t="shared" si="24"/>
        <v>0</v>
      </c>
      <c r="F163" s="15">
        <f t="shared" si="25"/>
        <v>0</v>
      </c>
      <c r="G163" s="15">
        <f t="shared" si="26"/>
        <v>0</v>
      </c>
      <c r="H163" s="19">
        <f t="shared" si="27"/>
        <v>0</v>
      </c>
      <c r="I163" s="3" t="s">
        <v>71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</row>
    <row r="164" spans="1:27" hidden="1" x14ac:dyDescent="0.2">
      <c r="A164" s="3"/>
      <c r="B164" s="3">
        <f t="shared" si="28"/>
        <v>0</v>
      </c>
      <c r="C164" s="3">
        <f t="shared" si="22"/>
        <v>0</v>
      </c>
      <c r="D164" s="15">
        <f t="shared" si="23"/>
        <v>0</v>
      </c>
      <c r="E164" s="15">
        <f t="shared" si="24"/>
        <v>0</v>
      </c>
      <c r="F164" s="15">
        <f t="shared" si="25"/>
        <v>0</v>
      </c>
      <c r="G164" s="15">
        <f t="shared" si="26"/>
        <v>0</v>
      </c>
      <c r="H164" s="19">
        <f t="shared" si="27"/>
        <v>0</v>
      </c>
    </row>
    <row r="165" spans="1:27" hidden="1" x14ac:dyDescent="0.2">
      <c r="A165" s="3"/>
      <c r="B165" s="3">
        <f t="shared" si="28"/>
        <v>0</v>
      </c>
      <c r="C165" s="3">
        <f t="shared" si="22"/>
        <v>0</v>
      </c>
      <c r="D165" s="15">
        <f t="shared" si="23"/>
        <v>0</v>
      </c>
      <c r="E165" s="15">
        <f t="shared" si="24"/>
        <v>0</v>
      </c>
      <c r="F165" s="15">
        <f t="shared" si="25"/>
        <v>0</v>
      </c>
      <c r="G165" s="15">
        <f t="shared" si="26"/>
        <v>0</v>
      </c>
      <c r="H165" s="19">
        <f t="shared" si="27"/>
        <v>0</v>
      </c>
    </row>
    <row r="166" spans="1:27" hidden="1" x14ac:dyDescent="0.2">
      <c r="A166" s="3"/>
      <c r="B166" s="3">
        <f t="shared" si="28"/>
        <v>0</v>
      </c>
      <c r="C166" s="3">
        <f t="shared" si="22"/>
        <v>0</v>
      </c>
      <c r="D166" s="15">
        <f t="shared" si="23"/>
        <v>0</v>
      </c>
      <c r="E166" s="15">
        <f t="shared" si="24"/>
        <v>0</v>
      </c>
      <c r="F166" s="15">
        <f t="shared" si="25"/>
        <v>0</v>
      </c>
      <c r="G166" s="15">
        <f t="shared" si="26"/>
        <v>0</v>
      </c>
      <c r="H166" s="19">
        <f t="shared" si="27"/>
        <v>0</v>
      </c>
    </row>
    <row r="167" spans="1:27" hidden="1" x14ac:dyDescent="0.2">
      <c r="A167" s="3"/>
      <c r="B167" s="3">
        <f t="shared" si="28"/>
        <v>0</v>
      </c>
      <c r="C167" s="3">
        <f t="shared" si="22"/>
        <v>0</v>
      </c>
      <c r="D167" s="15">
        <f t="shared" si="23"/>
        <v>0</v>
      </c>
      <c r="E167" s="15">
        <f t="shared" si="24"/>
        <v>0</v>
      </c>
      <c r="F167" s="15">
        <f t="shared" si="25"/>
        <v>0</v>
      </c>
      <c r="G167" s="15">
        <f t="shared" si="26"/>
        <v>0</v>
      </c>
      <c r="H167" s="19">
        <f t="shared" si="27"/>
        <v>0</v>
      </c>
    </row>
    <row r="168" spans="1:27" hidden="1" x14ac:dyDescent="0.2">
      <c r="A168" s="3"/>
      <c r="B168" s="3">
        <f t="shared" si="28"/>
        <v>0</v>
      </c>
      <c r="C168" s="3">
        <f t="shared" si="22"/>
        <v>0</v>
      </c>
      <c r="D168" s="15">
        <f t="shared" si="23"/>
        <v>0</v>
      </c>
      <c r="E168" s="15">
        <f t="shared" si="24"/>
        <v>0</v>
      </c>
      <c r="F168" s="15">
        <f t="shared" si="25"/>
        <v>0</v>
      </c>
      <c r="G168" s="15">
        <f t="shared" si="26"/>
        <v>0</v>
      </c>
      <c r="H168" s="19">
        <f t="shared" si="27"/>
        <v>0</v>
      </c>
    </row>
    <row r="169" spans="1:27" hidden="1" x14ac:dyDescent="0.2">
      <c r="A169" s="3"/>
      <c r="B169" s="3">
        <f t="shared" si="28"/>
        <v>0</v>
      </c>
      <c r="C169" s="3">
        <f t="shared" si="22"/>
        <v>0</v>
      </c>
      <c r="D169" s="15">
        <f t="shared" si="23"/>
        <v>0</v>
      </c>
      <c r="E169" s="15">
        <f t="shared" si="24"/>
        <v>0</v>
      </c>
      <c r="F169" s="15">
        <f t="shared" si="25"/>
        <v>0</v>
      </c>
      <c r="G169" s="15">
        <f t="shared" si="26"/>
        <v>0</v>
      </c>
      <c r="H169" s="19">
        <f t="shared" si="27"/>
        <v>0</v>
      </c>
    </row>
    <row r="170" spans="1:27" hidden="1" x14ac:dyDescent="0.2">
      <c r="A170" s="3"/>
      <c r="B170" s="3">
        <f t="shared" si="28"/>
        <v>0</v>
      </c>
      <c r="C170" s="3">
        <f t="shared" si="22"/>
        <v>0</v>
      </c>
      <c r="D170" s="15">
        <f t="shared" si="23"/>
        <v>0</v>
      </c>
      <c r="E170" s="15">
        <f t="shared" si="24"/>
        <v>0</v>
      </c>
      <c r="F170" s="15">
        <f t="shared" si="25"/>
        <v>0</v>
      </c>
      <c r="G170" s="15">
        <f t="shared" si="26"/>
        <v>0</v>
      </c>
      <c r="H170" s="19">
        <f t="shared" si="27"/>
        <v>0</v>
      </c>
    </row>
    <row r="171" spans="1:27" hidden="1" x14ac:dyDescent="0.2">
      <c r="A171" s="3"/>
      <c r="B171" s="3">
        <f t="shared" si="28"/>
        <v>0</v>
      </c>
      <c r="C171" s="3">
        <f t="shared" si="22"/>
        <v>0</v>
      </c>
      <c r="D171" s="15">
        <f t="shared" si="23"/>
        <v>0</v>
      </c>
      <c r="E171" s="15">
        <f t="shared" si="24"/>
        <v>0</v>
      </c>
      <c r="F171" s="15">
        <f t="shared" si="25"/>
        <v>0</v>
      </c>
      <c r="G171" s="15">
        <f t="shared" si="26"/>
        <v>0</v>
      </c>
      <c r="H171" s="19">
        <f t="shared" si="27"/>
        <v>0</v>
      </c>
    </row>
    <row r="172" spans="1:27" hidden="1" x14ac:dyDescent="0.2">
      <c r="A172" s="3"/>
      <c r="B172" s="3">
        <f t="shared" si="28"/>
        <v>0</v>
      </c>
      <c r="C172" s="3">
        <f t="shared" si="22"/>
        <v>0</v>
      </c>
      <c r="D172" s="15">
        <f t="shared" si="23"/>
        <v>0</v>
      </c>
      <c r="E172" s="15">
        <f t="shared" si="24"/>
        <v>0</v>
      </c>
      <c r="F172" s="15">
        <f t="shared" si="25"/>
        <v>0</v>
      </c>
      <c r="G172" s="15">
        <f t="shared" si="26"/>
        <v>0</v>
      </c>
      <c r="H172" s="19">
        <f t="shared" si="27"/>
        <v>0</v>
      </c>
    </row>
    <row r="173" spans="1:27" hidden="1" x14ac:dyDescent="0.2">
      <c r="A173" s="3"/>
      <c r="B173" s="3">
        <f t="shared" si="28"/>
        <v>0</v>
      </c>
      <c r="C173" s="3">
        <f t="shared" si="22"/>
        <v>0</v>
      </c>
      <c r="D173" s="15">
        <f t="shared" si="23"/>
        <v>0</v>
      </c>
      <c r="E173" s="15">
        <f t="shared" si="24"/>
        <v>0</v>
      </c>
      <c r="F173" s="15">
        <f t="shared" si="25"/>
        <v>0</v>
      </c>
      <c r="G173" s="15">
        <f t="shared" si="26"/>
        <v>0</v>
      </c>
      <c r="H173" s="19">
        <f t="shared" si="27"/>
        <v>0</v>
      </c>
    </row>
    <row r="174" spans="1:27" hidden="1" x14ac:dyDescent="0.2">
      <c r="A174" s="3"/>
      <c r="B174" s="3">
        <f t="shared" si="28"/>
        <v>0</v>
      </c>
      <c r="C174" s="3">
        <f t="shared" si="22"/>
        <v>0</v>
      </c>
      <c r="D174" s="15">
        <f t="shared" si="23"/>
        <v>0</v>
      </c>
      <c r="E174" s="15">
        <f t="shared" si="24"/>
        <v>0</v>
      </c>
      <c r="F174" s="15">
        <f t="shared" si="25"/>
        <v>0</v>
      </c>
      <c r="G174" s="15">
        <f t="shared" si="26"/>
        <v>0</v>
      </c>
      <c r="H174" s="19">
        <f t="shared" si="27"/>
        <v>0</v>
      </c>
    </row>
    <row r="175" spans="1:27" hidden="1" x14ac:dyDescent="0.2">
      <c r="A175" s="3"/>
      <c r="B175" s="3">
        <f t="shared" si="28"/>
        <v>0</v>
      </c>
      <c r="C175" s="3">
        <f t="shared" si="22"/>
        <v>0</v>
      </c>
      <c r="D175" s="15">
        <f t="shared" si="23"/>
        <v>0</v>
      </c>
      <c r="E175" s="15">
        <f t="shared" si="24"/>
        <v>0</v>
      </c>
      <c r="F175" s="15">
        <f t="shared" si="25"/>
        <v>0</v>
      </c>
      <c r="G175" s="15">
        <f t="shared" si="26"/>
        <v>0</v>
      </c>
      <c r="H175" s="19">
        <f t="shared" si="27"/>
        <v>0</v>
      </c>
    </row>
    <row r="176" spans="1:27" hidden="1" x14ac:dyDescent="0.2">
      <c r="A176" s="3"/>
      <c r="B176" s="3">
        <f t="shared" si="28"/>
        <v>0</v>
      </c>
      <c r="C176" s="3">
        <f t="shared" si="22"/>
        <v>0</v>
      </c>
      <c r="D176" s="15">
        <f t="shared" si="23"/>
        <v>0</v>
      </c>
      <c r="E176" s="15">
        <f t="shared" si="24"/>
        <v>0</v>
      </c>
      <c r="F176" s="15">
        <f t="shared" si="25"/>
        <v>0</v>
      </c>
      <c r="G176" s="15">
        <f t="shared" si="26"/>
        <v>0</v>
      </c>
      <c r="H176" s="19">
        <f t="shared" si="27"/>
        <v>0</v>
      </c>
    </row>
    <row r="177" spans="1:27" hidden="1" x14ac:dyDescent="0.2">
      <c r="A177" s="3"/>
      <c r="B177" s="3">
        <f t="shared" si="28"/>
        <v>0</v>
      </c>
      <c r="C177" s="3">
        <f t="shared" si="22"/>
        <v>0</v>
      </c>
      <c r="D177" s="15">
        <f t="shared" si="23"/>
        <v>0</v>
      </c>
      <c r="E177" s="15">
        <f t="shared" si="24"/>
        <v>0</v>
      </c>
      <c r="F177" s="15">
        <f t="shared" si="25"/>
        <v>0</v>
      </c>
      <c r="G177" s="15">
        <f t="shared" si="26"/>
        <v>0</v>
      </c>
      <c r="H177" s="19">
        <f t="shared" si="27"/>
        <v>0</v>
      </c>
    </row>
    <row r="178" spans="1:27" hidden="1" x14ac:dyDescent="0.2">
      <c r="A178" s="3"/>
      <c r="B178" s="3">
        <f t="shared" si="28"/>
        <v>0</v>
      </c>
      <c r="C178" s="3">
        <f t="shared" si="22"/>
        <v>0</v>
      </c>
      <c r="D178" s="15">
        <f t="shared" si="23"/>
        <v>0</v>
      </c>
      <c r="E178" s="15">
        <f t="shared" si="24"/>
        <v>0</v>
      </c>
      <c r="F178" s="15">
        <f t="shared" si="25"/>
        <v>0</v>
      </c>
      <c r="G178" s="15">
        <f t="shared" si="26"/>
        <v>0</v>
      </c>
      <c r="H178" s="19">
        <f t="shared" si="27"/>
        <v>0</v>
      </c>
    </row>
    <row r="179" spans="1:27" hidden="1" x14ac:dyDescent="0.2">
      <c r="A179" s="3"/>
      <c r="B179" s="3">
        <f t="shared" si="28"/>
        <v>0</v>
      </c>
      <c r="C179" s="3">
        <f t="shared" si="22"/>
        <v>0</v>
      </c>
      <c r="D179" s="15">
        <f t="shared" si="23"/>
        <v>0</v>
      </c>
      <c r="E179" s="15">
        <f t="shared" si="24"/>
        <v>0</v>
      </c>
      <c r="F179" s="15">
        <f t="shared" si="25"/>
        <v>0</v>
      </c>
      <c r="G179" s="15">
        <f t="shared" si="26"/>
        <v>0</v>
      </c>
      <c r="H179" s="19">
        <f t="shared" si="27"/>
        <v>0</v>
      </c>
    </row>
    <row r="180" spans="1:27" hidden="1" x14ac:dyDescent="0.2">
      <c r="A180" s="3"/>
      <c r="B180" s="3">
        <f t="shared" si="28"/>
        <v>0</v>
      </c>
      <c r="C180" s="3">
        <f t="shared" si="22"/>
        <v>0</v>
      </c>
      <c r="D180" s="15">
        <f t="shared" si="23"/>
        <v>0</v>
      </c>
      <c r="E180" s="15">
        <f t="shared" si="24"/>
        <v>0</v>
      </c>
      <c r="F180" s="15">
        <f t="shared" si="25"/>
        <v>0</v>
      </c>
      <c r="G180" s="15">
        <f t="shared" si="26"/>
        <v>0</v>
      </c>
      <c r="H180" s="19">
        <f t="shared" si="27"/>
        <v>0</v>
      </c>
    </row>
    <row r="181" spans="1:27" hidden="1" x14ac:dyDescent="0.2">
      <c r="A181" s="3"/>
      <c r="B181" s="3">
        <f t="shared" si="28"/>
        <v>0</v>
      </c>
      <c r="C181" s="3">
        <f t="shared" si="22"/>
        <v>0</v>
      </c>
      <c r="D181" s="15">
        <f t="shared" si="23"/>
        <v>0</v>
      </c>
      <c r="E181" s="15">
        <f t="shared" si="24"/>
        <v>0</v>
      </c>
      <c r="F181" s="15">
        <f t="shared" si="25"/>
        <v>0</v>
      </c>
      <c r="G181" s="15">
        <f t="shared" si="26"/>
        <v>0</v>
      </c>
      <c r="H181" s="19">
        <f t="shared" si="27"/>
        <v>0</v>
      </c>
    </row>
    <row r="183" spans="1:27" x14ac:dyDescent="0.2">
      <c r="I183" s="48" t="s">
        <v>25</v>
      </c>
      <c r="J183" s="49" t="s">
        <v>93</v>
      </c>
    </row>
    <row r="185" spans="1:27" x14ac:dyDescent="0.2">
      <c r="I185" s="43" t="s">
        <v>72</v>
      </c>
      <c r="J185" s="43" t="s">
        <v>26</v>
      </c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5"/>
    </row>
    <row r="186" spans="1:27" x14ac:dyDescent="0.2">
      <c r="A186" s="16" t="s">
        <v>73</v>
      </c>
      <c r="B186" s="16" t="s">
        <v>74</v>
      </c>
      <c r="C186" s="16" t="s">
        <v>75</v>
      </c>
      <c r="D186" s="16" t="s">
        <v>76</v>
      </c>
      <c r="E186" s="16" t="s">
        <v>77</v>
      </c>
      <c r="F186" s="16" t="s">
        <v>78</v>
      </c>
      <c r="G186" s="16" t="s">
        <v>79</v>
      </c>
      <c r="H186" s="18" t="s">
        <v>52</v>
      </c>
      <c r="I186" s="24" t="s">
        <v>24</v>
      </c>
      <c r="J186" s="3" t="s">
        <v>67</v>
      </c>
      <c r="K186" s="3" t="s">
        <v>62</v>
      </c>
      <c r="L186" s="3" t="s">
        <v>60</v>
      </c>
      <c r="M186" s="3" t="s">
        <v>68</v>
      </c>
      <c r="N186" s="3" t="s">
        <v>63</v>
      </c>
      <c r="O186" s="3" t="s">
        <v>65</v>
      </c>
      <c r="P186" s="3" t="s">
        <v>64</v>
      </c>
      <c r="Q186" s="3" t="s">
        <v>61</v>
      </c>
      <c r="R186" s="3" t="s">
        <v>69</v>
      </c>
      <c r="S186" s="3" t="s">
        <v>85</v>
      </c>
      <c r="T186" s="3" t="s">
        <v>86</v>
      </c>
      <c r="U186" s="3" t="s">
        <v>87</v>
      </c>
      <c r="V186" s="3" t="s">
        <v>88</v>
      </c>
      <c r="W186" s="3" t="s">
        <v>89</v>
      </c>
      <c r="X186" s="3" t="s">
        <v>90</v>
      </c>
      <c r="Y186" s="3" t="s">
        <v>106</v>
      </c>
      <c r="Z186" s="3" t="s">
        <v>125</v>
      </c>
      <c r="AA186" s="3" t="s">
        <v>70</v>
      </c>
    </row>
    <row r="187" spans="1:27" x14ac:dyDescent="0.2">
      <c r="A187" s="3"/>
      <c r="B187" s="3" t="str">
        <f>I187</f>
        <v>Paul Jenkins</v>
      </c>
      <c r="C187" s="3">
        <f t="shared" ref="C187:C226" si="29">COUNT(J187:Z187)</f>
        <v>3</v>
      </c>
      <c r="D187" s="15">
        <f t="shared" ref="D187:D226" si="30">IF(C187&gt;0,LARGE(J187:Z187,1),0)</f>
        <v>540</v>
      </c>
      <c r="E187" s="15">
        <f t="shared" ref="E187:E226" si="31">IF(C187&gt;1,LARGE(J187:Z187,2),0)</f>
        <v>420</v>
      </c>
      <c r="F187" s="15">
        <f t="shared" ref="F187:F226" si="32">IF(C187&gt;2,LARGE(J187:Z187,3),0)</f>
        <v>300</v>
      </c>
      <c r="G187" s="15">
        <f t="shared" ref="G187:G226" si="33">IF(C187&gt;3,LARGE(J187:Z187,4),0)</f>
        <v>0</v>
      </c>
      <c r="H187" s="19">
        <f>SUM(D187:G187)</f>
        <v>1260</v>
      </c>
      <c r="I187" s="3" t="s">
        <v>213</v>
      </c>
      <c r="J187" s="3"/>
      <c r="K187" s="3">
        <v>300</v>
      </c>
      <c r="L187" s="3"/>
      <c r="M187" s="3"/>
      <c r="N187" s="3"/>
      <c r="O187" s="3">
        <v>540</v>
      </c>
      <c r="P187" s="3"/>
      <c r="Q187" s="3"/>
      <c r="R187" s="3"/>
      <c r="S187" s="3"/>
      <c r="T187" s="3">
        <v>420</v>
      </c>
      <c r="U187" s="3"/>
      <c r="V187" s="3"/>
      <c r="W187" s="3"/>
      <c r="X187" s="3"/>
      <c r="Y187" s="3"/>
      <c r="Z187" s="3"/>
      <c r="AA187" s="3">
        <v>1260</v>
      </c>
    </row>
    <row r="188" spans="1:27" x14ac:dyDescent="0.2">
      <c r="A188" s="3"/>
      <c r="B188" s="3" t="str">
        <f>I188</f>
        <v>Brian Robertson</v>
      </c>
      <c r="C188" s="3">
        <f t="shared" si="29"/>
        <v>4</v>
      </c>
      <c r="D188" s="15">
        <f t="shared" si="30"/>
        <v>270</v>
      </c>
      <c r="E188" s="15">
        <f t="shared" si="31"/>
        <v>270</v>
      </c>
      <c r="F188" s="15">
        <f t="shared" si="32"/>
        <v>155</v>
      </c>
      <c r="G188" s="15">
        <f t="shared" si="33"/>
        <v>130</v>
      </c>
      <c r="H188" s="19">
        <f t="shared" ref="H188:H226" si="34">SUM(D188:G188)</f>
        <v>825</v>
      </c>
      <c r="I188" s="3" t="s">
        <v>163</v>
      </c>
      <c r="J188" s="3"/>
      <c r="K188" s="3">
        <v>130</v>
      </c>
      <c r="L188" s="3"/>
      <c r="M188" s="3"/>
      <c r="N188" s="3"/>
      <c r="O188" s="3"/>
      <c r="P188" s="3">
        <v>155</v>
      </c>
      <c r="Q188" s="3">
        <v>270</v>
      </c>
      <c r="R188" s="3"/>
      <c r="S188" s="3"/>
      <c r="T188" s="3"/>
      <c r="U188" s="3"/>
      <c r="V188" s="3"/>
      <c r="W188" s="3"/>
      <c r="X188" s="3"/>
      <c r="Y188" s="3"/>
      <c r="Z188" s="3">
        <v>270</v>
      </c>
      <c r="AA188" s="3">
        <v>825</v>
      </c>
    </row>
    <row r="189" spans="1:27" x14ac:dyDescent="0.2">
      <c r="A189" s="3"/>
      <c r="B189" s="3" t="str">
        <f t="shared" ref="B189:B226" si="35">I189</f>
        <v>David Lindsay</v>
      </c>
      <c r="C189" s="3">
        <f t="shared" si="29"/>
        <v>3</v>
      </c>
      <c r="D189" s="15">
        <f t="shared" si="30"/>
        <v>195</v>
      </c>
      <c r="E189" s="15">
        <f t="shared" si="31"/>
        <v>65</v>
      </c>
      <c r="F189" s="15">
        <f t="shared" si="32"/>
        <v>65</v>
      </c>
      <c r="G189" s="15">
        <f t="shared" si="33"/>
        <v>0</v>
      </c>
      <c r="H189" s="19">
        <f t="shared" si="34"/>
        <v>325</v>
      </c>
      <c r="I189" s="3" t="s">
        <v>248</v>
      </c>
      <c r="J189" s="3"/>
      <c r="K189" s="3">
        <v>65</v>
      </c>
      <c r="L189" s="3"/>
      <c r="M189" s="3"/>
      <c r="N189" s="3"/>
      <c r="O189" s="3">
        <v>195</v>
      </c>
      <c r="P189" s="3">
        <v>65</v>
      </c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>
        <v>325</v>
      </c>
    </row>
    <row r="190" spans="1:27" x14ac:dyDescent="0.2">
      <c r="A190" s="3"/>
      <c r="B190" s="3" t="str">
        <f t="shared" si="35"/>
        <v>Chris Holt</v>
      </c>
      <c r="C190" s="3">
        <f t="shared" si="29"/>
        <v>3</v>
      </c>
      <c r="D190" s="15">
        <f t="shared" si="30"/>
        <v>300</v>
      </c>
      <c r="E190" s="15">
        <f t="shared" si="31"/>
        <v>190</v>
      </c>
      <c r="F190" s="15">
        <f t="shared" si="32"/>
        <v>165</v>
      </c>
      <c r="G190" s="15">
        <f t="shared" si="33"/>
        <v>0</v>
      </c>
      <c r="H190" s="19">
        <f t="shared" si="34"/>
        <v>655</v>
      </c>
      <c r="I190" s="3" t="s">
        <v>160</v>
      </c>
      <c r="J190" s="3"/>
      <c r="K190" s="3"/>
      <c r="L190" s="3"/>
      <c r="M190" s="3"/>
      <c r="N190" s="3">
        <v>300</v>
      </c>
      <c r="O190" s="3"/>
      <c r="P190" s="3"/>
      <c r="Q190" s="3">
        <v>190</v>
      </c>
      <c r="R190" s="3"/>
      <c r="S190" s="3"/>
      <c r="T190" s="3"/>
      <c r="U190" s="3"/>
      <c r="V190" s="3"/>
      <c r="W190" s="3"/>
      <c r="X190" s="3"/>
      <c r="Y190" s="3"/>
      <c r="Z190" s="3">
        <v>165</v>
      </c>
      <c r="AA190" s="3">
        <v>655</v>
      </c>
    </row>
    <row r="191" spans="1:27" x14ac:dyDescent="0.2">
      <c r="A191" s="3"/>
      <c r="B191" s="3" t="str">
        <f t="shared" si="35"/>
        <v>Donald Durrand</v>
      </c>
      <c r="C191" s="3">
        <f t="shared" si="29"/>
        <v>4</v>
      </c>
      <c r="D191" s="15">
        <f t="shared" si="30"/>
        <v>115</v>
      </c>
      <c r="E191" s="15">
        <f t="shared" si="31"/>
        <v>90</v>
      </c>
      <c r="F191" s="15">
        <f t="shared" si="32"/>
        <v>80</v>
      </c>
      <c r="G191" s="15">
        <f t="shared" si="33"/>
        <v>60</v>
      </c>
      <c r="H191" s="19">
        <f t="shared" si="34"/>
        <v>345</v>
      </c>
      <c r="I191" s="3" t="s">
        <v>157</v>
      </c>
      <c r="J191" s="3"/>
      <c r="K191" s="3"/>
      <c r="L191" s="3"/>
      <c r="M191" s="3"/>
      <c r="N191" s="3">
        <v>115</v>
      </c>
      <c r="O191" s="3">
        <v>60</v>
      </c>
      <c r="P191" s="3"/>
      <c r="Q191" s="3">
        <v>80</v>
      </c>
      <c r="R191" s="3"/>
      <c r="S191" s="3"/>
      <c r="T191" s="3"/>
      <c r="U191" s="3"/>
      <c r="V191" s="3"/>
      <c r="W191" s="3"/>
      <c r="X191" s="3"/>
      <c r="Y191" s="3"/>
      <c r="Z191" s="3">
        <v>90</v>
      </c>
      <c r="AA191" s="3">
        <v>345</v>
      </c>
    </row>
    <row r="192" spans="1:27" x14ac:dyDescent="0.2">
      <c r="A192" s="3"/>
      <c r="B192" s="3" t="str">
        <f t="shared" si="35"/>
        <v>Andy Meldrum</v>
      </c>
      <c r="C192" s="3">
        <f t="shared" si="29"/>
        <v>5</v>
      </c>
      <c r="D192" s="15">
        <f t="shared" si="30"/>
        <v>495</v>
      </c>
      <c r="E192" s="15">
        <f t="shared" si="31"/>
        <v>360</v>
      </c>
      <c r="F192" s="15">
        <f t="shared" si="32"/>
        <v>240</v>
      </c>
      <c r="G192" s="15">
        <f t="shared" si="33"/>
        <v>210</v>
      </c>
      <c r="H192" s="19">
        <f t="shared" si="34"/>
        <v>1305</v>
      </c>
      <c r="I192" s="3" t="s">
        <v>196</v>
      </c>
      <c r="J192" s="3"/>
      <c r="K192" s="3">
        <v>240</v>
      </c>
      <c r="L192" s="3"/>
      <c r="M192" s="3"/>
      <c r="N192" s="3">
        <v>360</v>
      </c>
      <c r="O192" s="3">
        <v>495</v>
      </c>
      <c r="P192" s="3">
        <v>210</v>
      </c>
      <c r="Q192" s="3"/>
      <c r="R192" s="3"/>
      <c r="S192" s="3"/>
      <c r="T192" s="3"/>
      <c r="U192" s="3"/>
      <c r="V192" s="3"/>
      <c r="W192" s="3"/>
      <c r="X192" s="3"/>
      <c r="Y192" s="3"/>
      <c r="Z192" s="3">
        <v>80</v>
      </c>
      <c r="AA192" s="3">
        <v>1385</v>
      </c>
    </row>
    <row r="193" spans="1:27" x14ac:dyDescent="0.2">
      <c r="A193" s="3"/>
      <c r="B193" s="3" t="str">
        <f t="shared" si="35"/>
        <v>David Legge</v>
      </c>
      <c r="C193" s="3">
        <f t="shared" si="29"/>
        <v>4</v>
      </c>
      <c r="D193" s="15">
        <f t="shared" si="30"/>
        <v>127.5</v>
      </c>
      <c r="E193" s="15">
        <f t="shared" si="31"/>
        <v>120</v>
      </c>
      <c r="F193" s="15">
        <f t="shared" si="32"/>
        <v>105</v>
      </c>
      <c r="G193" s="15">
        <f t="shared" si="33"/>
        <v>60</v>
      </c>
      <c r="H193" s="19">
        <f t="shared" si="34"/>
        <v>412.5</v>
      </c>
      <c r="I193" s="3" t="s">
        <v>159</v>
      </c>
      <c r="J193" s="3"/>
      <c r="K193" s="3">
        <v>105</v>
      </c>
      <c r="L193" s="3"/>
      <c r="M193" s="3"/>
      <c r="N193" s="3"/>
      <c r="O193" s="3">
        <v>127.5</v>
      </c>
      <c r="P193" s="3">
        <v>60</v>
      </c>
      <c r="Q193" s="3">
        <v>120</v>
      </c>
      <c r="R193" s="3"/>
      <c r="S193" s="3"/>
      <c r="T193" s="3"/>
      <c r="U193" s="3"/>
      <c r="V193" s="3"/>
      <c r="W193" s="3"/>
      <c r="X193" s="3"/>
      <c r="Y193" s="3"/>
      <c r="Z193" s="3"/>
      <c r="AA193" s="3">
        <v>412.5</v>
      </c>
    </row>
    <row r="194" spans="1:27" x14ac:dyDescent="0.2">
      <c r="A194" s="3"/>
      <c r="B194" s="3" t="str">
        <f t="shared" si="35"/>
        <v>Allan Brown</v>
      </c>
      <c r="C194" s="3">
        <f t="shared" si="29"/>
        <v>3</v>
      </c>
      <c r="D194" s="15">
        <f t="shared" si="30"/>
        <v>140</v>
      </c>
      <c r="E194" s="15">
        <f t="shared" si="31"/>
        <v>120</v>
      </c>
      <c r="F194" s="15">
        <f t="shared" si="32"/>
        <v>90</v>
      </c>
      <c r="G194" s="15">
        <f t="shared" si="33"/>
        <v>0</v>
      </c>
      <c r="H194" s="19">
        <f t="shared" si="34"/>
        <v>350</v>
      </c>
      <c r="I194" s="3" t="s">
        <v>161</v>
      </c>
      <c r="J194" s="3"/>
      <c r="K194" s="3"/>
      <c r="L194" s="3"/>
      <c r="M194" s="3"/>
      <c r="N194" s="3">
        <v>140</v>
      </c>
      <c r="O194" s="3"/>
      <c r="P194" s="3"/>
      <c r="Q194" s="3">
        <v>90</v>
      </c>
      <c r="R194" s="3"/>
      <c r="S194" s="3"/>
      <c r="T194" s="3"/>
      <c r="U194" s="3"/>
      <c r="V194" s="3"/>
      <c r="W194" s="3"/>
      <c r="X194" s="3"/>
      <c r="Y194" s="3"/>
      <c r="Z194" s="3">
        <v>120</v>
      </c>
      <c r="AA194" s="3">
        <v>350</v>
      </c>
    </row>
    <row r="195" spans="1:27" x14ac:dyDescent="0.2">
      <c r="A195" s="3"/>
      <c r="B195" s="3" t="str">
        <f t="shared" si="35"/>
        <v>Colin Grant</v>
      </c>
      <c r="C195" s="3">
        <f t="shared" si="29"/>
        <v>1</v>
      </c>
      <c r="D195" s="15">
        <f t="shared" si="30"/>
        <v>300</v>
      </c>
      <c r="E195" s="15">
        <f t="shared" si="31"/>
        <v>0</v>
      </c>
      <c r="F195" s="15">
        <f t="shared" si="32"/>
        <v>0</v>
      </c>
      <c r="G195" s="15">
        <f t="shared" si="33"/>
        <v>0</v>
      </c>
      <c r="H195" s="19">
        <f t="shared" si="34"/>
        <v>300</v>
      </c>
      <c r="I195" s="3" t="s">
        <v>214</v>
      </c>
      <c r="J195" s="3"/>
      <c r="K195" s="3"/>
      <c r="L195" s="3"/>
      <c r="M195" s="3"/>
      <c r="N195" s="3"/>
      <c r="O195" s="3"/>
      <c r="P195" s="3">
        <v>300</v>
      </c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>
        <v>300</v>
      </c>
    </row>
    <row r="196" spans="1:27" x14ac:dyDescent="0.2">
      <c r="A196" s="3"/>
      <c r="B196" s="3" t="str">
        <f t="shared" si="35"/>
        <v>Eric McMullan</v>
      </c>
      <c r="C196" s="3">
        <f t="shared" si="29"/>
        <v>5</v>
      </c>
      <c r="D196" s="15">
        <f t="shared" si="30"/>
        <v>172.5</v>
      </c>
      <c r="E196" s="15">
        <f t="shared" si="31"/>
        <v>165</v>
      </c>
      <c r="F196" s="15">
        <f t="shared" si="32"/>
        <v>165</v>
      </c>
      <c r="G196" s="15">
        <f t="shared" si="33"/>
        <v>105</v>
      </c>
      <c r="H196" s="19">
        <f t="shared" si="34"/>
        <v>607.5</v>
      </c>
      <c r="I196" s="3" t="s">
        <v>158</v>
      </c>
      <c r="J196" s="3"/>
      <c r="K196" s="3">
        <v>60</v>
      </c>
      <c r="L196" s="3"/>
      <c r="M196" s="3"/>
      <c r="N196" s="3"/>
      <c r="O196" s="3">
        <v>172.5</v>
      </c>
      <c r="P196" s="3">
        <v>105</v>
      </c>
      <c r="Q196" s="3">
        <v>165</v>
      </c>
      <c r="R196" s="3"/>
      <c r="S196" s="3"/>
      <c r="T196" s="3"/>
      <c r="U196" s="3"/>
      <c r="V196" s="3"/>
      <c r="W196" s="3"/>
      <c r="X196" s="3"/>
      <c r="Y196" s="3"/>
      <c r="Z196" s="3">
        <v>165</v>
      </c>
      <c r="AA196" s="3">
        <v>667.5</v>
      </c>
    </row>
    <row r="197" spans="1:27" x14ac:dyDescent="0.2">
      <c r="A197" s="3"/>
      <c r="B197" s="3" t="str">
        <f t="shared" si="35"/>
        <v>Stephen Collins</v>
      </c>
      <c r="C197" s="3">
        <f t="shared" si="29"/>
        <v>1</v>
      </c>
      <c r="D197" s="15">
        <f t="shared" si="30"/>
        <v>20</v>
      </c>
      <c r="E197" s="15">
        <f t="shared" si="31"/>
        <v>0</v>
      </c>
      <c r="F197" s="15">
        <f t="shared" si="32"/>
        <v>0</v>
      </c>
      <c r="G197" s="15">
        <f t="shared" si="33"/>
        <v>0</v>
      </c>
      <c r="H197" s="19">
        <f t="shared" si="34"/>
        <v>20</v>
      </c>
      <c r="I197" s="3" t="s">
        <v>270</v>
      </c>
      <c r="J197" s="3"/>
      <c r="K197" s="3">
        <v>20</v>
      </c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>
        <v>20</v>
      </c>
    </row>
    <row r="198" spans="1:27" x14ac:dyDescent="0.2">
      <c r="A198" s="3"/>
      <c r="B198" s="3" t="str">
        <f t="shared" si="35"/>
        <v>Graham Pert</v>
      </c>
      <c r="C198" s="3">
        <f t="shared" si="29"/>
        <v>2</v>
      </c>
      <c r="D198" s="15">
        <f t="shared" si="30"/>
        <v>40</v>
      </c>
      <c r="E198" s="15">
        <f t="shared" si="31"/>
        <v>20</v>
      </c>
      <c r="F198" s="15">
        <f t="shared" si="32"/>
        <v>0</v>
      </c>
      <c r="G198" s="15">
        <f t="shared" si="33"/>
        <v>0</v>
      </c>
      <c r="H198" s="19">
        <f t="shared" si="34"/>
        <v>60</v>
      </c>
      <c r="I198" s="3" t="s">
        <v>226</v>
      </c>
      <c r="J198" s="3"/>
      <c r="K198" s="3"/>
      <c r="L198" s="3"/>
      <c r="M198" s="3"/>
      <c r="N198" s="3">
        <v>40</v>
      </c>
      <c r="O198" s="3"/>
      <c r="P198" s="3">
        <v>20</v>
      </c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>
        <v>60</v>
      </c>
    </row>
    <row r="199" spans="1:27" x14ac:dyDescent="0.2">
      <c r="A199" s="3"/>
      <c r="B199" s="3" t="str">
        <f t="shared" si="35"/>
        <v>Billy Gregor</v>
      </c>
      <c r="C199" s="3">
        <f t="shared" si="29"/>
        <v>2</v>
      </c>
      <c r="D199" s="15">
        <f t="shared" si="30"/>
        <v>85</v>
      </c>
      <c r="E199" s="15">
        <f t="shared" si="31"/>
        <v>70</v>
      </c>
      <c r="F199" s="15">
        <f t="shared" si="32"/>
        <v>0</v>
      </c>
      <c r="G199" s="15">
        <f t="shared" si="33"/>
        <v>0</v>
      </c>
      <c r="H199" s="19">
        <f t="shared" si="34"/>
        <v>155</v>
      </c>
      <c r="I199" s="3" t="s">
        <v>197</v>
      </c>
      <c r="J199" s="3"/>
      <c r="K199" s="3"/>
      <c r="L199" s="3"/>
      <c r="M199" s="3"/>
      <c r="N199" s="3">
        <v>70</v>
      </c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>
        <v>85</v>
      </c>
      <c r="AA199" s="3">
        <v>155</v>
      </c>
    </row>
    <row r="200" spans="1:27" x14ac:dyDescent="0.2">
      <c r="A200" s="3"/>
      <c r="B200" s="3" t="str">
        <f t="shared" si="35"/>
        <v>Barry Sutherland</v>
      </c>
      <c r="C200" s="3">
        <f t="shared" si="29"/>
        <v>2</v>
      </c>
      <c r="D200" s="15">
        <f t="shared" si="30"/>
        <v>360</v>
      </c>
      <c r="E200" s="15">
        <f t="shared" si="31"/>
        <v>360</v>
      </c>
      <c r="F200" s="15">
        <f t="shared" si="32"/>
        <v>0</v>
      </c>
      <c r="G200" s="15">
        <f t="shared" si="33"/>
        <v>0</v>
      </c>
      <c r="H200" s="19">
        <f t="shared" si="34"/>
        <v>720</v>
      </c>
      <c r="I200" s="3" t="s">
        <v>155</v>
      </c>
      <c r="J200" s="3"/>
      <c r="K200" s="3"/>
      <c r="L200" s="3"/>
      <c r="M200" s="3"/>
      <c r="N200" s="3"/>
      <c r="O200" s="3"/>
      <c r="P200" s="3"/>
      <c r="Q200" s="3">
        <v>360</v>
      </c>
      <c r="R200" s="3"/>
      <c r="S200" s="3"/>
      <c r="T200" s="3"/>
      <c r="U200" s="3"/>
      <c r="V200" s="3"/>
      <c r="W200" s="3"/>
      <c r="X200" s="3"/>
      <c r="Y200" s="3"/>
      <c r="Z200" s="3">
        <v>360</v>
      </c>
      <c r="AA200" s="3">
        <v>720</v>
      </c>
    </row>
    <row r="201" spans="1:27" x14ac:dyDescent="0.2">
      <c r="A201" s="3"/>
      <c r="B201" s="3" t="str">
        <f t="shared" si="35"/>
        <v>Stuart Hunter</v>
      </c>
      <c r="C201" s="3">
        <f t="shared" si="29"/>
        <v>2</v>
      </c>
      <c r="D201" s="15">
        <f t="shared" si="30"/>
        <v>40</v>
      </c>
      <c r="E201" s="15">
        <f t="shared" si="31"/>
        <v>40</v>
      </c>
      <c r="F201" s="15">
        <f t="shared" si="32"/>
        <v>0</v>
      </c>
      <c r="G201" s="15">
        <f t="shared" si="33"/>
        <v>0</v>
      </c>
      <c r="H201" s="19">
        <f t="shared" si="34"/>
        <v>80</v>
      </c>
      <c r="I201" s="3" t="s">
        <v>156</v>
      </c>
      <c r="J201" s="3"/>
      <c r="K201" s="3"/>
      <c r="L201" s="3"/>
      <c r="M201" s="3"/>
      <c r="N201" s="3"/>
      <c r="O201" s="3"/>
      <c r="P201" s="3"/>
      <c r="Q201" s="3">
        <v>40</v>
      </c>
      <c r="R201" s="3"/>
      <c r="S201" s="3"/>
      <c r="T201" s="3"/>
      <c r="U201" s="3"/>
      <c r="V201" s="3"/>
      <c r="W201" s="3"/>
      <c r="X201" s="3"/>
      <c r="Y201" s="3"/>
      <c r="Z201" s="3">
        <v>40</v>
      </c>
      <c r="AA201" s="3">
        <v>80</v>
      </c>
    </row>
    <row r="202" spans="1:27" x14ac:dyDescent="0.2">
      <c r="A202" s="3"/>
      <c r="B202" s="3" t="str">
        <f t="shared" si="35"/>
        <v>Gordon Scott</v>
      </c>
      <c r="C202" s="3">
        <f t="shared" si="29"/>
        <v>1</v>
      </c>
      <c r="D202" s="15">
        <f t="shared" si="30"/>
        <v>80</v>
      </c>
      <c r="E202" s="15">
        <f t="shared" si="31"/>
        <v>0</v>
      </c>
      <c r="F202" s="15">
        <f t="shared" si="32"/>
        <v>0</v>
      </c>
      <c r="G202" s="15">
        <f t="shared" si="33"/>
        <v>0</v>
      </c>
      <c r="H202" s="19">
        <f t="shared" si="34"/>
        <v>80</v>
      </c>
      <c r="I202" s="3" t="s">
        <v>162</v>
      </c>
      <c r="J202" s="3"/>
      <c r="K202" s="3"/>
      <c r="L202" s="3"/>
      <c r="M202" s="3"/>
      <c r="N202" s="3"/>
      <c r="O202" s="3"/>
      <c r="P202" s="3"/>
      <c r="Q202" s="3">
        <v>80</v>
      </c>
      <c r="R202" s="3"/>
      <c r="S202" s="3"/>
      <c r="T202" s="3"/>
      <c r="U202" s="3"/>
      <c r="V202" s="3"/>
      <c r="W202" s="3"/>
      <c r="X202" s="3"/>
      <c r="Y202" s="3"/>
      <c r="Z202" s="3"/>
      <c r="AA202" s="3">
        <v>80</v>
      </c>
    </row>
    <row r="203" spans="1:27" x14ac:dyDescent="0.2">
      <c r="A203" s="3"/>
      <c r="B203" s="3" t="str">
        <f t="shared" si="35"/>
        <v>David Massey</v>
      </c>
      <c r="C203" s="3">
        <f t="shared" si="29"/>
        <v>1</v>
      </c>
      <c r="D203" s="15">
        <f t="shared" si="30"/>
        <v>80</v>
      </c>
      <c r="E203" s="15">
        <f t="shared" si="31"/>
        <v>0</v>
      </c>
      <c r="F203" s="15">
        <f t="shared" si="32"/>
        <v>0</v>
      </c>
      <c r="G203" s="15">
        <f t="shared" si="33"/>
        <v>0</v>
      </c>
      <c r="H203" s="19">
        <f t="shared" si="34"/>
        <v>80</v>
      </c>
      <c r="I203" s="3" t="s">
        <v>198</v>
      </c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>
        <v>80</v>
      </c>
      <c r="AA203" s="3">
        <v>80</v>
      </c>
    </row>
    <row r="204" spans="1:27" hidden="1" x14ac:dyDescent="0.2">
      <c r="A204" s="3"/>
      <c r="B204" s="3" t="str">
        <f t="shared" si="35"/>
        <v>(blank)</v>
      </c>
      <c r="C204" s="3">
        <f t="shared" si="29"/>
        <v>17</v>
      </c>
      <c r="D204" s="15">
        <f t="shared" si="30"/>
        <v>0</v>
      </c>
      <c r="E204" s="15">
        <f t="shared" si="31"/>
        <v>0</v>
      </c>
      <c r="F204" s="15">
        <f t="shared" si="32"/>
        <v>0</v>
      </c>
      <c r="G204" s="15">
        <f t="shared" si="33"/>
        <v>0</v>
      </c>
      <c r="H204" s="19">
        <f t="shared" si="34"/>
        <v>0</v>
      </c>
      <c r="I204" s="3" t="s">
        <v>71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</row>
    <row r="205" spans="1:27" hidden="1" x14ac:dyDescent="0.2">
      <c r="A205" s="3"/>
      <c r="B205" s="3">
        <f t="shared" si="35"/>
        <v>0</v>
      </c>
      <c r="C205" s="3">
        <f t="shared" si="29"/>
        <v>0</v>
      </c>
      <c r="D205" s="15">
        <f t="shared" si="30"/>
        <v>0</v>
      </c>
      <c r="E205" s="15">
        <f t="shared" si="31"/>
        <v>0</v>
      </c>
      <c r="F205" s="15">
        <f t="shared" si="32"/>
        <v>0</v>
      </c>
      <c r="G205" s="15">
        <f t="shared" si="33"/>
        <v>0</v>
      </c>
      <c r="H205" s="19">
        <f t="shared" si="34"/>
        <v>0</v>
      </c>
    </row>
    <row r="206" spans="1:27" hidden="1" x14ac:dyDescent="0.2">
      <c r="A206" s="3"/>
      <c r="B206" s="3">
        <f t="shared" si="35"/>
        <v>0</v>
      </c>
      <c r="C206" s="3">
        <f t="shared" si="29"/>
        <v>0</v>
      </c>
      <c r="D206" s="15">
        <f t="shared" si="30"/>
        <v>0</v>
      </c>
      <c r="E206" s="15">
        <f t="shared" si="31"/>
        <v>0</v>
      </c>
      <c r="F206" s="15">
        <f t="shared" si="32"/>
        <v>0</v>
      </c>
      <c r="G206" s="15">
        <f t="shared" si="33"/>
        <v>0</v>
      </c>
      <c r="H206" s="19">
        <f t="shared" si="34"/>
        <v>0</v>
      </c>
    </row>
    <row r="207" spans="1:27" hidden="1" x14ac:dyDescent="0.2">
      <c r="A207" s="3"/>
      <c r="B207" s="3">
        <f t="shared" si="35"/>
        <v>0</v>
      </c>
      <c r="C207" s="3">
        <f t="shared" si="29"/>
        <v>0</v>
      </c>
      <c r="D207" s="15">
        <f t="shared" si="30"/>
        <v>0</v>
      </c>
      <c r="E207" s="15">
        <f t="shared" si="31"/>
        <v>0</v>
      </c>
      <c r="F207" s="15">
        <f t="shared" si="32"/>
        <v>0</v>
      </c>
      <c r="G207" s="15">
        <f t="shared" si="33"/>
        <v>0</v>
      </c>
      <c r="H207" s="19">
        <f t="shared" si="34"/>
        <v>0</v>
      </c>
    </row>
    <row r="208" spans="1:27" hidden="1" x14ac:dyDescent="0.2">
      <c r="A208" s="3"/>
      <c r="B208" s="3">
        <f t="shared" si="35"/>
        <v>0</v>
      </c>
      <c r="C208" s="3">
        <f t="shared" si="29"/>
        <v>0</v>
      </c>
      <c r="D208" s="15">
        <f t="shared" si="30"/>
        <v>0</v>
      </c>
      <c r="E208" s="15">
        <f t="shared" si="31"/>
        <v>0</v>
      </c>
      <c r="F208" s="15">
        <f t="shared" si="32"/>
        <v>0</v>
      </c>
      <c r="G208" s="15">
        <f t="shared" si="33"/>
        <v>0</v>
      </c>
      <c r="H208" s="19">
        <f t="shared" si="34"/>
        <v>0</v>
      </c>
    </row>
    <row r="209" spans="1:8" hidden="1" x14ac:dyDescent="0.2">
      <c r="A209" s="3"/>
      <c r="B209" s="3">
        <f t="shared" si="35"/>
        <v>0</v>
      </c>
      <c r="C209" s="3">
        <f t="shared" si="29"/>
        <v>0</v>
      </c>
      <c r="D209" s="15">
        <f t="shared" si="30"/>
        <v>0</v>
      </c>
      <c r="E209" s="15">
        <f t="shared" si="31"/>
        <v>0</v>
      </c>
      <c r="F209" s="15">
        <f t="shared" si="32"/>
        <v>0</v>
      </c>
      <c r="G209" s="15">
        <f t="shared" si="33"/>
        <v>0</v>
      </c>
      <c r="H209" s="19">
        <f t="shared" si="34"/>
        <v>0</v>
      </c>
    </row>
    <row r="210" spans="1:8" hidden="1" x14ac:dyDescent="0.2">
      <c r="A210" s="3"/>
      <c r="B210" s="3">
        <f t="shared" si="35"/>
        <v>0</v>
      </c>
      <c r="C210" s="3">
        <f t="shared" si="29"/>
        <v>0</v>
      </c>
      <c r="D210" s="15">
        <f t="shared" si="30"/>
        <v>0</v>
      </c>
      <c r="E210" s="15">
        <f t="shared" si="31"/>
        <v>0</v>
      </c>
      <c r="F210" s="15">
        <f t="shared" si="32"/>
        <v>0</v>
      </c>
      <c r="G210" s="15">
        <f t="shared" si="33"/>
        <v>0</v>
      </c>
      <c r="H210" s="19">
        <f t="shared" si="34"/>
        <v>0</v>
      </c>
    </row>
    <row r="211" spans="1:8" hidden="1" x14ac:dyDescent="0.2">
      <c r="A211" s="3"/>
      <c r="B211" s="3">
        <f t="shared" si="35"/>
        <v>0</v>
      </c>
      <c r="C211" s="3">
        <f t="shared" si="29"/>
        <v>0</v>
      </c>
      <c r="D211" s="15">
        <f t="shared" si="30"/>
        <v>0</v>
      </c>
      <c r="E211" s="15">
        <f t="shared" si="31"/>
        <v>0</v>
      </c>
      <c r="F211" s="15">
        <f t="shared" si="32"/>
        <v>0</v>
      </c>
      <c r="G211" s="15">
        <f t="shared" si="33"/>
        <v>0</v>
      </c>
      <c r="H211" s="19">
        <f t="shared" si="34"/>
        <v>0</v>
      </c>
    </row>
    <row r="212" spans="1:8" hidden="1" x14ac:dyDescent="0.2">
      <c r="A212" s="3"/>
      <c r="B212" s="3">
        <f t="shared" si="35"/>
        <v>0</v>
      </c>
      <c r="C212" s="3">
        <f t="shared" si="29"/>
        <v>0</v>
      </c>
      <c r="D212" s="15">
        <f t="shared" si="30"/>
        <v>0</v>
      </c>
      <c r="E212" s="15">
        <f t="shared" si="31"/>
        <v>0</v>
      </c>
      <c r="F212" s="15">
        <f t="shared" si="32"/>
        <v>0</v>
      </c>
      <c r="G212" s="15">
        <f t="shared" si="33"/>
        <v>0</v>
      </c>
      <c r="H212" s="19">
        <f t="shared" si="34"/>
        <v>0</v>
      </c>
    </row>
    <row r="213" spans="1:8" hidden="1" x14ac:dyDescent="0.2">
      <c r="A213" s="3"/>
      <c r="B213" s="3">
        <f t="shared" si="35"/>
        <v>0</v>
      </c>
      <c r="C213" s="3">
        <f t="shared" si="29"/>
        <v>0</v>
      </c>
      <c r="D213" s="15">
        <f t="shared" si="30"/>
        <v>0</v>
      </c>
      <c r="E213" s="15">
        <f t="shared" si="31"/>
        <v>0</v>
      </c>
      <c r="F213" s="15">
        <f t="shared" si="32"/>
        <v>0</v>
      </c>
      <c r="G213" s="15">
        <f t="shared" si="33"/>
        <v>0</v>
      </c>
      <c r="H213" s="19">
        <f t="shared" si="34"/>
        <v>0</v>
      </c>
    </row>
    <row r="214" spans="1:8" hidden="1" x14ac:dyDescent="0.2">
      <c r="A214" s="3"/>
      <c r="B214" s="3">
        <f t="shared" si="35"/>
        <v>0</v>
      </c>
      <c r="C214" s="3">
        <f t="shared" si="29"/>
        <v>0</v>
      </c>
      <c r="D214" s="15">
        <f t="shared" si="30"/>
        <v>0</v>
      </c>
      <c r="E214" s="15">
        <f t="shared" si="31"/>
        <v>0</v>
      </c>
      <c r="F214" s="15">
        <f t="shared" si="32"/>
        <v>0</v>
      </c>
      <c r="G214" s="15">
        <f t="shared" si="33"/>
        <v>0</v>
      </c>
      <c r="H214" s="19">
        <f t="shared" si="34"/>
        <v>0</v>
      </c>
    </row>
    <row r="215" spans="1:8" hidden="1" x14ac:dyDescent="0.2">
      <c r="A215" s="3"/>
      <c r="B215" s="3">
        <f t="shared" si="35"/>
        <v>0</v>
      </c>
      <c r="C215" s="3">
        <f t="shared" si="29"/>
        <v>0</v>
      </c>
      <c r="D215" s="15">
        <f t="shared" si="30"/>
        <v>0</v>
      </c>
      <c r="E215" s="15">
        <f t="shared" si="31"/>
        <v>0</v>
      </c>
      <c r="F215" s="15">
        <f t="shared" si="32"/>
        <v>0</v>
      </c>
      <c r="G215" s="15">
        <f t="shared" si="33"/>
        <v>0</v>
      </c>
      <c r="H215" s="19">
        <f t="shared" si="34"/>
        <v>0</v>
      </c>
    </row>
    <row r="216" spans="1:8" hidden="1" x14ac:dyDescent="0.2">
      <c r="A216" s="3"/>
      <c r="B216" s="3">
        <f t="shared" si="35"/>
        <v>0</v>
      </c>
      <c r="C216" s="3">
        <f t="shared" si="29"/>
        <v>0</v>
      </c>
      <c r="D216" s="15">
        <f t="shared" si="30"/>
        <v>0</v>
      </c>
      <c r="E216" s="15">
        <f t="shared" si="31"/>
        <v>0</v>
      </c>
      <c r="F216" s="15">
        <f t="shared" si="32"/>
        <v>0</v>
      </c>
      <c r="G216" s="15">
        <f t="shared" si="33"/>
        <v>0</v>
      </c>
      <c r="H216" s="19">
        <f t="shared" si="34"/>
        <v>0</v>
      </c>
    </row>
    <row r="217" spans="1:8" hidden="1" x14ac:dyDescent="0.2">
      <c r="A217" s="3"/>
      <c r="B217" s="3">
        <f t="shared" si="35"/>
        <v>0</v>
      </c>
      <c r="C217" s="3">
        <f t="shared" si="29"/>
        <v>0</v>
      </c>
      <c r="D217" s="15">
        <f t="shared" si="30"/>
        <v>0</v>
      </c>
      <c r="E217" s="15">
        <f t="shared" si="31"/>
        <v>0</v>
      </c>
      <c r="F217" s="15">
        <f t="shared" si="32"/>
        <v>0</v>
      </c>
      <c r="G217" s="15">
        <f t="shared" si="33"/>
        <v>0</v>
      </c>
      <c r="H217" s="19">
        <f t="shared" si="34"/>
        <v>0</v>
      </c>
    </row>
    <row r="218" spans="1:8" hidden="1" x14ac:dyDescent="0.2">
      <c r="A218" s="3"/>
      <c r="B218" s="3">
        <f t="shared" si="35"/>
        <v>0</v>
      </c>
      <c r="C218" s="3">
        <f t="shared" si="29"/>
        <v>0</v>
      </c>
      <c r="D218" s="15">
        <f t="shared" si="30"/>
        <v>0</v>
      </c>
      <c r="E218" s="15">
        <f t="shared" si="31"/>
        <v>0</v>
      </c>
      <c r="F218" s="15">
        <f t="shared" si="32"/>
        <v>0</v>
      </c>
      <c r="G218" s="15">
        <f t="shared" si="33"/>
        <v>0</v>
      </c>
      <c r="H218" s="19">
        <f t="shared" si="34"/>
        <v>0</v>
      </c>
    </row>
    <row r="219" spans="1:8" hidden="1" x14ac:dyDescent="0.2">
      <c r="A219" s="3"/>
      <c r="B219" s="3">
        <f t="shared" si="35"/>
        <v>0</v>
      </c>
      <c r="C219" s="3">
        <f t="shared" si="29"/>
        <v>0</v>
      </c>
      <c r="D219" s="15">
        <f t="shared" si="30"/>
        <v>0</v>
      </c>
      <c r="E219" s="15">
        <f t="shared" si="31"/>
        <v>0</v>
      </c>
      <c r="F219" s="15">
        <f t="shared" si="32"/>
        <v>0</v>
      </c>
      <c r="G219" s="15">
        <f t="shared" si="33"/>
        <v>0</v>
      </c>
      <c r="H219" s="19">
        <f t="shared" si="34"/>
        <v>0</v>
      </c>
    </row>
    <row r="220" spans="1:8" hidden="1" x14ac:dyDescent="0.2">
      <c r="A220" s="3"/>
      <c r="B220" s="3">
        <f t="shared" si="35"/>
        <v>0</v>
      </c>
      <c r="C220" s="3">
        <f t="shared" si="29"/>
        <v>0</v>
      </c>
      <c r="D220" s="15">
        <f t="shared" si="30"/>
        <v>0</v>
      </c>
      <c r="E220" s="15">
        <f t="shared" si="31"/>
        <v>0</v>
      </c>
      <c r="F220" s="15">
        <f t="shared" si="32"/>
        <v>0</v>
      </c>
      <c r="G220" s="15">
        <f t="shared" si="33"/>
        <v>0</v>
      </c>
      <c r="H220" s="19">
        <f t="shared" si="34"/>
        <v>0</v>
      </c>
    </row>
    <row r="221" spans="1:8" hidden="1" x14ac:dyDescent="0.2">
      <c r="A221" s="3"/>
      <c r="B221" s="3">
        <f t="shared" si="35"/>
        <v>0</v>
      </c>
      <c r="C221" s="3">
        <f t="shared" si="29"/>
        <v>0</v>
      </c>
      <c r="D221" s="15">
        <f t="shared" si="30"/>
        <v>0</v>
      </c>
      <c r="E221" s="15">
        <f t="shared" si="31"/>
        <v>0</v>
      </c>
      <c r="F221" s="15">
        <f t="shared" si="32"/>
        <v>0</v>
      </c>
      <c r="G221" s="15">
        <f t="shared" si="33"/>
        <v>0</v>
      </c>
      <c r="H221" s="19">
        <f t="shared" si="34"/>
        <v>0</v>
      </c>
    </row>
    <row r="222" spans="1:8" hidden="1" x14ac:dyDescent="0.2">
      <c r="A222" s="3"/>
      <c r="B222" s="3">
        <f t="shared" si="35"/>
        <v>0</v>
      </c>
      <c r="C222" s="3">
        <f t="shared" si="29"/>
        <v>0</v>
      </c>
      <c r="D222" s="15">
        <f t="shared" si="30"/>
        <v>0</v>
      </c>
      <c r="E222" s="15">
        <f t="shared" si="31"/>
        <v>0</v>
      </c>
      <c r="F222" s="15">
        <f t="shared" si="32"/>
        <v>0</v>
      </c>
      <c r="G222" s="15">
        <f t="shared" si="33"/>
        <v>0</v>
      </c>
      <c r="H222" s="19">
        <f t="shared" si="34"/>
        <v>0</v>
      </c>
    </row>
    <row r="223" spans="1:8" hidden="1" x14ac:dyDescent="0.2">
      <c r="A223" s="3"/>
      <c r="B223" s="3">
        <f t="shared" si="35"/>
        <v>0</v>
      </c>
      <c r="C223" s="3">
        <f t="shared" si="29"/>
        <v>0</v>
      </c>
      <c r="D223" s="15">
        <f t="shared" si="30"/>
        <v>0</v>
      </c>
      <c r="E223" s="15">
        <f t="shared" si="31"/>
        <v>0</v>
      </c>
      <c r="F223" s="15">
        <f t="shared" si="32"/>
        <v>0</v>
      </c>
      <c r="G223" s="15">
        <f t="shared" si="33"/>
        <v>0</v>
      </c>
      <c r="H223" s="19">
        <f t="shared" si="34"/>
        <v>0</v>
      </c>
    </row>
    <row r="224" spans="1:8" hidden="1" x14ac:dyDescent="0.2">
      <c r="A224" s="3"/>
      <c r="B224" s="3">
        <f t="shared" si="35"/>
        <v>0</v>
      </c>
      <c r="C224" s="3">
        <f t="shared" si="29"/>
        <v>0</v>
      </c>
      <c r="D224" s="15">
        <f t="shared" si="30"/>
        <v>0</v>
      </c>
      <c r="E224" s="15">
        <f t="shared" si="31"/>
        <v>0</v>
      </c>
      <c r="F224" s="15">
        <f t="shared" si="32"/>
        <v>0</v>
      </c>
      <c r="G224" s="15">
        <f t="shared" si="33"/>
        <v>0</v>
      </c>
      <c r="H224" s="19">
        <f t="shared" si="34"/>
        <v>0</v>
      </c>
    </row>
    <row r="225" spans="1:27" hidden="1" x14ac:dyDescent="0.2">
      <c r="A225" s="3"/>
      <c r="B225" s="3">
        <f t="shared" si="35"/>
        <v>0</v>
      </c>
      <c r="C225" s="3">
        <f t="shared" si="29"/>
        <v>0</v>
      </c>
      <c r="D225" s="15">
        <f t="shared" si="30"/>
        <v>0</v>
      </c>
      <c r="E225" s="15">
        <f t="shared" si="31"/>
        <v>0</v>
      </c>
      <c r="F225" s="15">
        <f t="shared" si="32"/>
        <v>0</v>
      </c>
      <c r="G225" s="15">
        <f t="shared" si="33"/>
        <v>0</v>
      </c>
      <c r="H225" s="19">
        <f t="shared" si="34"/>
        <v>0</v>
      </c>
    </row>
    <row r="226" spans="1:27" hidden="1" x14ac:dyDescent="0.2">
      <c r="A226" s="3"/>
      <c r="B226" s="3">
        <f t="shared" si="35"/>
        <v>0</v>
      </c>
      <c r="C226" s="3">
        <f t="shared" si="29"/>
        <v>0</v>
      </c>
      <c r="D226" s="15">
        <f t="shared" si="30"/>
        <v>0</v>
      </c>
      <c r="E226" s="15">
        <f t="shared" si="31"/>
        <v>0</v>
      </c>
      <c r="F226" s="15">
        <f t="shared" si="32"/>
        <v>0</v>
      </c>
      <c r="G226" s="15">
        <f t="shared" si="33"/>
        <v>0</v>
      </c>
      <c r="H226" s="19">
        <f t="shared" si="34"/>
        <v>0</v>
      </c>
    </row>
    <row r="228" spans="1:27" x14ac:dyDescent="0.2">
      <c r="I228" s="48" t="s">
        <v>25</v>
      </c>
      <c r="J228" s="49" t="s">
        <v>94</v>
      </c>
    </row>
    <row r="230" spans="1:27" x14ac:dyDescent="0.2">
      <c r="I230" s="43" t="s">
        <v>72</v>
      </c>
      <c r="J230" s="43" t="s">
        <v>26</v>
      </c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5"/>
    </row>
    <row r="231" spans="1:27" x14ac:dyDescent="0.2">
      <c r="A231" s="16" t="s">
        <v>73</v>
      </c>
      <c r="B231" s="16" t="s">
        <v>74</v>
      </c>
      <c r="C231" s="16" t="s">
        <v>75</v>
      </c>
      <c r="D231" s="16" t="s">
        <v>76</v>
      </c>
      <c r="E231" s="16" t="s">
        <v>77</v>
      </c>
      <c r="F231" s="16" t="s">
        <v>78</v>
      </c>
      <c r="G231" s="16" t="s">
        <v>79</v>
      </c>
      <c r="H231" s="18" t="s">
        <v>52</v>
      </c>
      <c r="I231" s="24" t="s">
        <v>24</v>
      </c>
      <c r="J231" s="3" t="s">
        <v>67</v>
      </c>
      <c r="K231" s="3" t="s">
        <v>62</v>
      </c>
      <c r="L231" s="3" t="s">
        <v>60</v>
      </c>
      <c r="M231" s="3" t="s">
        <v>68</v>
      </c>
      <c r="N231" s="3" t="s">
        <v>63</v>
      </c>
      <c r="O231" s="3" t="s">
        <v>65</v>
      </c>
      <c r="P231" s="3" t="s">
        <v>64</v>
      </c>
      <c r="Q231" s="3" t="s">
        <v>61</v>
      </c>
      <c r="R231" s="3" t="s">
        <v>69</v>
      </c>
      <c r="S231" s="3" t="s">
        <v>85</v>
      </c>
      <c r="T231" s="3" t="s">
        <v>86</v>
      </c>
      <c r="U231" s="3" t="s">
        <v>87</v>
      </c>
      <c r="V231" s="3" t="s">
        <v>88</v>
      </c>
      <c r="W231" s="3" t="s">
        <v>89</v>
      </c>
      <c r="X231" s="3" t="s">
        <v>90</v>
      </c>
      <c r="Y231" s="3" t="s">
        <v>106</v>
      </c>
      <c r="Z231" s="3" t="s">
        <v>125</v>
      </c>
      <c r="AA231" s="3" t="s">
        <v>70</v>
      </c>
    </row>
    <row r="232" spans="1:27" x14ac:dyDescent="0.2">
      <c r="A232" s="3"/>
      <c r="B232" s="3" t="str">
        <f>I232</f>
        <v>Paul Harris</v>
      </c>
      <c r="C232" s="3">
        <f t="shared" ref="C232:C271" si="36">COUNT(J232:Z232)</f>
        <v>1</v>
      </c>
      <c r="D232" s="15">
        <f t="shared" ref="D232:D271" si="37">IF(C232&gt;0,LARGE(J232:Z232,1),0)</f>
        <v>165</v>
      </c>
      <c r="E232" s="15">
        <f t="shared" ref="E232:E271" si="38">IF(C232&gt;1,LARGE(J232:Z232,2),0)</f>
        <v>0</v>
      </c>
      <c r="F232" s="15">
        <f t="shared" ref="F232:F271" si="39">IF(C232&gt;2,LARGE(J232:Z232,3),0)</f>
        <v>0</v>
      </c>
      <c r="G232" s="15">
        <f t="shared" ref="G232:G271" si="40">IF(C232&gt;3,LARGE(J232:Z232,4),0)</f>
        <v>0</v>
      </c>
      <c r="H232" s="19">
        <f>SUM(D232:G232)</f>
        <v>165</v>
      </c>
      <c r="I232" s="3" t="s">
        <v>271</v>
      </c>
      <c r="J232" s="3"/>
      <c r="K232" s="3">
        <v>165</v>
      </c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>
        <v>165</v>
      </c>
    </row>
    <row r="233" spans="1:27" x14ac:dyDescent="0.2">
      <c r="A233" s="3"/>
      <c r="B233" s="3" t="str">
        <f>I233</f>
        <v>Robin Ridley</v>
      </c>
      <c r="C233" s="3">
        <f t="shared" si="36"/>
        <v>2</v>
      </c>
      <c r="D233" s="15">
        <f t="shared" si="37"/>
        <v>240</v>
      </c>
      <c r="E233" s="15">
        <f t="shared" si="38"/>
        <v>190</v>
      </c>
      <c r="F233" s="15">
        <f t="shared" si="39"/>
        <v>0</v>
      </c>
      <c r="G233" s="15">
        <f t="shared" si="40"/>
        <v>0</v>
      </c>
      <c r="H233" s="19">
        <f t="shared" ref="H233:H271" si="41">SUM(D233:G233)</f>
        <v>430</v>
      </c>
      <c r="I233" s="3" t="s">
        <v>107</v>
      </c>
      <c r="J233" s="3"/>
      <c r="K233" s="3"/>
      <c r="L233" s="3"/>
      <c r="M233" s="3"/>
      <c r="N233" s="3">
        <v>190</v>
      </c>
      <c r="O233" s="3"/>
      <c r="P233" s="3"/>
      <c r="Q233" s="3">
        <v>240</v>
      </c>
      <c r="R233" s="3"/>
      <c r="S233" s="3"/>
      <c r="T233" s="3"/>
      <c r="U233" s="3"/>
      <c r="V233" s="3"/>
      <c r="W233" s="3"/>
      <c r="X233" s="3"/>
      <c r="Y233" s="3"/>
      <c r="Z233" s="3"/>
      <c r="AA233" s="3">
        <v>430</v>
      </c>
    </row>
    <row r="234" spans="1:27" x14ac:dyDescent="0.2">
      <c r="A234" s="3"/>
      <c r="B234" s="3" t="str">
        <f t="shared" ref="B234:B271" si="42">I234</f>
        <v>Dave Sheard</v>
      </c>
      <c r="C234" s="3">
        <f t="shared" si="36"/>
        <v>4</v>
      </c>
      <c r="D234" s="15">
        <f t="shared" si="37"/>
        <v>210</v>
      </c>
      <c r="E234" s="15">
        <f t="shared" si="38"/>
        <v>90</v>
      </c>
      <c r="F234" s="15">
        <f t="shared" si="39"/>
        <v>80</v>
      </c>
      <c r="G234" s="15">
        <f t="shared" si="40"/>
        <v>60</v>
      </c>
      <c r="H234" s="19">
        <f t="shared" si="41"/>
        <v>440</v>
      </c>
      <c r="I234" s="3" t="s">
        <v>165</v>
      </c>
      <c r="J234" s="3"/>
      <c r="K234" s="3"/>
      <c r="L234" s="3"/>
      <c r="M234" s="3"/>
      <c r="N234" s="3">
        <v>80</v>
      </c>
      <c r="O234" s="3">
        <v>90</v>
      </c>
      <c r="P234" s="3"/>
      <c r="Q234" s="3">
        <v>60</v>
      </c>
      <c r="R234" s="3"/>
      <c r="S234" s="3"/>
      <c r="T234" s="3"/>
      <c r="U234" s="3"/>
      <c r="V234" s="3"/>
      <c r="W234" s="3"/>
      <c r="X234" s="3"/>
      <c r="Y234" s="3"/>
      <c r="Z234" s="3">
        <v>210</v>
      </c>
      <c r="AA234" s="3">
        <v>440</v>
      </c>
    </row>
    <row r="235" spans="1:27" x14ac:dyDescent="0.2">
      <c r="A235" s="3"/>
      <c r="B235" s="3" t="str">
        <f t="shared" si="42"/>
        <v>Chris Holt</v>
      </c>
      <c r="C235" s="3">
        <f t="shared" si="36"/>
        <v>5</v>
      </c>
      <c r="D235" s="15">
        <f t="shared" si="37"/>
        <v>360</v>
      </c>
      <c r="E235" s="15">
        <f t="shared" si="38"/>
        <v>360</v>
      </c>
      <c r="F235" s="15">
        <f t="shared" si="39"/>
        <v>315</v>
      </c>
      <c r="G235" s="15">
        <f t="shared" si="40"/>
        <v>300</v>
      </c>
      <c r="H235" s="19">
        <f t="shared" si="41"/>
        <v>1335</v>
      </c>
      <c r="I235" s="3" t="s">
        <v>160</v>
      </c>
      <c r="J235" s="3"/>
      <c r="K235" s="3">
        <v>360</v>
      </c>
      <c r="L235" s="3"/>
      <c r="M235" s="3"/>
      <c r="N235" s="3">
        <v>360</v>
      </c>
      <c r="O235" s="3">
        <v>315</v>
      </c>
      <c r="P235" s="3"/>
      <c r="Q235" s="3">
        <v>300</v>
      </c>
      <c r="R235" s="3"/>
      <c r="S235" s="3"/>
      <c r="T235" s="3"/>
      <c r="U235" s="3"/>
      <c r="V235" s="3"/>
      <c r="W235" s="3"/>
      <c r="X235" s="3"/>
      <c r="Y235" s="3"/>
      <c r="Z235" s="3">
        <v>300</v>
      </c>
      <c r="AA235" s="3">
        <v>1635</v>
      </c>
    </row>
    <row r="236" spans="1:27" x14ac:dyDescent="0.2">
      <c r="A236" s="3"/>
      <c r="B236" s="3" t="str">
        <f t="shared" si="42"/>
        <v>Allan Currie</v>
      </c>
      <c r="C236" s="3">
        <f t="shared" si="36"/>
        <v>2</v>
      </c>
      <c r="D236" s="15">
        <f t="shared" si="37"/>
        <v>50</v>
      </c>
      <c r="E236" s="15">
        <f t="shared" si="38"/>
        <v>45</v>
      </c>
      <c r="F236" s="15">
        <f t="shared" si="39"/>
        <v>0</v>
      </c>
      <c r="G236" s="15">
        <f t="shared" si="40"/>
        <v>0</v>
      </c>
      <c r="H236" s="19">
        <f t="shared" si="41"/>
        <v>95</v>
      </c>
      <c r="I236" s="3" t="s">
        <v>167</v>
      </c>
      <c r="J236" s="3"/>
      <c r="K236" s="3"/>
      <c r="L236" s="3"/>
      <c r="M236" s="3"/>
      <c r="N236" s="3">
        <v>45</v>
      </c>
      <c r="O236" s="3"/>
      <c r="P236" s="3"/>
      <c r="Q236" s="3">
        <v>50</v>
      </c>
      <c r="R236" s="3"/>
      <c r="S236" s="3"/>
      <c r="T236" s="3"/>
      <c r="U236" s="3"/>
      <c r="V236" s="3"/>
      <c r="W236" s="3"/>
      <c r="X236" s="3"/>
      <c r="Y236" s="3"/>
      <c r="Z236" s="3"/>
      <c r="AA236" s="3">
        <v>95</v>
      </c>
    </row>
    <row r="237" spans="1:27" x14ac:dyDescent="0.2">
      <c r="A237" s="3"/>
      <c r="B237" s="3" t="str">
        <f t="shared" si="42"/>
        <v>Norman Paterson</v>
      </c>
      <c r="C237" s="3">
        <f t="shared" si="36"/>
        <v>3</v>
      </c>
      <c r="D237" s="15">
        <f t="shared" si="37"/>
        <v>105</v>
      </c>
      <c r="E237" s="15">
        <f t="shared" si="38"/>
        <v>90</v>
      </c>
      <c r="F237" s="15">
        <f t="shared" si="39"/>
        <v>50</v>
      </c>
      <c r="G237" s="15">
        <f t="shared" si="40"/>
        <v>0</v>
      </c>
      <c r="H237" s="19">
        <f t="shared" si="41"/>
        <v>245</v>
      </c>
      <c r="I237" s="3" t="s">
        <v>166</v>
      </c>
      <c r="J237" s="3"/>
      <c r="K237" s="3"/>
      <c r="L237" s="3"/>
      <c r="M237" s="3"/>
      <c r="N237" s="3">
        <v>90</v>
      </c>
      <c r="O237" s="3"/>
      <c r="P237" s="3"/>
      <c r="Q237" s="3">
        <v>105</v>
      </c>
      <c r="R237" s="3"/>
      <c r="S237" s="3"/>
      <c r="T237" s="3"/>
      <c r="U237" s="3"/>
      <c r="V237" s="3"/>
      <c r="W237" s="3"/>
      <c r="X237" s="3"/>
      <c r="Y237" s="3"/>
      <c r="Z237" s="3">
        <v>50</v>
      </c>
      <c r="AA237" s="3">
        <v>245</v>
      </c>
    </row>
    <row r="238" spans="1:27" x14ac:dyDescent="0.2">
      <c r="A238" s="3"/>
      <c r="B238" s="3" t="str">
        <f t="shared" si="42"/>
        <v>Keith Gristwood</v>
      </c>
      <c r="C238" s="3">
        <f t="shared" si="36"/>
        <v>4</v>
      </c>
      <c r="D238" s="15">
        <f t="shared" si="37"/>
        <v>165</v>
      </c>
      <c r="E238" s="15">
        <f t="shared" si="38"/>
        <v>105</v>
      </c>
      <c r="F238" s="15">
        <f t="shared" si="39"/>
        <v>97.5</v>
      </c>
      <c r="G238" s="15">
        <f t="shared" si="40"/>
        <v>80</v>
      </c>
      <c r="H238" s="19">
        <f t="shared" si="41"/>
        <v>447.5</v>
      </c>
      <c r="I238" s="3" t="s">
        <v>227</v>
      </c>
      <c r="J238" s="3"/>
      <c r="K238" s="3">
        <v>165</v>
      </c>
      <c r="L238" s="3"/>
      <c r="M238" s="3"/>
      <c r="N238" s="3">
        <v>80</v>
      </c>
      <c r="O238" s="3">
        <v>97.5</v>
      </c>
      <c r="P238" s="3">
        <v>105</v>
      </c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>
        <v>447.5</v>
      </c>
    </row>
    <row r="239" spans="1:27" x14ac:dyDescent="0.2">
      <c r="A239" s="3"/>
      <c r="B239" s="3" t="str">
        <f t="shared" si="42"/>
        <v>Ronnie Carter</v>
      </c>
      <c r="C239" s="3">
        <f t="shared" si="36"/>
        <v>1</v>
      </c>
      <c r="D239" s="15">
        <f t="shared" si="37"/>
        <v>330</v>
      </c>
      <c r="E239" s="15">
        <f t="shared" si="38"/>
        <v>0</v>
      </c>
      <c r="F239" s="15">
        <f t="shared" si="39"/>
        <v>0</v>
      </c>
      <c r="G239" s="15">
        <f t="shared" si="40"/>
        <v>0</v>
      </c>
      <c r="H239" s="19">
        <f t="shared" si="41"/>
        <v>330</v>
      </c>
      <c r="I239" s="3" t="s">
        <v>272</v>
      </c>
      <c r="J239" s="3"/>
      <c r="K239" s="3">
        <v>330</v>
      </c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>
        <v>330</v>
      </c>
    </row>
    <row r="240" spans="1:27" x14ac:dyDescent="0.2">
      <c r="A240" s="3"/>
      <c r="B240" s="3" t="str">
        <f t="shared" si="42"/>
        <v>Donald Durrand</v>
      </c>
      <c r="C240" s="3">
        <f t="shared" si="36"/>
        <v>6</v>
      </c>
      <c r="D240" s="15">
        <f t="shared" si="37"/>
        <v>115</v>
      </c>
      <c r="E240" s="15">
        <f t="shared" si="38"/>
        <v>90</v>
      </c>
      <c r="F240" s="15">
        <f t="shared" si="39"/>
        <v>80</v>
      </c>
      <c r="G240" s="15">
        <f t="shared" si="40"/>
        <v>55</v>
      </c>
      <c r="H240" s="19">
        <f t="shared" si="41"/>
        <v>340</v>
      </c>
      <c r="I240" s="3" t="s">
        <v>157</v>
      </c>
      <c r="J240" s="3"/>
      <c r="K240" s="3">
        <v>15</v>
      </c>
      <c r="L240" s="3"/>
      <c r="M240" s="3"/>
      <c r="N240" s="3">
        <v>115</v>
      </c>
      <c r="O240" s="3">
        <v>30</v>
      </c>
      <c r="P240" s="3">
        <v>55</v>
      </c>
      <c r="Q240" s="3">
        <v>80</v>
      </c>
      <c r="R240" s="3"/>
      <c r="S240" s="3"/>
      <c r="T240" s="3"/>
      <c r="U240" s="3"/>
      <c r="V240" s="3"/>
      <c r="W240" s="3"/>
      <c r="X240" s="3"/>
      <c r="Y240" s="3"/>
      <c r="Z240" s="3">
        <v>90</v>
      </c>
      <c r="AA240" s="3">
        <v>385</v>
      </c>
    </row>
    <row r="241" spans="1:27" x14ac:dyDescent="0.2">
      <c r="A241" s="3"/>
      <c r="B241" s="3" t="str">
        <f t="shared" si="42"/>
        <v>Les Symmons</v>
      </c>
      <c r="C241" s="3">
        <f t="shared" si="36"/>
        <v>3</v>
      </c>
      <c r="D241" s="15">
        <f t="shared" si="37"/>
        <v>240</v>
      </c>
      <c r="E241" s="15">
        <f t="shared" si="38"/>
        <v>195</v>
      </c>
      <c r="F241" s="15">
        <f t="shared" si="39"/>
        <v>100</v>
      </c>
      <c r="G241" s="15">
        <f t="shared" si="40"/>
        <v>0</v>
      </c>
      <c r="H241" s="19">
        <f t="shared" si="41"/>
        <v>535</v>
      </c>
      <c r="I241" s="3" t="s">
        <v>249</v>
      </c>
      <c r="J241" s="3"/>
      <c r="K241" s="3">
        <v>100</v>
      </c>
      <c r="L241" s="3"/>
      <c r="M241" s="3"/>
      <c r="N241" s="3"/>
      <c r="O241" s="3">
        <v>195</v>
      </c>
      <c r="P241" s="3">
        <v>240</v>
      </c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>
        <v>535</v>
      </c>
    </row>
    <row r="242" spans="1:27" x14ac:dyDescent="0.2">
      <c r="A242" s="3"/>
      <c r="B242" s="3" t="str">
        <f t="shared" si="42"/>
        <v>James Wells</v>
      </c>
      <c r="C242" s="3">
        <f t="shared" si="36"/>
        <v>2</v>
      </c>
      <c r="D242" s="15">
        <f t="shared" si="37"/>
        <v>155</v>
      </c>
      <c r="E242" s="15">
        <f t="shared" si="38"/>
        <v>30</v>
      </c>
      <c r="F242" s="15">
        <f t="shared" si="39"/>
        <v>0</v>
      </c>
      <c r="G242" s="15">
        <f t="shared" si="40"/>
        <v>0</v>
      </c>
      <c r="H242" s="19">
        <f t="shared" si="41"/>
        <v>185</v>
      </c>
      <c r="I242" s="3" t="s">
        <v>200</v>
      </c>
      <c r="J242" s="3"/>
      <c r="K242" s="3">
        <v>30</v>
      </c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>
        <v>155</v>
      </c>
      <c r="AA242" s="3">
        <v>185</v>
      </c>
    </row>
    <row r="243" spans="1:27" x14ac:dyDescent="0.2">
      <c r="A243" s="3"/>
      <c r="B243" s="3" t="str">
        <f t="shared" si="42"/>
        <v>Alastair Kirkland</v>
      </c>
      <c r="C243" s="3">
        <f t="shared" si="36"/>
        <v>1</v>
      </c>
      <c r="D243" s="15">
        <f t="shared" si="37"/>
        <v>20</v>
      </c>
      <c r="E243" s="15">
        <f t="shared" si="38"/>
        <v>0</v>
      </c>
      <c r="F243" s="15">
        <f t="shared" si="39"/>
        <v>0</v>
      </c>
      <c r="G243" s="15">
        <f t="shared" si="40"/>
        <v>0</v>
      </c>
      <c r="H243" s="19">
        <f t="shared" si="41"/>
        <v>20</v>
      </c>
      <c r="I243" s="3" t="s">
        <v>199</v>
      </c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>
        <v>20</v>
      </c>
      <c r="AA243" s="3">
        <v>20</v>
      </c>
    </row>
    <row r="244" spans="1:27" x14ac:dyDescent="0.2">
      <c r="A244" s="3"/>
      <c r="B244" s="3" t="str">
        <f t="shared" si="42"/>
        <v>Neil Stone Wigg</v>
      </c>
      <c r="C244" s="3">
        <f t="shared" si="36"/>
        <v>3</v>
      </c>
      <c r="D244" s="15">
        <f t="shared" si="37"/>
        <v>270</v>
      </c>
      <c r="E244" s="15">
        <f t="shared" si="38"/>
        <v>157.5</v>
      </c>
      <c r="F244" s="15">
        <f t="shared" si="39"/>
        <v>155</v>
      </c>
      <c r="G244" s="15">
        <f t="shared" si="40"/>
        <v>0</v>
      </c>
      <c r="H244" s="19">
        <f t="shared" si="41"/>
        <v>582.5</v>
      </c>
      <c r="I244" s="3" t="s">
        <v>229</v>
      </c>
      <c r="J244" s="3"/>
      <c r="K244" s="3"/>
      <c r="L244" s="3"/>
      <c r="M244" s="3"/>
      <c r="N244" s="3">
        <v>270</v>
      </c>
      <c r="O244" s="3">
        <v>157.5</v>
      </c>
      <c r="P244" s="3">
        <v>155</v>
      </c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>
        <v>582.5</v>
      </c>
    </row>
    <row r="245" spans="1:27" x14ac:dyDescent="0.2">
      <c r="A245" s="3"/>
      <c r="B245" s="3" t="str">
        <f t="shared" si="42"/>
        <v>Allan Brown</v>
      </c>
      <c r="C245" s="3">
        <f t="shared" si="36"/>
        <v>5</v>
      </c>
      <c r="D245" s="15">
        <f t="shared" si="37"/>
        <v>300</v>
      </c>
      <c r="E245" s="15">
        <f t="shared" si="38"/>
        <v>165</v>
      </c>
      <c r="F245" s="15">
        <f t="shared" si="39"/>
        <v>100</v>
      </c>
      <c r="G245" s="15">
        <f t="shared" si="40"/>
        <v>65</v>
      </c>
      <c r="H245" s="19">
        <f t="shared" si="41"/>
        <v>630</v>
      </c>
      <c r="I245" s="3" t="s">
        <v>161</v>
      </c>
      <c r="J245" s="3"/>
      <c r="K245" s="3">
        <v>100</v>
      </c>
      <c r="L245" s="3"/>
      <c r="M245" s="3"/>
      <c r="N245" s="3">
        <v>165</v>
      </c>
      <c r="O245" s="3"/>
      <c r="P245" s="3">
        <v>300</v>
      </c>
      <c r="Q245" s="3">
        <v>65</v>
      </c>
      <c r="R245" s="3"/>
      <c r="S245" s="3"/>
      <c r="T245" s="3"/>
      <c r="U245" s="3"/>
      <c r="V245" s="3"/>
      <c r="W245" s="3"/>
      <c r="X245" s="3"/>
      <c r="Y245" s="3"/>
      <c r="Z245" s="3">
        <v>65</v>
      </c>
      <c r="AA245" s="3">
        <v>695</v>
      </c>
    </row>
    <row r="246" spans="1:27" x14ac:dyDescent="0.2">
      <c r="A246" s="3"/>
      <c r="B246" s="3" t="str">
        <f t="shared" si="42"/>
        <v>Colin Grant</v>
      </c>
      <c r="C246" s="3">
        <f t="shared" si="36"/>
        <v>2</v>
      </c>
      <c r="D246" s="15">
        <f t="shared" si="37"/>
        <v>450</v>
      </c>
      <c r="E246" s="15">
        <f t="shared" si="38"/>
        <v>330</v>
      </c>
      <c r="F246" s="15">
        <f t="shared" si="39"/>
        <v>0</v>
      </c>
      <c r="G246" s="15">
        <f t="shared" si="40"/>
        <v>0</v>
      </c>
      <c r="H246" s="19">
        <f t="shared" si="41"/>
        <v>780</v>
      </c>
      <c r="I246" s="3" t="s">
        <v>214</v>
      </c>
      <c r="J246" s="3"/>
      <c r="K246" s="3"/>
      <c r="L246" s="3"/>
      <c r="M246" s="3"/>
      <c r="N246" s="3"/>
      <c r="O246" s="3">
        <v>450</v>
      </c>
      <c r="P246" s="3"/>
      <c r="Q246" s="3"/>
      <c r="R246" s="3"/>
      <c r="S246" s="3"/>
      <c r="T246" s="3">
        <v>330</v>
      </c>
      <c r="U246" s="3"/>
      <c r="V246" s="3"/>
      <c r="W246" s="3"/>
      <c r="X246" s="3"/>
      <c r="Y246" s="3"/>
      <c r="Z246" s="3"/>
      <c r="AA246" s="3">
        <v>780</v>
      </c>
    </row>
    <row r="247" spans="1:27" x14ac:dyDescent="0.2">
      <c r="A247" s="3"/>
      <c r="B247" s="3" t="str">
        <f t="shared" si="42"/>
        <v>Ross Haston</v>
      </c>
      <c r="C247" s="3">
        <f t="shared" si="36"/>
        <v>1</v>
      </c>
      <c r="D247" s="15">
        <f t="shared" si="37"/>
        <v>40</v>
      </c>
      <c r="E247" s="15">
        <f t="shared" si="38"/>
        <v>0</v>
      </c>
      <c r="F247" s="15">
        <f t="shared" si="39"/>
        <v>0</v>
      </c>
      <c r="G247" s="15">
        <f t="shared" si="40"/>
        <v>0</v>
      </c>
      <c r="H247" s="19">
        <f t="shared" si="41"/>
        <v>40</v>
      </c>
      <c r="I247" s="3" t="s">
        <v>251</v>
      </c>
      <c r="J247" s="3"/>
      <c r="K247" s="3"/>
      <c r="L247" s="3"/>
      <c r="M247" s="3"/>
      <c r="N247" s="3"/>
      <c r="O247" s="3"/>
      <c r="P247" s="3">
        <v>40</v>
      </c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>
        <v>40</v>
      </c>
    </row>
    <row r="248" spans="1:27" x14ac:dyDescent="0.2">
      <c r="A248" s="3"/>
      <c r="B248" s="3" t="str">
        <f t="shared" si="42"/>
        <v>Andrew Robertson</v>
      </c>
      <c r="C248" s="3">
        <f t="shared" si="36"/>
        <v>1</v>
      </c>
      <c r="D248" s="15">
        <f t="shared" si="37"/>
        <v>50</v>
      </c>
      <c r="E248" s="15">
        <f t="shared" si="38"/>
        <v>0</v>
      </c>
      <c r="F248" s="15">
        <f t="shared" si="39"/>
        <v>0</v>
      </c>
      <c r="G248" s="15">
        <f t="shared" si="40"/>
        <v>0</v>
      </c>
      <c r="H248" s="19">
        <f t="shared" si="41"/>
        <v>50</v>
      </c>
      <c r="I248" s="3" t="s">
        <v>228</v>
      </c>
      <c r="J248" s="3"/>
      <c r="K248" s="3"/>
      <c r="L248" s="3"/>
      <c r="M248" s="3"/>
      <c r="N248" s="3">
        <v>50</v>
      </c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>
        <v>50</v>
      </c>
    </row>
    <row r="249" spans="1:27" x14ac:dyDescent="0.2">
      <c r="A249" s="3"/>
      <c r="B249" s="3" t="str">
        <f t="shared" si="42"/>
        <v>Leslie Wilson</v>
      </c>
      <c r="C249" s="3">
        <f t="shared" si="36"/>
        <v>1</v>
      </c>
      <c r="D249" s="15">
        <f t="shared" si="37"/>
        <v>80</v>
      </c>
      <c r="E249" s="15">
        <f t="shared" si="38"/>
        <v>0</v>
      </c>
      <c r="F249" s="15">
        <f t="shared" si="39"/>
        <v>0</v>
      </c>
      <c r="G249" s="15">
        <f t="shared" si="40"/>
        <v>0</v>
      </c>
      <c r="H249" s="19">
        <f t="shared" si="41"/>
        <v>80</v>
      </c>
      <c r="I249" s="3" t="s">
        <v>230</v>
      </c>
      <c r="J249" s="3"/>
      <c r="K249" s="3"/>
      <c r="L249" s="3"/>
      <c r="M249" s="3"/>
      <c r="N249" s="3">
        <v>80</v>
      </c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>
        <v>80</v>
      </c>
    </row>
    <row r="250" spans="1:27" x14ac:dyDescent="0.2">
      <c r="A250" s="3"/>
      <c r="B250" s="3" t="str">
        <f t="shared" si="42"/>
        <v>Rod Robinson</v>
      </c>
      <c r="C250" s="3">
        <f t="shared" si="36"/>
        <v>3</v>
      </c>
      <c r="D250" s="15">
        <f t="shared" si="37"/>
        <v>105</v>
      </c>
      <c r="E250" s="15">
        <f t="shared" si="38"/>
        <v>105</v>
      </c>
      <c r="F250" s="15">
        <f t="shared" si="39"/>
        <v>80</v>
      </c>
      <c r="G250" s="15">
        <f t="shared" si="40"/>
        <v>0</v>
      </c>
      <c r="H250" s="19">
        <f t="shared" si="41"/>
        <v>290</v>
      </c>
      <c r="I250" s="3" t="s">
        <v>164</v>
      </c>
      <c r="J250" s="3"/>
      <c r="K250" s="3"/>
      <c r="L250" s="3"/>
      <c r="M250" s="3"/>
      <c r="N250" s="3">
        <v>80</v>
      </c>
      <c r="O250" s="3"/>
      <c r="P250" s="3"/>
      <c r="Q250" s="3">
        <v>105</v>
      </c>
      <c r="R250" s="3"/>
      <c r="S250" s="3"/>
      <c r="T250" s="3"/>
      <c r="U250" s="3"/>
      <c r="V250" s="3"/>
      <c r="W250" s="3"/>
      <c r="X250" s="3"/>
      <c r="Y250" s="3"/>
      <c r="Z250" s="3">
        <v>105</v>
      </c>
      <c r="AA250" s="3">
        <v>290</v>
      </c>
    </row>
    <row r="251" spans="1:27" x14ac:dyDescent="0.2">
      <c r="A251" s="3"/>
      <c r="B251" s="3" t="str">
        <f t="shared" si="42"/>
        <v>Rivhu Khan</v>
      </c>
      <c r="C251" s="3">
        <f t="shared" si="36"/>
        <v>2</v>
      </c>
      <c r="D251" s="15">
        <f t="shared" si="37"/>
        <v>85</v>
      </c>
      <c r="E251" s="15">
        <f t="shared" si="38"/>
        <v>65</v>
      </c>
      <c r="F251" s="15">
        <f t="shared" si="39"/>
        <v>0</v>
      </c>
      <c r="G251" s="15">
        <f t="shared" si="40"/>
        <v>0</v>
      </c>
      <c r="H251" s="19">
        <f t="shared" si="41"/>
        <v>150</v>
      </c>
      <c r="I251" s="3" t="s">
        <v>250</v>
      </c>
      <c r="J251" s="3"/>
      <c r="K251" s="3">
        <v>85</v>
      </c>
      <c r="L251" s="3"/>
      <c r="M251" s="3"/>
      <c r="N251" s="3"/>
      <c r="O251" s="3"/>
      <c r="P251" s="3">
        <v>65</v>
      </c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>
        <v>150</v>
      </c>
    </row>
    <row r="252" spans="1:27" hidden="1" x14ac:dyDescent="0.2">
      <c r="A252" s="3"/>
      <c r="B252" s="3" t="str">
        <f t="shared" si="42"/>
        <v>(blank)</v>
      </c>
      <c r="C252" s="3">
        <f t="shared" si="36"/>
        <v>17</v>
      </c>
      <c r="D252" s="15">
        <f t="shared" si="37"/>
        <v>0</v>
      </c>
      <c r="E252" s="15">
        <f t="shared" si="38"/>
        <v>0</v>
      </c>
      <c r="F252" s="15">
        <f t="shared" si="39"/>
        <v>0</v>
      </c>
      <c r="G252" s="15">
        <f t="shared" si="40"/>
        <v>0</v>
      </c>
      <c r="H252" s="19">
        <f t="shared" si="41"/>
        <v>0</v>
      </c>
      <c r="I252" s="3" t="s">
        <v>71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0</v>
      </c>
      <c r="U252" s="3">
        <v>0</v>
      </c>
      <c r="V252" s="3">
        <v>0</v>
      </c>
      <c r="W252" s="3">
        <v>0</v>
      </c>
      <c r="X252" s="3">
        <v>0</v>
      </c>
      <c r="Y252" s="3">
        <v>0</v>
      </c>
      <c r="Z252" s="3">
        <v>0</v>
      </c>
      <c r="AA252" s="3">
        <v>0</v>
      </c>
    </row>
    <row r="253" spans="1:27" hidden="1" x14ac:dyDescent="0.2">
      <c r="A253" s="3"/>
      <c r="B253" s="3">
        <f t="shared" si="42"/>
        <v>0</v>
      </c>
      <c r="C253" s="3">
        <f t="shared" si="36"/>
        <v>0</v>
      </c>
      <c r="D253" s="15">
        <f t="shared" si="37"/>
        <v>0</v>
      </c>
      <c r="E253" s="15">
        <f t="shared" si="38"/>
        <v>0</v>
      </c>
      <c r="F253" s="15">
        <f t="shared" si="39"/>
        <v>0</v>
      </c>
      <c r="G253" s="15">
        <f t="shared" si="40"/>
        <v>0</v>
      </c>
      <c r="H253" s="19">
        <f t="shared" si="41"/>
        <v>0</v>
      </c>
    </row>
    <row r="254" spans="1:27" hidden="1" x14ac:dyDescent="0.2">
      <c r="A254" s="3"/>
      <c r="B254" s="3">
        <f t="shared" si="42"/>
        <v>0</v>
      </c>
      <c r="C254" s="3">
        <f t="shared" si="36"/>
        <v>0</v>
      </c>
      <c r="D254" s="15">
        <f t="shared" si="37"/>
        <v>0</v>
      </c>
      <c r="E254" s="15">
        <f t="shared" si="38"/>
        <v>0</v>
      </c>
      <c r="F254" s="15">
        <f t="shared" si="39"/>
        <v>0</v>
      </c>
      <c r="G254" s="15">
        <f t="shared" si="40"/>
        <v>0</v>
      </c>
      <c r="H254" s="19">
        <f t="shared" si="41"/>
        <v>0</v>
      </c>
    </row>
    <row r="255" spans="1:27" hidden="1" x14ac:dyDescent="0.2">
      <c r="A255" s="3"/>
      <c r="B255" s="3">
        <f t="shared" si="42"/>
        <v>0</v>
      </c>
      <c r="C255" s="3">
        <f t="shared" si="36"/>
        <v>0</v>
      </c>
      <c r="D255" s="15">
        <f t="shared" si="37"/>
        <v>0</v>
      </c>
      <c r="E255" s="15">
        <f t="shared" si="38"/>
        <v>0</v>
      </c>
      <c r="F255" s="15">
        <f t="shared" si="39"/>
        <v>0</v>
      </c>
      <c r="G255" s="15">
        <f t="shared" si="40"/>
        <v>0</v>
      </c>
      <c r="H255" s="19">
        <f t="shared" si="41"/>
        <v>0</v>
      </c>
    </row>
    <row r="256" spans="1:27" hidden="1" x14ac:dyDescent="0.2">
      <c r="A256" s="3"/>
      <c r="B256" s="3">
        <f t="shared" si="42"/>
        <v>0</v>
      </c>
      <c r="C256" s="3">
        <f t="shared" si="36"/>
        <v>0</v>
      </c>
      <c r="D256" s="15">
        <f t="shared" si="37"/>
        <v>0</v>
      </c>
      <c r="E256" s="15">
        <f t="shared" si="38"/>
        <v>0</v>
      </c>
      <c r="F256" s="15">
        <f t="shared" si="39"/>
        <v>0</v>
      </c>
      <c r="G256" s="15">
        <f t="shared" si="40"/>
        <v>0</v>
      </c>
      <c r="H256" s="19">
        <f t="shared" si="41"/>
        <v>0</v>
      </c>
    </row>
    <row r="257" spans="1:8" hidden="1" x14ac:dyDescent="0.2">
      <c r="A257" s="3"/>
      <c r="B257" s="3">
        <f t="shared" si="42"/>
        <v>0</v>
      </c>
      <c r="C257" s="3">
        <f t="shared" si="36"/>
        <v>0</v>
      </c>
      <c r="D257" s="15">
        <f t="shared" si="37"/>
        <v>0</v>
      </c>
      <c r="E257" s="15">
        <f t="shared" si="38"/>
        <v>0</v>
      </c>
      <c r="F257" s="15">
        <f t="shared" si="39"/>
        <v>0</v>
      </c>
      <c r="G257" s="15">
        <f t="shared" si="40"/>
        <v>0</v>
      </c>
      <c r="H257" s="19">
        <f t="shared" si="41"/>
        <v>0</v>
      </c>
    </row>
    <row r="258" spans="1:8" hidden="1" x14ac:dyDescent="0.2">
      <c r="A258" s="3"/>
      <c r="B258" s="3">
        <f t="shared" si="42"/>
        <v>0</v>
      </c>
      <c r="C258" s="3">
        <f t="shared" si="36"/>
        <v>0</v>
      </c>
      <c r="D258" s="15">
        <f t="shared" si="37"/>
        <v>0</v>
      </c>
      <c r="E258" s="15">
        <f t="shared" si="38"/>
        <v>0</v>
      </c>
      <c r="F258" s="15">
        <f t="shared" si="39"/>
        <v>0</v>
      </c>
      <c r="G258" s="15">
        <f t="shared" si="40"/>
        <v>0</v>
      </c>
      <c r="H258" s="19">
        <f t="shared" si="41"/>
        <v>0</v>
      </c>
    </row>
    <row r="259" spans="1:8" hidden="1" x14ac:dyDescent="0.2">
      <c r="A259" s="3"/>
      <c r="B259" s="3">
        <f t="shared" si="42"/>
        <v>0</v>
      </c>
      <c r="C259" s="3">
        <f t="shared" si="36"/>
        <v>0</v>
      </c>
      <c r="D259" s="15">
        <f t="shared" si="37"/>
        <v>0</v>
      </c>
      <c r="E259" s="15">
        <f t="shared" si="38"/>
        <v>0</v>
      </c>
      <c r="F259" s="15">
        <f t="shared" si="39"/>
        <v>0</v>
      </c>
      <c r="G259" s="15">
        <f t="shared" si="40"/>
        <v>0</v>
      </c>
      <c r="H259" s="19">
        <f t="shared" si="41"/>
        <v>0</v>
      </c>
    </row>
    <row r="260" spans="1:8" hidden="1" x14ac:dyDescent="0.2">
      <c r="A260" s="3"/>
      <c r="B260" s="3">
        <f t="shared" si="42"/>
        <v>0</v>
      </c>
      <c r="C260" s="3">
        <f t="shared" si="36"/>
        <v>0</v>
      </c>
      <c r="D260" s="15">
        <f t="shared" si="37"/>
        <v>0</v>
      </c>
      <c r="E260" s="15">
        <f t="shared" si="38"/>
        <v>0</v>
      </c>
      <c r="F260" s="15">
        <f t="shared" si="39"/>
        <v>0</v>
      </c>
      <c r="G260" s="15">
        <f t="shared" si="40"/>
        <v>0</v>
      </c>
      <c r="H260" s="19">
        <f t="shared" si="41"/>
        <v>0</v>
      </c>
    </row>
    <row r="261" spans="1:8" hidden="1" x14ac:dyDescent="0.2">
      <c r="A261" s="3"/>
      <c r="B261" s="3">
        <f t="shared" si="42"/>
        <v>0</v>
      </c>
      <c r="C261" s="3">
        <f t="shared" si="36"/>
        <v>0</v>
      </c>
      <c r="D261" s="15">
        <f t="shared" si="37"/>
        <v>0</v>
      </c>
      <c r="E261" s="15">
        <f t="shared" si="38"/>
        <v>0</v>
      </c>
      <c r="F261" s="15">
        <f t="shared" si="39"/>
        <v>0</v>
      </c>
      <c r="G261" s="15">
        <f t="shared" si="40"/>
        <v>0</v>
      </c>
      <c r="H261" s="19">
        <f t="shared" si="41"/>
        <v>0</v>
      </c>
    </row>
    <row r="262" spans="1:8" hidden="1" x14ac:dyDescent="0.2">
      <c r="A262" s="3"/>
      <c r="B262" s="3">
        <f t="shared" si="42"/>
        <v>0</v>
      </c>
      <c r="C262" s="3">
        <f t="shared" si="36"/>
        <v>0</v>
      </c>
      <c r="D262" s="15">
        <f t="shared" si="37"/>
        <v>0</v>
      </c>
      <c r="E262" s="15">
        <f t="shared" si="38"/>
        <v>0</v>
      </c>
      <c r="F262" s="15">
        <f t="shared" si="39"/>
        <v>0</v>
      </c>
      <c r="G262" s="15">
        <f t="shared" si="40"/>
        <v>0</v>
      </c>
      <c r="H262" s="19">
        <f t="shared" si="41"/>
        <v>0</v>
      </c>
    </row>
    <row r="263" spans="1:8" hidden="1" x14ac:dyDescent="0.2">
      <c r="A263" s="3"/>
      <c r="B263" s="3">
        <f t="shared" si="42"/>
        <v>0</v>
      </c>
      <c r="C263" s="3">
        <f t="shared" si="36"/>
        <v>0</v>
      </c>
      <c r="D263" s="15">
        <f t="shared" si="37"/>
        <v>0</v>
      </c>
      <c r="E263" s="15">
        <f t="shared" si="38"/>
        <v>0</v>
      </c>
      <c r="F263" s="15">
        <f t="shared" si="39"/>
        <v>0</v>
      </c>
      <c r="G263" s="15">
        <f t="shared" si="40"/>
        <v>0</v>
      </c>
      <c r="H263" s="19">
        <f t="shared" si="41"/>
        <v>0</v>
      </c>
    </row>
    <row r="264" spans="1:8" hidden="1" x14ac:dyDescent="0.2">
      <c r="A264" s="3"/>
      <c r="B264" s="3">
        <f t="shared" si="42"/>
        <v>0</v>
      </c>
      <c r="C264" s="3">
        <f t="shared" si="36"/>
        <v>0</v>
      </c>
      <c r="D264" s="15">
        <f t="shared" si="37"/>
        <v>0</v>
      </c>
      <c r="E264" s="15">
        <f t="shared" si="38"/>
        <v>0</v>
      </c>
      <c r="F264" s="15">
        <f t="shared" si="39"/>
        <v>0</v>
      </c>
      <c r="G264" s="15">
        <f t="shared" si="40"/>
        <v>0</v>
      </c>
      <c r="H264" s="19">
        <f t="shared" si="41"/>
        <v>0</v>
      </c>
    </row>
    <row r="265" spans="1:8" hidden="1" x14ac:dyDescent="0.2">
      <c r="A265" s="3"/>
      <c r="B265" s="3">
        <f t="shared" si="42"/>
        <v>0</v>
      </c>
      <c r="C265" s="3">
        <f t="shared" si="36"/>
        <v>0</v>
      </c>
      <c r="D265" s="15">
        <f t="shared" si="37"/>
        <v>0</v>
      </c>
      <c r="E265" s="15">
        <f t="shared" si="38"/>
        <v>0</v>
      </c>
      <c r="F265" s="15">
        <f t="shared" si="39"/>
        <v>0</v>
      </c>
      <c r="G265" s="15">
        <f t="shared" si="40"/>
        <v>0</v>
      </c>
      <c r="H265" s="19">
        <f t="shared" si="41"/>
        <v>0</v>
      </c>
    </row>
    <row r="266" spans="1:8" hidden="1" x14ac:dyDescent="0.2">
      <c r="A266" s="3"/>
      <c r="B266" s="3">
        <f t="shared" si="42"/>
        <v>0</v>
      </c>
      <c r="C266" s="3">
        <f t="shared" si="36"/>
        <v>0</v>
      </c>
      <c r="D266" s="15">
        <f t="shared" si="37"/>
        <v>0</v>
      </c>
      <c r="E266" s="15">
        <f t="shared" si="38"/>
        <v>0</v>
      </c>
      <c r="F266" s="15">
        <f t="shared" si="39"/>
        <v>0</v>
      </c>
      <c r="G266" s="15">
        <f t="shared" si="40"/>
        <v>0</v>
      </c>
      <c r="H266" s="19">
        <f t="shared" si="41"/>
        <v>0</v>
      </c>
    </row>
    <row r="267" spans="1:8" hidden="1" x14ac:dyDescent="0.2">
      <c r="A267" s="3"/>
      <c r="B267" s="3">
        <f t="shared" si="42"/>
        <v>0</v>
      </c>
      <c r="C267" s="3">
        <f t="shared" si="36"/>
        <v>0</v>
      </c>
      <c r="D267" s="15">
        <f t="shared" si="37"/>
        <v>0</v>
      </c>
      <c r="E267" s="15">
        <f t="shared" si="38"/>
        <v>0</v>
      </c>
      <c r="F267" s="15">
        <f t="shared" si="39"/>
        <v>0</v>
      </c>
      <c r="G267" s="15">
        <f t="shared" si="40"/>
        <v>0</v>
      </c>
      <c r="H267" s="19">
        <f t="shared" si="41"/>
        <v>0</v>
      </c>
    </row>
    <row r="268" spans="1:8" hidden="1" x14ac:dyDescent="0.2">
      <c r="A268" s="3"/>
      <c r="B268" s="3">
        <f t="shared" si="42"/>
        <v>0</v>
      </c>
      <c r="C268" s="3">
        <f t="shared" si="36"/>
        <v>0</v>
      </c>
      <c r="D268" s="15">
        <f t="shared" si="37"/>
        <v>0</v>
      </c>
      <c r="E268" s="15">
        <f t="shared" si="38"/>
        <v>0</v>
      </c>
      <c r="F268" s="15">
        <f t="shared" si="39"/>
        <v>0</v>
      </c>
      <c r="G268" s="15">
        <f t="shared" si="40"/>
        <v>0</v>
      </c>
      <c r="H268" s="19">
        <f t="shared" si="41"/>
        <v>0</v>
      </c>
    </row>
    <row r="269" spans="1:8" hidden="1" x14ac:dyDescent="0.2">
      <c r="A269" s="3"/>
      <c r="B269" s="3">
        <f t="shared" si="42"/>
        <v>0</v>
      </c>
      <c r="C269" s="3">
        <f t="shared" si="36"/>
        <v>0</v>
      </c>
      <c r="D269" s="15">
        <f t="shared" si="37"/>
        <v>0</v>
      </c>
      <c r="E269" s="15">
        <f t="shared" si="38"/>
        <v>0</v>
      </c>
      <c r="F269" s="15">
        <f t="shared" si="39"/>
        <v>0</v>
      </c>
      <c r="G269" s="15">
        <f t="shared" si="40"/>
        <v>0</v>
      </c>
      <c r="H269" s="19">
        <f t="shared" si="41"/>
        <v>0</v>
      </c>
    </row>
    <row r="270" spans="1:8" hidden="1" x14ac:dyDescent="0.2">
      <c r="A270" s="3"/>
      <c r="B270" s="3">
        <f t="shared" si="42"/>
        <v>0</v>
      </c>
      <c r="C270" s="3">
        <f t="shared" si="36"/>
        <v>0</v>
      </c>
      <c r="D270" s="15">
        <f t="shared" si="37"/>
        <v>0</v>
      </c>
      <c r="E270" s="15">
        <f t="shared" si="38"/>
        <v>0</v>
      </c>
      <c r="F270" s="15">
        <f t="shared" si="39"/>
        <v>0</v>
      </c>
      <c r="G270" s="15">
        <f t="shared" si="40"/>
        <v>0</v>
      </c>
      <c r="H270" s="19">
        <f t="shared" si="41"/>
        <v>0</v>
      </c>
    </row>
    <row r="271" spans="1:8" hidden="1" x14ac:dyDescent="0.2">
      <c r="A271" s="3"/>
      <c r="B271" s="3">
        <f t="shared" si="42"/>
        <v>0</v>
      </c>
      <c r="C271" s="3">
        <f t="shared" si="36"/>
        <v>0</v>
      </c>
      <c r="D271" s="15">
        <f t="shared" si="37"/>
        <v>0</v>
      </c>
      <c r="E271" s="15">
        <f t="shared" si="38"/>
        <v>0</v>
      </c>
      <c r="F271" s="15">
        <f t="shared" si="39"/>
        <v>0</v>
      </c>
      <c r="G271" s="15">
        <f t="shared" si="40"/>
        <v>0</v>
      </c>
      <c r="H271" s="19">
        <f t="shared" si="41"/>
        <v>0</v>
      </c>
    </row>
    <row r="273" spans="1:27" x14ac:dyDescent="0.2">
      <c r="I273" s="48" t="s">
        <v>25</v>
      </c>
      <c r="J273" s="49" t="s">
        <v>95</v>
      </c>
    </row>
    <row r="275" spans="1:27" x14ac:dyDescent="0.2">
      <c r="I275" s="43" t="s">
        <v>72</v>
      </c>
      <c r="J275" s="43" t="s">
        <v>26</v>
      </c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5"/>
    </row>
    <row r="276" spans="1:27" x14ac:dyDescent="0.2">
      <c r="A276" s="16" t="s">
        <v>73</v>
      </c>
      <c r="B276" s="16" t="s">
        <v>74</v>
      </c>
      <c r="C276" s="16" t="s">
        <v>75</v>
      </c>
      <c r="D276" s="16" t="s">
        <v>76</v>
      </c>
      <c r="E276" s="16" t="s">
        <v>77</v>
      </c>
      <c r="F276" s="16" t="s">
        <v>78</v>
      </c>
      <c r="G276" s="16" t="s">
        <v>79</v>
      </c>
      <c r="H276" s="18" t="s">
        <v>52</v>
      </c>
      <c r="I276" s="24" t="s">
        <v>24</v>
      </c>
      <c r="J276" s="3" t="s">
        <v>67</v>
      </c>
      <c r="K276" s="3" t="s">
        <v>62</v>
      </c>
      <c r="L276" s="3" t="s">
        <v>60</v>
      </c>
      <c r="M276" s="3" t="s">
        <v>68</v>
      </c>
      <c r="N276" s="3" t="s">
        <v>63</v>
      </c>
      <c r="O276" s="3" t="s">
        <v>65</v>
      </c>
      <c r="P276" s="3" t="s">
        <v>64</v>
      </c>
      <c r="Q276" s="3" t="s">
        <v>61</v>
      </c>
      <c r="R276" s="3" t="s">
        <v>69</v>
      </c>
      <c r="S276" s="3" t="s">
        <v>85</v>
      </c>
      <c r="T276" s="3" t="s">
        <v>86</v>
      </c>
      <c r="U276" s="3" t="s">
        <v>87</v>
      </c>
      <c r="V276" s="3" t="s">
        <v>88</v>
      </c>
      <c r="W276" s="3" t="s">
        <v>89</v>
      </c>
      <c r="X276" s="3" t="s">
        <v>90</v>
      </c>
      <c r="Y276" s="3" t="s">
        <v>106</v>
      </c>
      <c r="Z276" s="3" t="s">
        <v>125</v>
      </c>
      <c r="AA276" s="3" t="s">
        <v>70</v>
      </c>
    </row>
    <row r="277" spans="1:27" x14ac:dyDescent="0.2">
      <c r="A277" s="3"/>
      <c r="B277" s="3" t="str">
        <f>I277</f>
        <v>Paul Harris</v>
      </c>
      <c r="C277" s="3">
        <f t="shared" ref="C277:C316" si="43">COUNT(J277:Z277)</f>
        <v>1</v>
      </c>
      <c r="D277" s="15">
        <f t="shared" ref="D277:D316" si="44">IF(C277&gt;0,LARGE(J277:Z277,1),0)</f>
        <v>360</v>
      </c>
      <c r="E277" s="15">
        <f t="shared" ref="E277:E316" si="45">IF(C277&gt;1,LARGE(J277:Z277,2),0)</f>
        <v>0</v>
      </c>
      <c r="F277" s="15">
        <f t="shared" ref="F277:F316" si="46">IF(C277&gt;2,LARGE(J277:Z277,3),0)</f>
        <v>0</v>
      </c>
      <c r="G277" s="15">
        <f t="shared" ref="G277:G316" si="47">IF(C277&gt;3,LARGE(J277:Z277,4),0)</f>
        <v>0</v>
      </c>
      <c r="H277" s="19">
        <f>SUM(D277:G277)</f>
        <v>360</v>
      </c>
      <c r="I277" s="3" t="s">
        <v>271</v>
      </c>
      <c r="J277" s="3"/>
      <c r="K277" s="3"/>
      <c r="L277" s="3"/>
      <c r="M277" s="3"/>
      <c r="N277" s="3"/>
      <c r="O277" s="3">
        <v>360</v>
      </c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>
        <v>360</v>
      </c>
    </row>
    <row r="278" spans="1:27" x14ac:dyDescent="0.2">
      <c r="A278" s="3"/>
      <c r="B278" s="3" t="str">
        <f>I278</f>
        <v>Robin Ridley</v>
      </c>
      <c r="C278" s="3">
        <f t="shared" si="43"/>
        <v>4</v>
      </c>
      <c r="D278" s="15">
        <f t="shared" si="44"/>
        <v>390</v>
      </c>
      <c r="E278" s="15">
        <f t="shared" si="45"/>
        <v>360</v>
      </c>
      <c r="F278" s="15">
        <f t="shared" si="46"/>
        <v>330</v>
      </c>
      <c r="G278" s="15">
        <f t="shared" si="47"/>
        <v>200</v>
      </c>
      <c r="H278" s="19">
        <f t="shared" ref="H278:H316" si="48">SUM(D278:G278)</f>
        <v>1280</v>
      </c>
      <c r="I278" s="3" t="s">
        <v>107</v>
      </c>
      <c r="J278" s="3"/>
      <c r="K278" s="3"/>
      <c r="L278" s="3"/>
      <c r="M278" s="3">
        <v>200</v>
      </c>
      <c r="N278" s="3">
        <v>360</v>
      </c>
      <c r="O278" s="3"/>
      <c r="P278" s="3"/>
      <c r="Q278" s="3"/>
      <c r="R278" s="3"/>
      <c r="S278" s="3"/>
      <c r="T278" s="3">
        <v>330</v>
      </c>
      <c r="U278" s="3"/>
      <c r="V278" s="3"/>
      <c r="W278" s="3">
        <v>390</v>
      </c>
      <c r="X278" s="3"/>
      <c r="Y278" s="3"/>
      <c r="Z278" s="3"/>
      <c r="AA278" s="3">
        <v>1280</v>
      </c>
    </row>
    <row r="279" spans="1:27" x14ac:dyDescent="0.2">
      <c r="A279" s="3"/>
      <c r="B279" s="3" t="str">
        <f t="shared" ref="B279:B316" si="49">I279</f>
        <v>Norman Paterson</v>
      </c>
      <c r="C279" s="3">
        <f t="shared" si="43"/>
        <v>5</v>
      </c>
      <c r="D279" s="15">
        <f t="shared" si="44"/>
        <v>450</v>
      </c>
      <c r="E279" s="15">
        <f t="shared" si="45"/>
        <v>240</v>
      </c>
      <c r="F279" s="15">
        <f t="shared" si="46"/>
        <v>105</v>
      </c>
      <c r="G279" s="15">
        <f t="shared" si="47"/>
        <v>90</v>
      </c>
      <c r="H279" s="19">
        <f t="shared" si="48"/>
        <v>885</v>
      </c>
      <c r="I279" s="3" t="s">
        <v>166</v>
      </c>
      <c r="J279" s="3"/>
      <c r="K279" s="3">
        <v>240</v>
      </c>
      <c r="L279" s="3"/>
      <c r="M279" s="3"/>
      <c r="N279" s="3">
        <v>90</v>
      </c>
      <c r="O279" s="3">
        <v>450</v>
      </c>
      <c r="P279" s="3"/>
      <c r="Q279" s="3">
        <v>105</v>
      </c>
      <c r="R279" s="3"/>
      <c r="S279" s="3"/>
      <c r="T279" s="3"/>
      <c r="U279" s="3"/>
      <c r="V279" s="3"/>
      <c r="W279" s="3"/>
      <c r="X279" s="3"/>
      <c r="Y279" s="3"/>
      <c r="Z279" s="3">
        <v>50</v>
      </c>
      <c r="AA279" s="3">
        <v>935</v>
      </c>
    </row>
    <row r="280" spans="1:27" x14ac:dyDescent="0.2">
      <c r="A280" s="3"/>
      <c r="B280" s="3" t="str">
        <f t="shared" si="49"/>
        <v>Clark Adam</v>
      </c>
      <c r="C280" s="3">
        <f t="shared" si="43"/>
        <v>4</v>
      </c>
      <c r="D280" s="15">
        <f t="shared" si="44"/>
        <v>105</v>
      </c>
      <c r="E280" s="15">
        <f t="shared" si="45"/>
        <v>105</v>
      </c>
      <c r="F280" s="15">
        <f t="shared" si="46"/>
        <v>65</v>
      </c>
      <c r="G280" s="15">
        <f t="shared" si="47"/>
        <v>40</v>
      </c>
      <c r="H280" s="19">
        <f t="shared" si="48"/>
        <v>315</v>
      </c>
      <c r="I280" s="3" t="s">
        <v>170</v>
      </c>
      <c r="J280" s="3"/>
      <c r="K280" s="3">
        <v>40</v>
      </c>
      <c r="L280" s="3"/>
      <c r="M280" s="3"/>
      <c r="N280" s="3"/>
      <c r="O280" s="3"/>
      <c r="P280" s="3">
        <v>105</v>
      </c>
      <c r="Q280" s="3">
        <v>65</v>
      </c>
      <c r="R280" s="3"/>
      <c r="S280" s="3"/>
      <c r="T280" s="3"/>
      <c r="U280" s="3"/>
      <c r="V280" s="3"/>
      <c r="W280" s="3"/>
      <c r="X280" s="3"/>
      <c r="Y280" s="3"/>
      <c r="Z280" s="3">
        <v>105</v>
      </c>
      <c r="AA280" s="3">
        <v>315</v>
      </c>
    </row>
    <row r="281" spans="1:27" x14ac:dyDescent="0.2">
      <c r="A281" s="3"/>
      <c r="B281" s="3" t="str">
        <f t="shared" si="49"/>
        <v>Keith Gristwood</v>
      </c>
      <c r="C281" s="3">
        <f t="shared" si="43"/>
        <v>4</v>
      </c>
      <c r="D281" s="15">
        <f t="shared" si="44"/>
        <v>330</v>
      </c>
      <c r="E281" s="15">
        <f t="shared" si="45"/>
        <v>300</v>
      </c>
      <c r="F281" s="15">
        <f t="shared" si="46"/>
        <v>232.5</v>
      </c>
      <c r="G281" s="15">
        <f t="shared" si="47"/>
        <v>105</v>
      </c>
      <c r="H281" s="19">
        <f t="shared" si="48"/>
        <v>967.5</v>
      </c>
      <c r="I281" s="3" t="s">
        <v>227</v>
      </c>
      <c r="J281" s="3"/>
      <c r="K281" s="3">
        <v>105</v>
      </c>
      <c r="L281" s="3"/>
      <c r="M281" s="3"/>
      <c r="N281" s="3">
        <v>330</v>
      </c>
      <c r="O281" s="3">
        <v>232.5</v>
      </c>
      <c r="P281" s="3">
        <v>300</v>
      </c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>
        <v>967.5</v>
      </c>
    </row>
    <row r="282" spans="1:27" x14ac:dyDescent="0.2">
      <c r="A282" s="3"/>
      <c r="B282" s="3" t="str">
        <f t="shared" si="49"/>
        <v>David McAleese</v>
      </c>
      <c r="C282" s="3">
        <f t="shared" si="43"/>
        <v>5</v>
      </c>
      <c r="D282" s="15">
        <f t="shared" si="44"/>
        <v>270</v>
      </c>
      <c r="E282" s="15">
        <f t="shared" si="45"/>
        <v>270</v>
      </c>
      <c r="F282" s="15">
        <f t="shared" si="46"/>
        <v>157.5</v>
      </c>
      <c r="G282" s="15">
        <f t="shared" si="47"/>
        <v>105</v>
      </c>
      <c r="H282" s="19">
        <f t="shared" si="48"/>
        <v>802.5</v>
      </c>
      <c r="I282" s="3" t="s">
        <v>171</v>
      </c>
      <c r="J282" s="3"/>
      <c r="K282" s="3"/>
      <c r="L282" s="3"/>
      <c r="M282" s="3"/>
      <c r="N282" s="3">
        <v>100</v>
      </c>
      <c r="O282" s="3">
        <v>157.5</v>
      </c>
      <c r="P282" s="3">
        <v>105</v>
      </c>
      <c r="Q282" s="3">
        <v>270</v>
      </c>
      <c r="R282" s="3"/>
      <c r="S282" s="3"/>
      <c r="T282" s="3"/>
      <c r="U282" s="3"/>
      <c r="V282" s="3"/>
      <c r="W282" s="3"/>
      <c r="X282" s="3"/>
      <c r="Y282" s="3"/>
      <c r="Z282" s="3">
        <v>270</v>
      </c>
      <c r="AA282" s="3">
        <v>902.5</v>
      </c>
    </row>
    <row r="283" spans="1:27" x14ac:dyDescent="0.2">
      <c r="A283" s="3"/>
      <c r="B283" s="3" t="str">
        <f t="shared" si="49"/>
        <v>Peter Shivas</v>
      </c>
      <c r="C283" s="3">
        <f t="shared" si="43"/>
        <v>1</v>
      </c>
      <c r="D283" s="15">
        <f t="shared" si="44"/>
        <v>300</v>
      </c>
      <c r="E283" s="15">
        <f t="shared" si="45"/>
        <v>0</v>
      </c>
      <c r="F283" s="15">
        <f t="shared" si="46"/>
        <v>0</v>
      </c>
      <c r="G283" s="15">
        <f t="shared" si="47"/>
        <v>0</v>
      </c>
      <c r="H283" s="19">
        <f t="shared" si="48"/>
        <v>300</v>
      </c>
      <c r="I283" s="3" t="s">
        <v>279</v>
      </c>
      <c r="J283" s="3"/>
      <c r="K283" s="3">
        <v>300</v>
      </c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>
        <v>300</v>
      </c>
    </row>
    <row r="284" spans="1:27" x14ac:dyDescent="0.2">
      <c r="A284" s="3"/>
      <c r="B284" s="3" t="str">
        <f t="shared" si="49"/>
        <v>Bryan Jackson</v>
      </c>
      <c r="C284" s="3">
        <f t="shared" si="43"/>
        <v>4</v>
      </c>
      <c r="D284" s="15">
        <f t="shared" si="44"/>
        <v>210</v>
      </c>
      <c r="E284" s="15">
        <f t="shared" si="45"/>
        <v>190</v>
      </c>
      <c r="F284" s="15">
        <f t="shared" si="46"/>
        <v>105</v>
      </c>
      <c r="G284" s="15">
        <f t="shared" si="47"/>
        <v>97.5</v>
      </c>
      <c r="H284" s="19">
        <f t="shared" si="48"/>
        <v>602.5</v>
      </c>
      <c r="I284" s="3" t="s">
        <v>202</v>
      </c>
      <c r="J284" s="3"/>
      <c r="K284" s="3"/>
      <c r="L284" s="3"/>
      <c r="M284" s="3"/>
      <c r="N284" s="3">
        <v>190</v>
      </c>
      <c r="O284" s="3">
        <v>97.5</v>
      </c>
      <c r="P284" s="3">
        <v>210</v>
      </c>
      <c r="Q284" s="3"/>
      <c r="R284" s="3"/>
      <c r="S284" s="3"/>
      <c r="T284" s="3"/>
      <c r="U284" s="3"/>
      <c r="V284" s="3"/>
      <c r="W284" s="3"/>
      <c r="X284" s="3"/>
      <c r="Y284" s="3"/>
      <c r="Z284" s="3">
        <v>105</v>
      </c>
      <c r="AA284" s="3">
        <v>602.5</v>
      </c>
    </row>
    <row r="285" spans="1:27" x14ac:dyDescent="0.2">
      <c r="A285" s="3"/>
      <c r="B285" s="3" t="str">
        <f t="shared" si="49"/>
        <v>John Charles</v>
      </c>
      <c r="C285" s="3">
        <f t="shared" si="43"/>
        <v>4</v>
      </c>
      <c r="D285" s="15">
        <f t="shared" si="44"/>
        <v>165</v>
      </c>
      <c r="E285" s="15">
        <f t="shared" si="45"/>
        <v>75</v>
      </c>
      <c r="F285" s="15">
        <f t="shared" si="46"/>
        <v>60</v>
      </c>
      <c r="G285" s="15">
        <f t="shared" si="47"/>
        <v>50</v>
      </c>
      <c r="H285" s="19">
        <f t="shared" si="48"/>
        <v>350</v>
      </c>
      <c r="I285" s="3" t="s">
        <v>173</v>
      </c>
      <c r="J285" s="3"/>
      <c r="K285" s="3"/>
      <c r="L285" s="3"/>
      <c r="M285" s="3"/>
      <c r="N285" s="3">
        <v>165</v>
      </c>
      <c r="O285" s="3">
        <v>75</v>
      </c>
      <c r="P285" s="3">
        <v>50</v>
      </c>
      <c r="Q285" s="3">
        <v>60</v>
      </c>
      <c r="R285" s="3"/>
      <c r="S285" s="3"/>
      <c r="T285" s="3"/>
      <c r="U285" s="3"/>
      <c r="V285" s="3"/>
      <c r="W285" s="3"/>
      <c r="X285" s="3"/>
      <c r="Y285" s="3"/>
      <c r="Z285" s="3"/>
      <c r="AA285" s="3">
        <v>350</v>
      </c>
    </row>
    <row r="286" spans="1:27" x14ac:dyDescent="0.2">
      <c r="A286" s="3"/>
      <c r="B286" s="3" t="str">
        <f t="shared" si="49"/>
        <v>Keith Hobson</v>
      </c>
      <c r="C286" s="3">
        <f t="shared" si="43"/>
        <v>2</v>
      </c>
      <c r="D286" s="15">
        <f t="shared" si="44"/>
        <v>80</v>
      </c>
      <c r="E286" s="15">
        <f t="shared" si="45"/>
        <v>20</v>
      </c>
      <c r="F286" s="15">
        <f t="shared" si="46"/>
        <v>0</v>
      </c>
      <c r="G286" s="15">
        <f t="shared" si="47"/>
        <v>0</v>
      </c>
      <c r="H286" s="19">
        <f t="shared" si="48"/>
        <v>100</v>
      </c>
      <c r="I286" s="3" t="s">
        <v>201</v>
      </c>
      <c r="J286" s="3"/>
      <c r="K286" s="3"/>
      <c r="L286" s="3"/>
      <c r="M286" s="3"/>
      <c r="N286" s="3">
        <v>80</v>
      </c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>
        <v>20</v>
      </c>
      <c r="AA286" s="3">
        <v>100</v>
      </c>
    </row>
    <row r="287" spans="1:27" x14ac:dyDescent="0.2">
      <c r="A287" s="3"/>
      <c r="B287" s="3" t="str">
        <f t="shared" si="49"/>
        <v>John Miller</v>
      </c>
      <c r="C287" s="3">
        <f t="shared" si="43"/>
        <v>1</v>
      </c>
      <c r="D287" s="15">
        <f t="shared" si="44"/>
        <v>20</v>
      </c>
      <c r="E287" s="15">
        <f t="shared" si="45"/>
        <v>0</v>
      </c>
      <c r="F287" s="15">
        <f t="shared" si="46"/>
        <v>0</v>
      </c>
      <c r="G287" s="15">
        <f t="shared" si="47"/>
        <v>0</v>
      </c>
      <c r="H287" s="19">
        <f t="shared" si="48"/>
        <v>20</v>
      </c>
      <c r="I287" s="3" t="s">
        <v>273</v>
      </c>
      <c r="J287" s="3"/>
      <c r="K287" s="3">
        <v>20</v>
      </c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>
        <v>20</v>
      </c>
    </row>
    <row r="288" spans="1:27" x14ac:dyDescent="0.2">
      <c r="A288" s="3"/>
      <c r="B288" s="3" t="str">
        <f t="shared" si="49"/>
        <v>Charlie Patrick</v>
      </c>
      <c r="C288" s="3">
        <f t="shared" si="43"/>
        <v>1</v>
      </c>
      <c r="D288" s="15">
        <f t="shared" si="44"/>
        <v>20</v>
      </c>
      <c r="E288" s="15">
        <f t="shared" si="45"/>
        <v>0</v>
      </c>
      <c r="F288" s="15">
        <f t="shared" si="46"/>
        <v>0</v>
      </c>
      <c r="G288" s="15">
        <f t="shared" si="47"/>
        <v>0</v>
      </c>
      <c r="H288" s="19">
        <f t="shared" si="48"/>
        <v>20</v>
      </c>
      <c r="I288" s="3" t="s">
        <v>274</v>
      </c>
      <c r="J288" s="3"/>
      <c r="K288" s="3">
        <v>20</v>
      </c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>
        <v>20</v>
      </c>
    </row>
    <row r="289" spans="1:27" x14ac:dyDescent="0.2">
      <c r="A289" s="3"/>
      <c r="B289" s="3" t="str">
        <f t="shared" si="49"/>
        <v>Robert Thompson</v>
      </c>
      <c r="C289" s="3">
        <f t="shared" si="43"/>
        <v>3</v>
      </c>
      <c r="D289" s="15">
        <f t="shared" si="44"/>
        <v>105</v>
      </c>
      <c r="E289" s="15">
        <f t="shared" si="45"/>
        <v>75</v>
      </c>
      <c r="F289" s="15">
        <f t="shared" si="46"/>
        <v>25</v>
      </c>
      <c r="G289" s="15">
        <f t="shared" si="47"/>
        <v>0</v>
      </c>
      <c r="H289" s="19">
        <f t="shared" si="48"/>
        <v>205</v>
      </c>
      <c r="I289" s="3" t="s">
        <v>172</v>
      </c>
      <c r="J289" s="3"/>
      <c r="K289" s="3"/>
      <c r="L289" s="3"/>
      <c r="M289" s="3"/>
      <c r="N289" s="3">
        <v>75</v>
      </c>
      <c r="O289" s="3"/>
      <c r="P289" s="3"/>
      <c r="Q289" s="3">
        <v>105</v>
      </c>
      <c r="R289" s="3"/>
      <c r="S289" s="3"/>
      <c r="T289" s="3"/>
      <c r="U289" s="3"/>
      <c r="V289" s="3"/>
      <c r="W289" s="3"/>
      <c r="X289" s="3"/>
      <c r="Y289" s="3"/>
      <c r="Z289" s="3">
        <v>25</v>
      </c>
      <c r="AA289" s="3">
        <v>205</v>
      </c>
    </row>
    <row r="290" spans="1:27" x14ac:dyDescent="0.2">
      <c r="A290" s="3"/>
      <c r="B290" s="3" t="str">
        <f t="shared" si="49"/>
        <v>David Gillies</v>
      </c>
      <c r="C290" s="3">
        <f t="shared" si="43"/>
        <v>6</v>
      </c>
      <c r="D290" s="15">
        <f t="shared" si="44"/>
        <v>120</v>
      </c>
      <c r="E290" s="15">
        <f t="shared" si="45"/>
        <v>105</v>
      </c>
      <c r="F290" s="15">
        <f t="shared" si="46"/>
        <v>65</v>
      </c>
      <c r="G290" s="15">
        <f t="shared" si="47"/>
        <v>65</v>
      </c>
      <c r="H290" s="19">
        <f t="shared" si="48"/>
        <v>355</v>
      </c>
      <c r="I290" s="3" t="s">
        <v>168</v>
      </c>
      <c r="J290" s="3"/>
      <c r="K290" s="3">
        <v>105</v>
      </c>
      <c r="L290" s="3"/>
      <c r="M290" s="3"/>
      <c r="N290" s="3">
        <v>120</v>
      </c>
      <c r="O290" s="3">
        <v>60</v>
      </c>
      <c r="P290" s="3">
        <v>65</v>
      </c>
      <c r="Q290" s="3">
        <v>60</v>
      </c>
      <c r="R290" s="3"/>
      <c r="S290" s="3"/>
      <c r="T290" s="3"/>
      <c r="U290" s="3"/>
      <c r="V290" s="3"/>
      <c r="W290" s="3"/>
      <c r="X290" s="3"/>
      <c r="Y290" s="3"/>
      <c r="Z290" s="3">
        <v>65</v>
      </c>
      <c r="AA290" s="3">
        <v>475</v>
      </c>
    </row>
    <row r="291" spans="1:27" x14ac:dyDescent="0.2">
      <c r="A291" s="3"/>
      <c r="B291" s="3" t="str">
        <f t="shared" si="49"/>
        <v>George Stewart</v>
      </c>
      <c r="C291" s="3">
        <f t="shared" si="43"/>
        <v>5</v>
      </c>
      <c r="D291" s="15">
        <f t="shared" si="44"/>
        <v>300</v>
      </c>
      <c r="E291" s="15">
        <f t="shared" si="45"/>
        <v>300</v>
      </c>
      <c r="F291" s="15">
        <f t="shared" si="46"/>
        <v>120</v>
      </c>
      <c r="G291" s="15">
        <f t="shared" si="47"/>
        <v>60</v>
      </c>
      <c r="H291" s="19">
        <f t="shared" si="48"/>
        <v>780</v>
      </c>
      <c r="I291" s="3" t="s">
        <v>169</v>
      </c>
      <c r="J291" s="3"/>
      <c r="K291" s="3">
        <v>60</v>
      </c>
      <c r="L291" s="3"/>
      <c r="M291" s="3"/>
      <c r="N291" s="3">
        <v>120</v>
      </c>
      <c r="O291" s="3">
        <v>60</v>
      </c>
      <c r="P291" s="3"/>
      <c r="Q291" s="3">
        <v>300</v>
      </c>
      <c r="R291" s="3"/>
      <c r="S291" s="3"/>
      <c r="T291" s="3"/>
      <c r="U291" s="3"/>
      <c r="V291" s="3"/>
      <c r="W291" s="3"/>
      <c r="X291" s="3"/>
      <c r="Y291" s="3"/>
      <c r="Z291" s="3">
        <v>300</v>
      </c>
      <c r="AA291" s="3">
        <v>840</v>
      </c>
    </row>
    <row r="292" spans="1:27" x14ac:dyDescent="0.2">
      <c r="A292" s="3"/>
      <c r="B292" s="3" t="str">
        <f t="shared" si="49"/>
        <v>William Jappy</v>
      </c>
      <c r="C292" s="3">
        <f t="shared" si="43"/>
        <v>1</v>
      </c>
      <c r="D292" s="15">
        <f t="shared" si="44"/>
        <v>50</v>
      </c>
      <c r="E292" s="15">
        <f t="shared" si="45"/>
        <v>0</v>
      </c>
      <c r="F292" s="15">
        <f t="shared" si="46"/>
        <v>0</v>
      </c>
      <c r="G292" s="15">
        <f t="shared" si="47"/>
        <v>0</v>
      </c>
      <c r="H292" s="19">
        <f t="shared" si="48"/>
        <v>50</v>
      </c>
      <c r="I292" s="3" t="s">
        <v>203</v>
      </c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>
        <v>50</v>
      </c>
      <c r="AA292" s="3">
        <v>50</v>
      </c>
    </row>
    <row r="293" spans="1:27" x14ac:dyDescent="0.2">
      <c r="A293" s="3"/>
      <c r="B293" s="3" t="str">
        <f t="shared" si="49"/>
        <v>Michael Went</v>
      </c>
      <c r="C293" s="3">
        <f t="shared" si="43"/>
        <v>1</v>
      </c>
      <c r="D293" s="15">
        <f t="shared" si="44"/>
        <v>25</v>
      </c>
      <c r="E293" s="15">
        <f t="shared" si="45"/>
        <v>0</v>
      </c>
      <c r="F293" s="15">
        <f t="shared" si="46"/>
        <v>0</v>
      </c>
      <c r="G293" s="15">
        <f t="shared" si="47"/>
        <v>0</v>
      </c>
      <c r="H293" s="19">
        <f t="shared" si="48"/>
        <v>25</v>
      </c>
      <c r="I293" s="3" t="s">
        <v>252</v>
      </c>
      <c r="J293" s="3"/>
      <c r="K293" s="3"/>
      <c r="L293" s="3"/>
      <c r="M293" s="3"/>
      <c r="N293" s="3"/>
      <c r="O293" s="3"/>
      <c r="P293" s="3">
        <v>25</v>
      </c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>
        <v>25</v>
      </c>
    </row>
    <row r="294" spans="1:27" hidden="1" x14ac:dyDescent="0.2">
      <c r="A294" s="3"/>
      <c r="B294" s="3" t="str">
        <f t="shared" si="49"/>
        <v>(blank)</v>
      </c>
      <c r="C294" s="3">
        <f t="shared" si="43"/>
        <v>17</v>
      </c>
      <c r="D294" s="15">
        <f t="shared" si="44"/>
        <v>0</v>
      </c>
      <c r="E294" s="15">
        <f t="shared" si="45"/>
        <v>0</v>
      </c>
      <c r="F294" s="15">
        <f t="shared" si="46"/>
        <v>0</v>
      </c>
      <c r="G294" s="15">
        <f t="shared" si="47"/>
        <v>0</v>
      </c>
      <c r="H294" s="19">
        <f t="shared" si="48"/>
        <v>0</v>
      </c>
      <c r="I294" s="3" t="s">
        <v>71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  <c r="AA294" s="3">
        <v>0</v>
      </c>
    </row>
    <row r="295" spans="1:27" hidden="1" x14ac:dyDescent="0.2">
      <c r="A295" s="3"/>
      <c r="B295" s="3">
        <f t="shared" si="49"/>
        <v>0</v>
      </c>
      <c r="C295" s="3">
        <f t="shared" si="43"/>
        <v>0</v>
      </c>
      <c r="D295" s="15">
        <f t="shared" si="44"/>
        <v>0</v>
      </c>
      <c r="E295" s="15">
        <f t="shared" si="45"/>
        <v>0</v>
      </c>
      <c r="F295" s="15">
        <f t="shared" si="46"/>
        <v>0</v>
      </c>
      <c r="G295" s="15">
        <f t="shared" si="47"/>
        <v>0</v>
      </c>
      <c r="H295" s="19">
        <f t="shared" si="48"/>
        <v>0</v>
      </c>
    </row>
    <row r="296" spans="1:27" hidden="1" x14ac:dyDescent="0.2">
      <c r="A296" s="3"/>
      <c r="B296" s="3">
        <f t="shared" si="49"/>
        <v>0</v>
      </c>
      <c r="C296" s="3">
        <f t="shared" si="43"/>
        <v>0</v>
      </c>
      <c r="D296" s="15">
        <f t="shared" si="44"/>
        <v>0</v>
      </c>
      <c r="E296" s="15">
        <f t="shared" si="45"/>
        <v>0</v>
      </c>
      <c r="F296" s="15">
        <f t="shared" si="46"/>
        <v>0</v>
      </c>
      <c r="G296" s="15">
        <f t="shared" si="47"/>
        <v>0</v>
      </c>
      <c r="H296" s="19">
        <f t="shared" si="48"/>
        <v>0</v>
      </c>
    </row>
    <row r="297" spans="1:27" hidden="1" x14ac:dyDescent="0.2">
      <c r="A297" s="3"/>
      <c r="B297" s="3">
        <f t="shared" si="49"/>
        <v>0</v>
      </c>
      <c r="C297" s="3">
        <f t="shared" si="43"/>
        <v>0</v>
      </c>
      <c r="D297" s="15">
        <f t="shared" si="44"/>
        <v>0</v>
      </c>
      <c r="E297" s="15">
        <f t="shared" si="45"/>
        <v>0</v>
      </c>
      <c r="F297" s="15">
        <f t="shared" si="46"/>
        <v>0</v>
      </c>
      <c r="G297" s="15">
        <f t="shared" si="47"/>
        <v>0</v>
      </c>
      <c r="H297" s="19">
        <f t="shared" si="48"/>
        <v>0</v>
      </c>
    </row>
    <row r="298" spans="1:27" hidden="1" x14ac:dyDescent="0.2">
      <c r="A298" s="3"/>
      <c r="B298" s="3">
        <f t="shared" si="49"/>
        <v>0</v>
      </c>
      <c r="C298" s="3">
        <f t="shared" si="43"/>
        <v>0</v>
      </c>
      <c r="D298" s="15">
        <f t="shared" si="44"/>
        <v>0</v>
      </c>
      <c r="E298" s="15">
        <f t="shared" si="45"/>
        <v>0</v>
      </c>
      <c r="F298" s="15">
        <f t="shared" si="46"/>
        <v>0</v>
      </c>
      <c r="G298" s="15">
        <f t="shared" si="47"/>
        <v>0</v>
      </c>
      <c r="H298" s="19">
        <f t="shared" si="48"/>
        <v>0</v>
      </c>
    </row>
    <row r="299" spans="1:27" hidden="1" x14ac:dyDescent="0.2">
      <c r="A299" s="3"/>
      <c r="B299" s="3">
        <f t="shared" si="49"/>
        <v>0</v>
      </c>
      <c r="C299" s="3">
        <f t="shared" si="43"/>
        <v>0</v>
      </c>
      <c r="D299" s="15">
        <f t="shared" si="44"/>
        <v>0</v>
      </c>
      <c r="E299" s="15">
        <f t="shared" si="45"/>
        <v>0</v>
      </c>
      <c r="F299" s="15">
        <f t="shared" si="46"/>
        <v>0</v>
      </c>
      <c r="G299" s="15">
        <f t="shared" si="47"/>
        <v>0</v>
      </c>
      <c r="H299" s="19">
        <f t="shared" si="48"/>
        <v>0</v>
      </c>
    </row>
    <row r="300" spans="1:27" hidden="1" x14ac:dyDescent="0.2">
      <c r="A300" s="3"/>
      <c r="B300" s="3">
        <f t="shared" si="49"/>
        <v>0</v>
      </c>
      <c r="C300" s="3">
        <f t="shared" si="43"/>
        <v>0</v>
      </c>
      <c r="D300" s="15">
        <f t="shared" si="44"/>
        <v>0</v>
      </c>
      <c r="E300" s="15">
        <f t="shared" si="45"/>
        <v>0</v>
      </c>
      <c r="F300" s="15">
        <f t="shared" si="46"/>
        <v>0</v>
      </c>
      <c r="G300" s="15">
        <f t="shared" si="47"/>
        <v>0</v>
      </c>
      <c r="H300" s="19">
        <f t="shared" si="48"/>
        <v>0</v>
      </c>
    </row>
    <row r="301" spans="1:27" hidden="1" x14ac:dyDescent="0.2">
      <c r="A301" s="3"/>
      <c r="B301" s="3">
        <f t="shared" si="49"/>
        <v>0</v>
      </c>
      <c r="C301" s="3">
        <f t="shared" si="43"/>
        <v>0</v>
      </c>
      <c r="D301" s="15">
        <f t="shared" si="44"/>
        <v>0</v>
      </c>
      <c r="E301" s="15">
        <f t="shared" si="45"/>
        <v>0</v>
      </c>
      <c r="F301" s="15">
        <f t="shared" si="46"/>
        <v>0</v>
      </c>
      <c r="G301" s="15">
        <f t="shared" si="47"/>
        <v>0</v>
      </c>
      <c r="H301" s="19">
        <f t="shared" si="48"/>
        <v>0</v>
      </c>
    </row>
    <row r="302" spans="1:27" hidden="1" x14ac:dyDescent="0.2">
      <c r="A302" s="3"/>
      <c r="B302" s="3">
        <f t="shared" si="49"/>
        <v>0</v>
      </c>
      <c r="C302" s="3">
        <f t="shared" si="43"/>
        <v>0</v>
      </c>
      <c r="D302" s="15">
        <f t="shared" si="44"/>
        <v>0</v>
      </c>
      <c r="E302" s="15">
        <f t="shared" si="45"/>
        <v>0</v>
      </c>
      <c r="F302" s="15">
        <f t="shared" si="46"/>
        <v>0</v>
      </c>
      <c r="G302" s="15">
        <f t="shared" si="47"/>
        <v>0</v>
      </c>
      <c r="H302" s="19">
        <f t="shared" si="48"/>
        <v>0</v>
      </c>
    </row>
    <row r="303" spans="1:27" hidden="1" x14ac:dyDescent="0.2">
      <c r="A303" s="3"/>
      <c r="B303" s="3">
        <f t="shared" si="49"/>
        <v>0</v>
      </c>
      <c r="C303" s="3">
        <f t="shared" si="43"/>
        <v>0</v>
      </c>
      <c r="D303" s="15">
        <f t="shared" si="44"/>
        <v>0</v>
      </c>
      <c r="E303" s="15">
        <f t="shared" si="45"/>
        <v>0</v>
      </c>
      <c r="F303" s="15">
        <f t="shared" si="46"/>
        <v>0</v>
      </c>
      <c r="G303" s="15">
        <f t="shared" si="47"/>
        <v>0</v>
      </c>
      <c r="H303" s="19">
        <f t="shared" si="48"/>
        <v>0</v>
      </c>
    </row>
    <row r="304" spans="1:27" hidden="1" x14ac:dyDescent="0.2">
      <c r="A304" s="3"/>
      <c r="B304" s="3">
        <f t="shared" si="49"/>
        <v>0</v>
      </c>
      <c r="C304" s="3">
        <f t="shared" si="43"/>
        <v>0</v>
      </c>
      <c r="D304" s="15">
        <f t="shared" si="44"/>
        <v>0</v>
      </c>
      <c r="E304" s="15">
        <f t="shared" si="45"/>
        <v>0</v>
      </c>
      <c r="F304" s="15">
        <f t="shared" si="46"/>
        <v>0</v>
      </c>
      <c r="G304" s="15">
        <f t="shared" si="47"/>
        <v>0</v>
      </c>
      <c r="H304" s="19">
        <f t="shared" si="48"/>
        <v>0</v>
      </c>
    </row>
    <row r="305" spans="1:27" hidden="1" x14ac:dyDescent="0.2">
      <c r="A305" s="3"/>
      <c r="B305" s="3">
        <f t="shared" si="49"/>
        <v>0</v>
      </c>
      <c r="C305" s="3">
        <f t="shared" si="43"/>
        <v>0</v>
      </c>
      <c r="D305" s="15">
        <f t="shared" si="44"/>
        <v>0</v>
      </c>
      <c r="E305" s="15">
        <f t="shared" si="45"/>
        <v>0</v>
      </c>
      <c r="F305" s="15">
        <f t="shared" si="46"/>
        <v>0</v>
      </c>
      <c r="G305" s="15">
        <f t="shared" si="47"/>
        <v>0</v>
      </c>
      <c r="H305" s="19">
        <f t="shared" si="48"/>
        <v>0</v>
      </c>
    </row>
    <row r="306" spans="1:27" hidden="1" x14ac:dyDescent="0.2">
      <c r="A306" s="3"/>
      <c r="B306" s="3">
        <f t="shared" si="49"/>
        <v>0</v>
      </c>
      <c r="C306" s="3">
        <f t="shared" si="43"/>
        <v>0</v>
      </c>
      <c r="D306" s="15">
        <f t="shared" si="44"/>
        <v>0</v>
      </c>
      <c r="E306" s="15">
        <f t="shared" si="45"/>
        <v>0</v>
      </c>
      <c r="F306" s="15">
        <f t="shared" si="46"/>
        <v>0</v>
      </c>
      <c r="G306" s="15">
        <f t="shared" si="47"/>
        <v>0</v>
      </c>
      <c r="H306" s="19">
        <f t="shared" si="48"/>
        <v>0</v>
      </c>
    </row>
    <row r="307" spans="1:27" hidden="1" x14ac:dyDescent="0.2">
      <c r="A307" s="3"/>
      <c r="B307" s="3">
        <f t="shared" si="49"/>
        <v>0</v>
      </c>
      <c r="C307" s="3">
        <f t="shared" si="43"/>
        <v>0</v>
      </c>
      <c r="D307" s="15">
        <f t="shared" si="44"/>
        <v>0</v>
      </c>
      <c r="E307" s="15">
        <f t="shared" si="45"/>
        <v>0</v>
      </c>
      <c r="F307" s="15">
        <f t="shared" si="46"/>
        <v>0</v>
      </c>
      <c r="G307" s="15">
        <f t="shared" si="47"/>
        <v>0</v>
      </c>
      <c r="H307" s="19">
        <f t="shared" si="48"/>
        <v>0</v>
      </c>
    </row>
    <row r="308" spans="1:27" hidden="1" x14ac:dyDescent="0.2">
      <c r="A308" s="3"/>
      <c r="B308" s="3">
        <f t="shared" si="49"/>
        <v>0</v>
      </c>
      <c r="C308" s="3">
        <f t="shared" si="43"/>
        <v>0</v>
      </c>
      <c r="D308" s="15">
        <f t="shared" si="44"/>
        <v>0</v>
      </c>
      <c r="E308" s="15">
        <f t="shared" si="45"/>
        <v>0</v>
      </c>
      <c r="F308" s="15">
        <f t="shared" si="46"/>
        <v>0</v>
      </c>
      <c r="G308" s="15">
        <f t="shared" si="47"/>
        <v>0</v>
      </c>
      <c r="H308" s="19">
        <f t="shared" si="48"/>
        <v>0</v>
      </c>
    </row>
    <row r="309" spans="1:27" hidden="1" x14ac:dyDescent="0.2">
      <c r="A309" s="3"/>
      <c r="B309" s="3">
        <f t="shared" si="49"/>
        <v>0</v>
      </c>
      <c r="C309" s="3">
        <f t="shared" si="43"/>
        <v>0</v>
      </c>
      <c r="D309" s="15">
        <f t="shared" si="44"/>
        <v>0</v>
      </c>
      <c r="E309" s="15">
        <f t="shared" si="45"/>
        <v>0</v>
      </c>
      <c r="F309" s="15">
        <f t="shared" si="46"/>
        <v>0</v>
      </c>
      <c r="G309" s="15">
        <f t="shared" si="47"/>
        <v>0</v>
      </c>
      <c r="H309" s="19">
        <f t="shared" si="48"/>
        <v>0</v>
      </c>
    </row>
    <row r="310" spans="1:27" hidden="1" x14ac:dyDescent="0.2">
      <c r="A310" s="3"/>
      <c r="B310" s="3">
        <f t="shared" si="49"/>
        <v>0</v>
      </c>
      <c r="C310" s="3">
        <f t="shared" si="43"/>
        <v>0</v>
      </c>
      <c r="D310" s="15">
        <f t="shared" si="44"/>
        <v>0</v>
      </c>
      <c r="E310" s="15">
        <f t="shared" si="45"/>
        <v>0</v>
      </c>
      <c r="F310" s="15">
        <f t="shared" si="46"/>
        <v>0</v>
      </c>
      <c r="G310" s="15">
        <f t="shared" si="47"/>
        <v>0</v>
      </c>
      <c r="H310" s="19">
        <f t="shared" si="48"/>
        <v>0</v>
      </c>
    </row>
    <row r="311" spans="1:27" hidden="1" x14ac:dyDescent="0.2">
      <c r="A311" s="3"/>
      <c r="B311" s="3">
        <f t="shared" si="49"/>
        <v>0</v>
      </c>
      <c r="C311" s="3">
        <f t="shared" si="43"/>
        <v>0</v>
      </c>
      <c r="D311" s="15">
        <f t="shared" si="44"/>
        <v>0</v>
      </c>
      <c r="E311" s="15">
        <f t="shared" si="45"/>
        <v>0</v>
      </c>
      <c r="F311" s="15">
        <f t="shared" si="46"/>
        <v>0</v>
      </c>
      <c r="G311" s="15">
        <f t="shared" si="47"/>
        <v>0</v>
      </c>
      <c r="H311" s="19">
        <f t="shared" si="48"/>
        <v>0</v>
      </c>
    </row>
    <row r="312" spans="1:27" hidden="1" x14ac:dyDescent="0.2">
      <c r="A312" s="3"/>
      <c r="B312" s="3">
        <f t="shared" si="49"/>
        <v>0</v>
      </c>
      <c r="C312" s="3">
        <f t="shared" si="43"/>
        <v>0</v>
      </c>
      <c r="D312" s="15">
        <f t="shared" si="44"/>
        <v>0</v>
      </c>
      <c r="E312" s="15">
        <f t="shared" si="45"/>
        <v>0</v>
      </c>
      <c r="F312" s="15">
        <f t="shared" si="46"/>
        <v>0</v>
      </c>
      <c r="G312" s="15">
        <f t="shared" si="47"/>
        <v>0</v>
      </c>
      <c r="H312" s="19">
        <f t="shared" si="48"/>
        <v>0</v>
      </c>
    </row>
    <row r="313" spans="1:27" hidden="1" x14ac:dyDescent="0.2">
      <c r="A313" s="3"/>
      <c r="B313" s="3">
        <f t="shared" si="49"/>
        <v>0</v>
      </c>
      <c r="C313" s="3">
        <f t="shared" si="43"/>
        <v>0</v>
      </c>
      <c r="D313" s="15">
        <f t="shared" si="44"/>
        <v>0</v>
      </c>
      <c r="E313" s="15">
        <f t="shared" si="45"/>
        <v>0</v>
      </c>
      <c r="F313" s="15">
        <f t="shared" si="46"/>
        <v>0</v>
      </c>
      <c r="G313" s="15">
        <f t="shared" si="47"/>
        <v>0</v>
      </c>
      <c r="H313" s="19">
        <f t="shared" si="48"/>
        <v>0</v>
      </c>
    </row>
    <row r="314" spans="1:27" hidden="1" x14ac:dyDescent="0.2">
      <c r="A314" s="3"/>
      <c r="B314" s="3">
        <f t="shared" si="49"/>
        <v>0</v>
      </c>
      <c r="C314" s="3">
        <f t="shared" si="43"/>
        <v>0</v>
      </c>
      <c r="D314" s="15">
        <f t="shared" si="44"/>
        <v>0</v>
      </c>
      <c r="E314" s="15">
        <f t="shared" si="45"/>
        <v>0</v>
      </c>
      <c r="F314" s="15">
        <f t="shared" si="46"/>
        <v>0</v>
      </c>
      <c r="G314" s="15">
        <f t="shared" si="47"/>
        <v>0</v>
      </c>
      <c r="H314" s="19">
        <f t="shared" si="48"/>
        <v>0</v>
      </c>
    </row>
    <row r="315" spans="1:27" hidden="1" x14ac:dyDescent="0.2">
      <c r="A315" s="3"/>
      <c r="B315" s="3">
        <f t="shared" si="49"/>
        <v>0</v>
      </c>
      <c r="C315" s="3">
        <f t="shared" si="43"/>
        <v>0</v>
      </c>
      <c r="D315" s="15">
        <f t="shared" si="44"/>
        <v>0</v>
      </c>
      <c r="E315" s="15">
        <f t="shared" si="45"/>
        <v>0</v>
      </c>
      <c r="F315" s="15">
        <f t="shared" si="46"/>
        <v>0</v>
      </c>
      <c r="G315" s="15">
        <f t="shared" si="47"/>
        <v>0</v>
      </c>
      <c r="H315" s="19">
        <f t="shared" si="48"/>
        <v>0</v>
      </c>
    </row>
    <row r="316" spans="1:27" hidden="1" x14ac:dyDescent="0.2">
      <c r="A316" s="3"/>
      <c r="B316" s="3">
        <f t="shared" si="49"/>
        <v>0</v>
      </c>
      <c r="C316" s="3">
        <f t="shared" si="43"/>
        <v>0</v>
      </c>
      <c r="D316" s="15">
        <f t="shared" si="44"/>
        <v>0</v>
      </c>
      <c r="E316" s="15">
        <f t="shared" si="45"/>
        <v>0</v>
      </c>
      <c r="F316" s="15">
        <f t="shared" si="46"/>
        <v>0</v>
      </c>
      <c r="G316" s="15">
        <f t="shared" si="47"/>
        <v>0</v>
      </c>
      <c r="H316" s="19">
        <f t="shared" si="48"/>
        <v>0</v>
      </c>
    </row>
    <row r="318" spans="1:27" x14ac:dyDescent="0.2">
      <c r="I318" s="48" t="s">
        <v>25</v>
      </c>
      <c r="J318" s="49" t="s">
        <v>96</v>
      </c>
    </row>
    <row r="320" spans="1:27" x14ac:dyDescent="0.2">
      <c r="I320" s="43" t="s">
        <v>72</v>
      </c>
      <c r="J320" s="43" t="s">
        <v>26</v>
      </c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5"/>
    </row>
    <row r="321" spans="1:27" x14ac:dyDescent="0.2">
      <c r="A321" s="16" t="s">
        <v>73</v>
      </c>
      <c r="B321" s="16" t="s">
        <v>74</v>
      </c>
      <c r="C321" s="16" t="s">
        <v>75</v>
      </c>
      <c r="D321" s="16" t="s">
        <v>76</v>
      </c>
      <c r="E321" s="16" t="s">
        <v>77</v>
      </c>
      <c r="F321" s="16" t="s">
        <v>78</v>
      </c>
      <c r="G321" s="16" t="s">
        <v>79</v>
      </c>
      <c r="H321" s="18" t="s">
        <v>52</v>
      </c>
      <c r="I321" s="24" t="s">
        <v>24</v>
      </c>
      <c r="J321" s="3" t="s">
        <v>67</v>
      </c>
      <c r="K321" s="3" t="s">
        <v>62</v>
      </c>
      <c r="L321" s="3" t="s">
        <v>60</v>
      </c>
      <c r="M321" s="3" t="s">
        <v>68</v>
      </c>
      <c r="N321" s="3" t="s">
        <v>63</v>
      </c>
      <c r="O321" s="3" t="s">
        <v>65</v>
      </c>
      <c r="P321" s="3" t="s">
        <v>64</v>
      </c>
      <c r="Q321" s="3" t="s">
        <v>61</v>
      </c>
      <c r="R321" s="3" t="s">
        <v>69</v>
      </c>
      <c r="S321" s="3" t="s">
        <v>85</v>
      </c>
      <c r="T321" s="3" t="s">
        <v>86</v>
      </c>
      <c r="U321" s="3" t="s">
        <v>87</v>
      </c>
      <c r="V321" s="3" t="s">
        <v>88</v>
      </c>
      <c r="W321" s="3" t="s">
        <v>89</v>
      </c>
      <c r="X321" s="3" t="s">
        <v>90</v>
      </c>
      <c r="Y321" s="3" t="s">
        <v>106</v>
      </c>
      <c r="Z321" s="3" t="s">
        <v>125</v>
      </c>
      <c r="AA321" s="3" t="s">
        <v>70</v>
      </c>
    </row>
    <row r="322" spans="1:27" x14ac:dyDescent="0.2">
      <c r="A322" s="3"/>
      <c r="B322" s="3" t="str">
        <f>I322</f>
        <v>Ian Ross</v>
      </c>
      <c r="C322" s="3">
        <f t="shared" ref="C322:C361" si="50">COUNT(J322:Z322)</f>
        <v>4</v>
      </c>
      <c r="D322" s="15">
        <f t="shared" ref="D322:D361" si="51">IF(C322&gt;0,LARGE(J322:Z322,1),0)</f>
        <v>540</v>
      </c>
      <c r="E322" s="15">
        <f t="shared" ref="E322:E361" si="52">IF(C322&gt;1,LARGE(J322:Z322,2),0)</f>
        <v>190</v>
      </c>
      <c r="F322" s="15">
        <f t="shared" ref="F322:F361" si="53">IF(C322&gt;2,LARGE(J322:Z322,3),0)</f>
        <v>190</v>
      </c>
      <c r="G322" s="15">
        <f t="shared" ref="G322:G361" si="54">IF(C322&gt;3,LARGE(J322:Z322,4),0)</f>
        <v>165</v>
      </c>
      <c r="H322" s="19">
        <f>SUM(D322:G322)</f>
        <v>1085</v>
      </c>
      <c r="I322" s="3" t="s">
        <v>108</v>
      </c>
      <c r="J322" s="3"/>
      <c r="K322" s="3">
        <v>190</v>
      </c>
      <c r="L322" s="3"/>
      <c r="M322" s="3"/>
      <c r="N322" s="3"/>
      <c r="O322" s="3">
        <v>540</v>
      </c>
      <c r="P322" s="3">
        <v>165</v>
      </c>
      <c r="Q322" s="3">
        <v>190</v>
      </c>
      <c r="R322" s="3"/>
      <c r="S322" s="3"/>
      <c r="T322" s="3"/>
      <c r="U322" s="3"/>
      <c r="V322" s="3"/>
      <c r="W322" s="3"/>
      <c r="X322" s="3"/>
      <c r="Y322" s="3"/>
      <c r="Z322" s="3"/>
      <c r="AA322" s="3">
        <v>1085</v>
      </c>
    </row>
    <row r="323" spans="1:27" x14ac:dyDescent="0.2">
      <c r="A323" s="3"/>
      <c r="B323" s="3" t="str">
        <f>I323</f>
        <v>Alastair McMeckan</v>
      </c>
      <c r="C323" s="3">
        <f t="shared" si="50"/>
        <v>1</v>
      </c>
      <c r="D323" s="15">
        <f t="shared" si="51"/>
        <v>100</v>
      </c>
      <c r="E323" s="15">
        <f t="shared" si="52"/>
        <v>0</v>
      </c>
      <c r="F323" s="15">
        <f t="shared" si="53"/>
        <v>0</v>
      </c>
      <c r="G323" s="15">
        <f t="shared" si="54"/>
        <v>0</v>
      </c>
      <c r="H323" s="19">
        <f t="shared" ref="H323:H361" si="55">SUM(D323:G323)</f>
        <v>100</v>
      </c>
      <c r="I323" s="3" t="s">
        <v>175</v>
      </c>
      <c r="J323" s="3"/>
      <c r="K323" s="3"/>
      <c r="L323" s="3"/>
      <c r="M323" s="3"/>
      <c r="N323" s="3"/>
      <c r="O323" s="3"/>
      <c r="P323" s="3"/>
      <c r="Q323" s="3">
        <v>100</v>
      </c>
      <c r="R323" s="3"/>
      <c r="S323" s="3"/>
      <c r="T323" s="3"/>
      <c r="U323" s="3"/>
      <c r="V323" s="3"/>
      <c r="W323" s="3"/>
      <c r="X323" s="3"/>
      <c r="Y323" s="3"/>
      <c r="Z323" s="3"/>
      <c r="AA323" s="3">
        <v>100</v>
      </c>
    </row>
    <row r="324" spans="1:27" x14ac:dyDescent="0.2">
      <c r="A324" s="3"/>
      <c r="B324" s="3" t="str">
        <f t="shared" ref="B324:B361" si="56">I324</f>
        <v>Dave Sturman</v>
      </c>
      <c r="C324" s="3">
        <f t="shared" si="50"/>
        <v>2</v>
      </c>
      <c r="D324" s="15">
        <f t="shared" si="51"/>
        <v>300</v>
      </c>
      <c r="E324" s="15">
        <f t="shared" si="52"/>
        <v>215</v>
      </c>
      <c r="F324" s="15">
        <f t="shared" si="53"/>
        <v>0</v>
      </c>
      <c r="G324" s="15">
        <f t="shared" si="54"/>
        <v>0</v>
      </c>
      <c r="H324" s="19">
        <f t="shared" si="55"/>
        <v>515</v>
      </c>
      <c r="I324" s="3" t="s">
        <v>177</v>
      </c>
      <c r="J324" s="3"/>
      <c r="K324" s="3"/>
      <c r="L324" s="3"/>
      <c r="M324" s="3"/>
      <c r="N324" s="3"/>
      <c r="O324" s="3"/>
      <c r="P324" s="3"/>
      <c r="Q324" s="3">
        <v>215</v>
      </c>
      <c r="R324" s="3"/>
      <c r="S324" s="3"/>
      <c r="T324" s="3"/>
      <c r="U324" s="3"/>
      <c r="V324" s="3"/>
      <c r="W324" s="3"/>
      <c r="X324" s="3"/>
      <c r="Y324" s="3"/>
      <c r="Z324" s="3">
        <v>300</v>
      </c>
      <c r="AA324" s="3">
        <v>515</v>
      </c>
    </row>
    <row r="325" spans="1:27" x14ac:dyDescent="0.2">
      <c r="A325" s="3"/>
      <c r="B325" s="3" t="str">
        <f t="shared" si="56"/>
        <v>Brian Duffy</v>
      </c>
      <c r="C325" s="3">
        <f t="shared" si="50"/>
        <v>5</v>
      </c>
      <c r="D325" s="15">
        <f t="shared" si="51"/>
        <v>120</v>
      </c>
      <c r="E325" s="15">
        <f t="shared" si="52"/>
        <v>80</v>
      </c>
      <c r="F325" s="15">
        <f t="shared" si="53"/>
        <v>80</v>
      </c>
      <c r="G325" s="15">
        <f t="shared" si="54"/>
        <v>75</v>
      </c>
      <c r="H325" s="19">
        <f t="shared" si="55"/>
        <v>355</v>
      </c>
      <c r="I325" s="3" t="s">
        <v>183</v>
      </c>
      <c r="J325" s="3"/>
      <c r="K325" s="3"/>
      <c r="L325" s="3"/>
      <c r="M325" s="3"/>
      <c r="N325" s="3">
        <v>80</v>
      </c>
      <c r="O325" s="3">
        <v>120</v>
      </c>
      <c r="P325" s="3">
        <v>75</v>
      </c>
      <c r="Q325" s="3">
        <v>80</v>
      </c>
      <c r="R325" s="3"/>
      <c r="S325" s="3"/>
      <c r="T325" s="3"/>
      <c r="U325" s="3"/>
      <c r="V325" s="3"/>
      <c r="W325" s="3"/>
      <c r="X325" s="3"/>
      <c r="Y325" s="3"/>
      <c r="Z325" s="3">
        <v>75</v>
      </c>
      <c r="AA325" s="3">
        <v>430</v>
      </c>
    </row>
    <row r="326" spans="1:27" x14ac:dyDescent="0.2">
      <c r="A326" s="3"/>
      <c r="B326" s="3" t="str">
        <f t="shared" si="56"/>
        <v>Ernie Cowell</v>
      </c>
      <c r="C326" s="3">
        <f t="shared" si="50"/>
        <v>3</v>
      </c>
      <c r="D326" s="15">
        <f t="shared" si="51"/>
        <v>360</v>
      </c>
      <c r="E326" s="15">
        <f t="shared" si="52"/>
        <v>330</v>
      </c>
      <c r="F326" s="15">
        <f t="shared" si="53"/>
        <v>120</v>
      </c>
      <c r="G326" s="15">
        <f t="shared" si="54"/>
        <v>0</v>
      </c>
      <c r="H326" s="19">
        <f t="shared" si="55"/>
        <v>810</v>
      </c>
      <c r="I326" s="3" t="s">
        <v>181</v>
      </c>
      <c r="J326" s="3"/>
      <c r="K326" s="3"/>
      <c r="L326" s="3"/>
      <c r="M326" s="3"/>
      <c r="N326" s="3">
        <v>330</v>
      </c>
      <c r="O326" s="3"/>
      <c r="P326" s="3">
        <v>120</v>
      </c>
      <c r="Q326" s="3">
        <v>360</v>
      </c>
      <c r="R326" s="3"/>
      <c r="S326" s="3"/>
      <c r="T326" s="3"/>
      <c r="U326" s="3"/>
      <c r="V326" s="3"/>
      <c r="W326" s="3"/>
      <c r="X326" s="3"/>
      <c r="Y326" s="3"/>
      <c r="Z326" s="3"/>
      <c r="AA326" s="3">
        <v>810</v>
      </c>
    </row>
    <row r="327" spans="1:27" x14ac:dyDescent="0.2">
      <c r="A327" s="3"/>
      <c r="B327" s="3" t="str">
        <f t="shared" si="56"/>
        <v>Emilio Fazzi</v>
      </c>
      <c r="C327" s="3">
        <f t="shared" si="50"/>
        <v>6</v>
      </c>
      <c r="D327" s="15">
        <f t="shared" si="51"/>
        <v>330</v>
      </c>
      <c r="E327" s="15">
        <f t="shared" si="52"/>
        <v>330</v>
      </c>
      <c r="F327" s="15">
        <f t="shared" si="53"/>
        <v>247.5</v>
      </c>
      <c r="G327" s="15">
        <f t="shared" si="54"/>
        <v>190</v>
      </c>
      <c r="H327" s="19">
        <f t="shared" si="55"/>
        <v>1097.5</v>
      </c>
      <c r="I327" s="3" t="s">
        <v>174</v>
      </c>
      <c r="J327" s="3"/>
      <c r="K327" s="3">
        <v>330</v>
      </c>
      <c r="L327" s="3"/>
      <c r="M327" s="3"/>
      <c r="N327" s="3">
        <v>190</v>
      </c>
      <c r="O327" s="3">
        <v>247.5</v>
      </c>
      <c r="P327" s="3">
        <v>190</v>
      </c>
      <c r="Q327" s="3">
        <v>330</v>
      </c>
      <c r="R327" s="3"/>
      <c r="S327" s="3">
        <v>105</v>
      </c>
      <c r="T327" s="3"/>
      <c r="U327" s="3"/>
      <c r="V327" s="3"/>
      <c r="W327" s="3"/>
      <c r="X327" s="3"/>
      <c r="Y327" s="3"/>
      <c r="Z327" s="3"/>
      <c r="AA327" s="3">
        <v>1392.5</v>
      </c>
    </row>
    <row r="328" spans="1:27" x14ac:dyDescent="0.2">
      <c r="A328" s="3"/>
      <c r="B328" s="3" t="str">
        <f t="shared" si="56"/>
        <v>Jim Webster</v>
      </c>
      <c r="C328" s="3">
        <f t="shared" si="50"/>
        <v>1</v>
      </c>
      <c r="D328" s="15">
        <f t="shared" si="51"/>
        <v>50</v>
      </c>
      <c r="E328" s="15">
        <f t="shared" si="52"/>
        <v>0</v>
      </c>
      <c r="F328" s="15">
        <f t="shared" si="53"/>
        <v>0</v>
      </c>
      <c r="G328" s="15">
        <f t="shared" si="54"/>
        <v>0</v>
      </c>
      <c r="H328" s="19">
        <f t="shared" si="55"/>
        <v>50</v>
      </c>
      <c r="I328" s="3" t="s">
        <v>235</v>
      </c>
      <c r="J328" s="3"/>
      <c r="K328" s="3"/>
      <c r="L328" s="3"/>
      <c r="M328" s="3"/>
      <c r="N328" s="3">
        <v>50</v>
      </c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>
        <v>50</v>
      </c>
    </row>
    <row r="329" spans="1:27" x14ac:dyDescent="0.2">
      <c r="A329" s="3"/>
      <c r="B329" s="3" t="str">
        <f t="shared" si="56"/>
        <v>Michael Mooney</v>
      </c>
      <c r="C329" s="3">
        <f t="shared" si="50"/>
        <v>1</v>
      </c>
      <c r="D329" s="15">
        <f t="shared" si="51"/>
        <v>100</v>
      </c>
      <c r="E329" s="15">
        <f t="shared" si="52"/>
        <v>0</v>
      </c>
      <c r="F329" s="15">
        <f t="shared" si="53"/>
        <v>0</v>
      </c>
      <c r="G329" s="15">
        <f t="shared" si="54"/>
        <v>0</v>
      </c>
      <c r="H329" s="19">
        <f t="shared" si="55"/>
        <v>100</v>
      </c>
      <c r="I329" s="3" t="s">
        <v>253</v>
      </c>
      <c r="J329" s="3"/>
      <c r="K329" s="3"/>
      <c r="L329" s="3"/>
      <c r="M329" s="3"/>
      <c r="N329" s="3"/>
      <c r="O329" s="3"/>
      <c r="P329" s="3">
        <v>100</v>
      </c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>
        <v>100</v>
      </c>
    </row>
    <row r="330" spans="1:27" x14ac:dyDescent="0.2">
      <c r="A330" s="3"/>
      <c r="B330" s="3" t="str">
        <f t="shared" si="56"/>
        <v>Walter McAllister</v>
      </c>
      <c r="C330" s="3">
        <f t="shared" si="50"/>
        <v>5</v>
      </c>
      <c r="D330" s="15">
        <f t="shared" si="51"/>
        <v>90</v>
      </c>
      <c r="E330" s="15">
        <f t="shared" si="52"/>
        <v>80</v>
      </c>
      <c r="F330" s="15">
        <f t="shared" si="53"/>
        <v>80</v>
      </c>
      <c r="G330" s="15">
        <f t="shared" si="54"/>
        <v>50</v>
      </c>
      <c r="H330" s="19">
        <f t="shared" si="55"/>
        <v>300</v>
      </c>
      <c r="I330" s="3" t="s">
        <v>204</v>
      </c>
      <c r="J330" s="3"/>
      <c r="K330" s="3">
        <v>80</v>
      </c>
      <c r="L330" s="3"/>
      <c r="M330" s="3"/>
      <c r="N330" s="3">
        <v>80</v>
      </c>
      <c r="O330" s="3">
        <v>45</v>
      </c>
      <c r="P330" s="3">
        <v>50</v>
      </c>
      <c r="Q330" s="3"/>
      <c r="R330" s="3"/>
      <c r="S330" s="3"/>
      <c r="T330" s="3"/>
      <c r="U330" s="3"/>
      <c r="V330" s="3"/>
      <c r="W330" s="3"/>
      <c r="X330" s="3"/>
      <c r="Y330" s="3"/>
      <c r="Z330" s="3">
        <v>90</v>
      </c>
      <c r="AA330" s="3">
        <v>345</v>
      </c>
    </row>
    <row r="331" spans="1:27" x14ac:dyDescent="0.2">
      <c r="A331" s="3"/>
      <c r="B331" s="3" t="str">
        <f t="shared" si="56"/>
        <v>Andy Duff</v>
      </c>
      <c r="C331" s="3">
        <f t="shared" si="50"/>
        <v>1</v>
      </c>
      <c r="D331" s="15">
        <f t="shared" si="51"/>
        <v>50</v>
      </c>
      <c r="E331" s="15">
        <f t="shared" si="52"/>
        <v>0</v>
      </c>
      <c r="F331" s="15">
        <f t="shared" si="53"/>
        <v>0</v>
      </c>
      <c r="G331" s="15">
        <f t="shared" si="54"/>
        <v>0</v>
      </c>
      <c r="H331" s="19">
        <f t="shared" si="55"/>
        <v>50</v>
      </c>
      <c r="I331" s="3" t="s">
        <v>205</v>
      </c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>
        <v>50</v>
      </c>
      <c r="AA331" s="3">
        <v>50</v>
      </c>
    </row>
    <row r="332" spans="1:27" x14ac:dyDescent="0.2">
      <c r="A332" s="3"/>
      <c r="B332" s="3" t="str">
        <f t="shared" si="56"/>
        <v>Warren Cameron</v>
      </c>
      <c r="C332" s="3">
        <f t="shared" si="50"/>
        <v>2</v>
      </c>
      <c r="D332" s="15">
        <f t="shared" si="51"/>
        <v>80</v>
      </c>
      <c r="E332" s="15">
        <f t="shared" si="52"/>
        <v>30</v>
      </c>
      <c r="F332" s="15">
        <f t="shared" si="53"/>
        <v>0</v>
      </c>
      <c r="G332" s="15">
        <f t="shared" si="54"/>
        <v>0</v>
      </c>
      <c r="H332" s="19">
        <f t="shared" si="55"/>
        <v>110</v>
      </c>
      <c r="I332" s="3" t="s">
        <v>176</v>
      </c>
      <c r="J332" s="3"/>
      <c r="K332" s="3"/>
      <c r="L332" s="3"/>
      <c r="M332" s="3"/>
      <c r="N332" s="3"/>
      <c r="O332" s="3"/>
      <c r="P332" s="3"/>
      <c r="Q332" s="3">
        <v>30</v>
      </c>
      <c r="R332" s="3"/>
      <c r="S332" s="3"/>
      <c r="T332" s="3"/>
      <c r="U332" s="3"/>
      <c r="V332" s="3"/>
      <c r="W332" s="3"/>
      <c r="X332" s="3"/>
      <c r="Y332" s="3"/>
      <c r="Z332" s="3">
        <v>80</v>
      </c>
      <c r="AA332" s="3">
        <v>110</v>
      </c>
    </row>
    <row r="333" spans="1:27" x14ac:dyDescent="0.2">
      <c r="A333" s="3"/>
      <c r="B333" s="3" t="str">
        <f t="shared" si="56"/>
        <v>Alex Sinclair</v>
      </c>
      <c r="C333" s="3">
        <f t="shared" si="50"/>
        <v>2</v>
      </c>
      <c r="D333" s="15">
        <f t="shared" si="51"/>
        <v>100</v>
      </c>
      <c r="E333" s="15">
        <f t="shared" si="52"/>
        <v>80</v>
      </c>
      <c r="F333" s="15">
        <f t="shared" si="53"/>
        <v>0</v>
      </c>
      <c r="G333" s="15">
        <f t="shared" si="54"/>
        <v>0</v>
      </c>
      <c r="H333" s="19">
        <f t="shared" si="55"/>
        <v>180</v>
      </c>
      <c r="I333" s="3" t="s">
        <v>180</v>
      </c>
      <c r="J333" s="3"/>
      <c r="K333" s="3"/>
      <c r="L333" s="3"/>
      <c r="M333" s="3"/>
      <c r="N333" s="3"/>
      <c r="O333" s="3"/>
      <c r="P333" s="3"/>
      <c r="Q333" s="3">
        <v>80</v>
      </c>
      <c r="R333" s="3"/>
      <c r="S333" s="3"/>
      <c r="T333" s="3"/>
      <c r="U333" s="3"/>
      <c r="V333" s="3"/>
      <c r="W333" s="3"/>
      <c r="X333" s="3"/>
      <c r="Y333" s="3"/>
      <c r="Z333" s="3">
        <v>100</v>
      </c>
      <c r="AA333" s="3">
        <v>180</v>
      </c>
    </row>
    <row r="334" spans="1:27" x14ac:dyDescent="0.2">
      <c r="A334" s="3"/>
      <c r="B334" s="3" t="str">
        <f t="shared" si="56"/>
        <v>Robert Thompson</v>
      </c>
      <c r="C334" s="3">
        <f t="shared" si="50"/>
        <v>6</v>
      </c>
      <c r="D334" s="15">
        <f t="shared" si="51"/>
        <v>360</v>
      </c>
      <c r="E334" s="15">
        <f t="shared" si="52"/>
        <v>247.5</v>
      </c>
      <c r="F334" s="15">
        <f t="shared" si="53"/>
        <v>120</v>
      </c>
      <c r="G334" s="15">
        <f t="shared" si="54"/>
        <v>105</v>
      </c>
      <c r="H334" s="19">
        <f t="shared" si="55"/>
        <v>832.5</v>
      </c>
      <c r="I334" s="3" t="s">
        <v>172</v>
      </c>
      <c r="J334" s="3"/>
      <c r="K334" s="3">
        <v>120</v>
      </c>
      <c r="L334" s="3"/>
      <c r="M334" s="3"/>
      <c r="N334" s="3">
        <v>75</v>
      </c>
      <c r="O334" s="3">
        <v>247.5</v>
      </c>
      <c r="P334" s="3">
        <v>360</v>
      </c>
      <c r="Q334" s="3">
        <v>105</v>
      </c>
      <c r="R334" s="3"/>
      <c r="S334" s="3"/>
      <c r="T334" s="3"/>
      <c r="U334" s="3"/>
      <c r="V334" s="3"/>
      <c r="W334" s="3"/>
      <c r="X334" s="3"/>
      <c r="Y334" s="3"/>
      <c r="Z334" s="3">
        <v>25</v>
      </c>
      <c r="AA334" s="3">
        <v>932.5</v>
      </c>
    </row>
    <row r="335" spans="1:27" x14ac:dyDescent="0.2">
      <c r="A335" s="3"/>
      <c r="B335" s="3" t="str">
        <f t="shared" si="56"/>
        <v>Alex Everingham</v>
      </c>
      <c r="C335" s="3">
        <f t="shared" si="50"/>
        <v>1</v>
      </c>
      <c r="D335" s="15">
        <f t="shared" si="51"/>
        <v>360</v>
      </c>
      <c r="E335" s="15">
        <f t="shared" si="52"/>
        <v>0</v>
      </c>
      <c r="F335" s="15">
        <f t="shared" si="53"/>
        <v>0</v>
      </c>
      <c r="G335" s="15">
        <f t="shared" si="54"/>
        <v>0</v>
      </c>
      <c r="H335" s="19">
        <f t="shared" si="55"/>
        <v>360</v>
      </c>
      <c r="I335" s="3" t="s">
        <v>186</v>
      </c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>
        <v>360</v>
      </c>
      <c r="AA335" s="3">
        <v>360</v>
      </c>
    </row>
    <row r="336" spans="1:27" x14ac:dyDescent="0.2">
      <c r="A336" s="3"/>
      <c r="B336" s="3" t="str">
        <f t="shared" si="56"/>
        <v>David Naylor</v>
      </c>
      <c r="C336" s="3">
        <f t="shared" si="50"/>
        <v>1</v>
      </c>
      <c r="D336" s="15">
        <f t="shared" si="51"/>
        <v>20</v>
      </c>
      <c r="E336" s="15">
        <f t="shared" si="52"/>
        <v>0</v>
      </c>
      <c r="F336" s="15">
        <f t="shared" si="53"/>
        <v>0</v>
      </c>
      <c r="G336" s="15">
        <f t="shared" si="54"/>
        <v>0</v>
      </c>
      <c r="H336" s="19">
        <f t="shared" si="55"/>
        <v>20</v>
      </c>
      <c r="I336" s="3" t="s">
        <v>182</v>
      </c>
      <c r="J336" s="3"/>
      <c r="K336" s="3"/>
      <c r="L336" s="3"/>
      <c r="M336" s="3"/>
      <c r="N336" s="3"/>
      <c r="O336" s="3"/>
      <c r="P336" s="3"/>
      <c r="Q336" s="3">
        <v>20</v>
      </c>
      <c r="R336" s="3"/>
      <c r="S336" s="3"/>
      <c r="T336" s="3"/>
      <c r="U336" s="3"/>
      <c r="V336" s="3"/>
      <c r="W336" s="3"/>
      <c r="X336" s="3"/>
      <c r="Y336" s="3"/>
      <c r="Z336" s="3"/>
      <c r="AA336" s="3">
        <v>20</v>
      </c>
    </row>
    <row r="337" spans="1:27" x14ac:dyDescent="0.2">
      <c r="A337" s="3"/>
      <c r="B337" s="3" t="str">
        <f t="shared" si="56"/>
        <v>Fred Laing</v>
      </c>
      <c r="C337" s="3">
        <f t="shared" si="50"/>
        <v>6</v>
      </c>
      <c r="D337" s="15">
        <f t="shared" si="51"/>
        <v>190</v>
      </c>
      <c r="E337" s="15">
        <f t="shared" si="52"/>
        <v>165</v>
      </c>
      <c r="F337" s="15">
        <f t="shared" si="53"/>
        <v>150</v>
      </c>
      <c r="G337" s="15">
        <f t="shared" si="54"/>
        <v>90</v>
      </c>
      <c r="H337" s="19">
        <f t="shared" si="55"/>
        <v>595</v>
      </c>
      <c r="I337" s="3" t="s">
        <v>178</v>
      </c>
      <c r="J337" s="3"/>
      <c r="K337" s="3">
        <v>80</v>
      </c>
      <c r="L337" s="3"/>
      <c r="M337" s="3"/>
      <c r="N337" s="3">
        <v>165</v>
      </c>
      <c r="O337" s="3">
        <v>150</v>
      </c>
      <c r="P337" s="3">
        <v>80</v>
      </c>
      <c r="Q337" s="3">
        <v>90</v>
      </c>
      <c r="R337" s="3"/>
      <c r="S337" s="3"/>
      <c r="T337" s="3"/>
      <c r="U337" s="3"/>
      <c r="V337" s="3"/>
      <c r="W337" s="3"/>
      <c r="X337" s="3"/>
      <c r="Y337" s="3"/>
      <c r="Z337" s="3">
        <v>190</v>
      </c>
      <c r="AA337" s="3">
        <v>755</v>
      </c>
    </row>
    <row r="338" spans="1:27" x14ac:dyDescent="0.2">
      <c r="A338" s="3"/>
      <c r="B338" s="3" t="str">
        <f t="shared" si="56"/>
        <v>Colin Cruickshank</v>
      </c>
      <c r="C338" s="3">
        <f t="shared" si="50"/>
        <v>5</v>
      </c>
      <c r="D338" s="15">
        <f t="shared" si="51"/>
        <v>165</v>
      </c>
      <c r="E338" s="15">
        <f t="shared" si="52"/>
        <v>127.5</v>
      </c>
      <c r="F338" s="15">
        <f t="shared" si="53"/>
        <v>100</v>
      </c>
      <c r="G338" s="15">
        <f t="shared" si="54"/>
        <v>22.5</v>
      </c>
      <c r="H338" s="19">
        <f t="shared" si="55"/>
        <v>415</v>
      </c>
      <c r="I338" s="3" t="s">
        <v>215</v>
      </c>
      <c r="J338" s="3"/>
      <c r="K338" s="3">
        <v>165</v>
      </c>
      <c r="L338" s="3"/>
      <c r="M338" s="3"/>
      <c r="N338" s="3">
        <v>100</v>
      </c>
      <c r="O338" s="3">
        <v>127.5</v>
      </c>
      <c r="P338" s="3"/>
      <c r="Q338" s="3"/>
      <c r="R338" s="3"/>
      <c r="S338" s="3"/>
      <c r="T338" s="3">
        <v>20</v>
      </c>
      <c r="U338" s="3"/>
      <c r="V338" s="3"/>
      <c r="W338" s="3"/>
      <c r="X338" s="3"/>
      <c r="Y338" s="3">
        <v>22.5</v>
      </c>
      <c r="Z338" s="3"/>
      <c r="AA338" s="3">
        <v>435</v>
      </c>
    </row>
    <row r="339" spans="1:27" x14ac:dyDescent="0.2">
      <c r="A339" s="3"/>
      <c r="B339" s="3" t="str">
        <f t="shared" si="56"/>
        <v>Trevor Mackie</v>
      </c>
      <c r="C339" s="3">
        <f t="shared" si="50"/>
        <v>1</v>
      </c>
      <c r="D339" s="15">
        <f t="shared" si="51"/>
        <v>90</v>
      </c>
      <c r="E339" s="15">
        <f t="shared" si="52"/>
        <v>0</v>
      </c>
      <c r="F339" s="15">
        <f t="shared" si="53"/>
        <v>0</v>
      </c>
      <c r="G339" s="15">
        <f t="shared" si="54"/>
        <v>0</v>
      </c>
      <c r="H339" s="19">
        <f t="shared" si="55"/>
        <v>90</v>
      </c>
      <c r="I339" s="3" t="s">
        <v>232</v>
      </c>
      <c r="J339" s="3"/>
      <c r="K339" s="3"/>
      <c r="L339" s="3"/>
      <c r="M339" s="3"/>
      <c r="N339" s="3">
        <v>90</v>
      </c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>
        <v>90</v>
      </c>
    </row>
    <row r="340" spans="1:27" x14ac:dyDescent="0.2">
      <c r="A340" s="3"/>
      <c r="B340" s="3" t="str">
        <f t="shared" si="56"/>
        <v>Ian Hobson</v>
      </c>
      <c r="C340" s="3">
        <f t="shared" si="50"/>
        <v>4</v>
      </c>
      <c r="D340" s="15">
        <f t="shared" si="51"/>
        <v>90</v>
      </c>
      <c r="E340" s="15">
        <f t="shared" si="52"/>
        <v>80</v>
      </c>
      <c r="F340" s="15">
        <f t="shared" si="53"/>
        <v>80</v>
      </c>
      <c r="G340" s="15">
        <f t="shared" si="54"/>
        <v>80</v>
      </c>
      <c r="H340" s="19">
        <f t="shared" si="55"/>
        <v>330</v>
      </c>
      <c r="I340" s="3" t="s">
        <v>185</v>
      </c>
      <c r="J340" s="3"/>
      <c r="K340" s="3">
        <v>80</v>
      </c>
      <c r="L340" s="3"/>
      <c r="M340" s="3"/>
      <c r="N340" s="3"/>
      <c r="O340" s="3"/>
      <c r="P340" s="3">
        <v>90</v>
      </c>
      <c r="Q340" s="3">
        <v>80</v>
      </c>
      <c r="R340" s="3"/>
      <c r="S340" s="3"/>
      <c r="T340" s="3"/>
      <c r="U340" s="3"/>
      <c r="V340" s="3"/>
      <c r="W340" s="3"/>
      <c r="X340" s="3"/>
      <c r="Y340" s="3"/>
      <c r="Z340" s="3">
        <v>80</v>
      </c>
      <c r="AA340" s="3">
        <v>330</v>
      </c>
    </row>
    <row r="341" spans="1:27" x14ac:dyDescent="0.2">
      <c r="A341" s="3"/>
      <c r="B341" s="3" t="str">
        <f t="shared" si="56"/>
        <v>John Dewar</v>
      </c>
      <c r="C341" s="3">
        <f t="shared" si="50"/>
        <v>3</v>
      </c>
      <c r="D341" s="15">
        <f t="shared" si="51"/>
        <v>45</v>
      </c>
      <c r="E341" s="15">
        <f t="shared" si="52"/>
        <v>45</v>
      </c>
      <c r="F341" s="15">
        <f t="shared" si="53"/>
        <v>20</v>
      </c>
      <c r="G341" s="15">
        <f t="shared" si="54"/>
        <v>0</v>
      </c>
      <c r="H341" s="19">
        <f t="shared" si="55"/>
        <v>110</v>
      </c>
      <c r="I341" s="3" t="s">
        <v>234</v>
      </c>
      <c r="J341" s="3"/>
      <c r="K341" s="3">
        <v>45</v>
      </c>
      <c r="L341" s="3"/>
      <c r="M341" s="3"/>
      <c r="N341" s="3">
        <v>45</v>
      </c>
      <c r="O341" s="3"/>
      <c r="P341" s="3">
        <v>20</v>
      </c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>
        <v>110</v>
      </c>
    </row>
    <row r="342" spans="1:27" x14ac:dyDescent="0.2">
      <c r="A342" s="3"/>
      <c r="B342" s="3" t="str">
        <f t="shared" si="56"/>
        <v>Omar Ali Sharif</v>
      </c>
      <c r="C342" s="3">
        <f t="shared" si="50"/>
        <v>1</v>
      </c>
      <c r="D342" s="15">
        <f t="shared" si="51"/>
        <v>40</v>
      </c>
      <c r="E342" s="15">
        <f t="shared" si="52"/>
        <v>0</v>
      </c>
      <c r="F342" s="15">
        <f t="shared" si="53"/>
        <v>0</v>
      </c>
      <c r="G342" s="15">
        <f t="shared" si="54"/>
        <v>0</v>
      </c>
      <c r="H342" s="19">
        <f t="shared" si="55"/>
        <v>40</v>
      </c>
      <c r="I342" s="3" t="s">
        <v>179</v>
      </c>
      <c r="J342" s="3"/>
      <c r="K342" s="3"/>
      <c r="L342" s="3"/>
      <c r="M342" s="3"/>
      <c r="N342" s="3"/>
      <c r="O342" s="3"/>
      <c r="P342" s="3"/>
      <c r="Q342" s="3">
        <v>40</v>
      </c>
      <c r="R342" s="3"/>
      <c r="S342" s="3"/>
      <c r="T342" s="3"/>
      <c r="U342" s="3"/>
      <c r="V342" s="3"/>
      <c r="W342" s="3"/>
      <c r="X342" s="3"/>
      <c r="Y342" s="3"/>
      <c r="Z342" s="3"/>
      <c r="AA342" s="3">
        <v>40</v>
      </c>
    </row>
    <row r="343" spans="1:27" x14ac:dyDescent="0.2">
      <c r="A343" s="3"/>
      <c r="B343" s="3" t="str">
        <f t="shared" si="56"/>
        <v>Wernel Kittel</v>
      </c>
      <c r="C343" s="3">
        <f t="shared" si="50"/>
        <v>5</v>
      </c>
      <c r="D343" s="15">
        <f t="shared" si="51"/>
        <v>405</v>
      </c>
      <c r="E343" s="15">
        <f t="shared" si="52"/>
        <v>165</v>
      </c>
      <c r="F343" s="15">
        <f t="shared" si="53"/>
        <v>100</v>
      </c>
      <c r="G343" s="15">
        <f t="shared" si="54"/>
        <v>80</v>
      </c>
      <c r="H343" s="19">
        <f t="shared" si="55"/>
        <v>750</v>
      </c>
      <c r="I343" s="3" t="s">
        <v>184</v>
      </c>
      <c r="J343" s="3"/>
      <c r="K343" s="3"/>
      <c r="L343" s="3"/>
      <c r="M343" s="3"/>
      <c r="N343" s="3">
        <v>100</v>
      </c>
      <c r="O343" s="3">
        <v>405</v>
      </c>
      <c r="P343" s="3">
        <v>80</v>
      </c>
      <c r="Q343" s="3">
        <v>80</v>
      </c>
      <c r="R343" s="3"/>
      <c r="S343" s="3"/>
      <c r="T343" s="3"/>
      <c r="U343" s="3"/>
      <c r="V343" s="3"/>
      <c r="W343" s="3"/>
      <c r="X343" s="3"/>
      <c r="Y343" s="3"/>
      <c r="Z343" s="3">
        <v>165</v>
      </c>
      <c r="AA343" s="3">
        <v>830</v>
      </c>
    </row>
    <row r="344" spans="1:27" x14ac:dyDescent="0.2">
      <c r="A344" s="3"/>
      <c r="B344" s="3" t="str">
        <f t="shared" si="56"/>
        <v>Alan Slinger</v>
      </c>
      <c r="C344" s="3">
        <f t="shared" si="50"/>
        <v>1</v>
      </c>
      <c r="D344" s="15">
        <f t="shared" si="51"/>
        <v>80</v>
      </c>
      <c r="E344" s="15">
        <f t="shared" si="52"/>
        <v>0</v>
      </c>
      <c r="F344" s="15">
        <f t="shared" si="53"/>
        <v>0</v>
      </c>
      <c r="G344" s="15">
        <f t="shared" si="54"/>
        <v>0</v>
      </c>
      <c r="H344" s="19">
        <f t="shared" si="55"/>
        <v>80</v>
      </c>
      <c r="I344" s="3" t="s">
        <v>231</v>
      </c>
      <c r="J344" s="3"/>
      <c r="K344" s="3"/>
      <c r="L344" s="3"/>
      <c r="M344" s="3"/>
      <c r="N344" s="3">
        <v>80</v>
      </c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>
        <v>80</v>
      </c>
    </row>
    <row r="345" spans="1:27" x14ac:dyDescent="0.2">
      <c r="A345" s="3"/>
      <c r="B345" s="3" t="str">
        <f t="shared" si="56"/>
        <v>Boyd Kydd</v>
      </c>
      <c r="C345" s="3">
        <f t="shared" si="50"/>
        <v>3</v>
      </c>
      <c r="D345" s="15">
        <f t="shared" si="51"/>
        <v>360</v>
      </c>
      <c r="E345" s="15">
        <f t="shared" si="52"/>
        <v>360</v>
      </c>
      <c r="F345" s="15">
        <f t="shared" si="53"/>
        <v>300</v>
      </c>
      <c r="G345" s="15">
        <f t="shared" si="54"/>
        <v>0</v>
      </c>
      <c r="H345" s="19">
        <f t="shared" si="55"/>
        <v>1020</v>
      </c>
      <c r="I345" s="3" t="s">
        <v>233</v>
      </c>
      <c r="J345" s="3"/>
      <c r="K345" s="3">
        <v>360</v>
      </c>
      <c r="L345" s="3"/>
      <c r="M345" s="3"/>
      <c r="N345" s="3">
        <v>360</v>
      </c>
      <c r="O345" s="3"/>
      <c r="P345" s="3">
        <v>300</v>
      </c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>
        <v>1020</v>
      </c>
    </row>
    <row r="346" spans="1:27" x14ac:dyDescent="0.2">
      <c r="A346" s="3"/>
      <c r="B346" s="3" t="str">
        <f t="shared" si="56"/>
        <v>Alex Allan</v>
      </c>
      <c r="C346" s="3">
        <f t="shared" si="50"/>
        <v>2</v>
      </c>
      <c r="D346" s="15">
        <f t="shared" si="51"/>
        <v>180</v>
      </c>
      <c r="E346" s="15">
        <f t="shared" si="52"/>
        <v>15</v>
      </c>
      <c r="F346" s="15">
        <f t="shared" si="53"/>
        <v>0</v>
      </c>
      <c r="G346" s="15">
        <f t="shared" si="54"/>
        <v>0</v>
      </c>
      <c r="H346" s="19">
        <f t="shared" si="55"/>
        <v>195</v>
      </c>
      <c r="I346" s="3" t="s">
        <v>254</v>
      </c>
      <c r="J346" s="3"/>
      <c r="K346" s="3"/>
      <c r="L346" s="3"/>
      <c r="M346" s="3"/>
      <c r="N346" s="3"/>
      <c r="O346" s="3">
        <v>180</v>
      </c>
      <c r="P346" s="3">
        <v>15</v>
      </c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>
        <v>195</v>
      </c>
    </row>
    <row r="347" spans="1:27" hidden="1" x14ac:dyDescent="0.2">
      <c r="A347" s="3"/>
      <c r="B347" s="3" t="str">
        <f t="shared" si="56"/>
        <v>(blank)</v>
      </c>
      <c r="C347" s="3">
        <f t="shared" si="50"/>
        <v>17</v>
      </c>
      <c r="D347" s="15">
        <f t="shared" si="51"/>
        <v>0</v>
      </c>
      <c r="E347" s="15">
        <f t="shared" si="52"/>
        <v>0</v>
      </c>
      <c r="F347" s="15">
        <f t="shared" si="53"/>
        <v>0</v>
      </c>
      <c r="G347" s="15">
        <f t="shared" si="54"/>
        <v>0</v>
      </c>
      <c r="H347" s="19">
        <f t="shared" si="55"/>
        <v>0</v>
      </c>
      <c r="I347" s="3" t="s">
        <v>71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  <c r="Q347" s="3">
        <v>0</v>
      </c>
      <c r="R347" s="3">
        <v>0</v>
      </c>
      <c r="S347" s="3">
        <v>0</v>
      </c>
      <c r="T347" s="3">
        <v>0</v>
      </c>
      <c r="U347" s="3">
        <v>0</v>
      </c>
      <c r="V347" s="3">
        <v>0</v>
      </c>
      <c r="W347" s="3">
        <v>0</v>
      </c>
      <c r="X347" s="3">
        <v>0</v>
      </c>
      <c r="Y347" s="3">
        <v>0</v>
      </c>
      <c r="Z347" s="3">
        <v>0</v>
      </c>
      <c r="AA347" s="3">
        <v>0</v>
      </c>
    </row>
    <row r="348" spans="1:27" hidden="1" x14ac:dyDescent="0.2">
      <c r="A348" s="3"/>
      <c r="B348" s="3">
        <f t="shared" si="56"/>
        <v>0</v>
      </c>
      <c r="C348" s="3">
        <f t="shared" si="50"/>
        <v>0</v>
      </c>
      <c r="D348" s="15">
        <f t="shared" si="51"/>
        <v>0</v>
      </c>
      <c r="E348" s="15">
        <f t="shared" si="52"/>
        <v>0</v>
      </c>
      <c r="F348" s="15">
        <f t="shared" si="53"/>
        <v>0</v>
      </c>
      <c r="G348" s="15">
        <f t="shared" si="54"/>
        <v>0</v>
      </c>
      <c r="H348" s="19">
        <f t="shared" si="55"/>
        <v>0</v>
      </c>
    </row>
    <row r="349" spans="1:27" hidden="1" x14ac:dyDescent="0.2">
      <c r="A349" s="3"/>
      <c r="B349" s="3">
        <f t="shared" si="56"/>
        <v>0</v>
      </c>
      <c r="C349" s="3">
        <f t="shared" si="50"/>
        <v>0</v>
      </c>
      <c r="D349" s="15">
        <f t="shared" si="51"/>
        <v>0</v>
      </c>
      <c r="E349" s="15">
        <f t="shared" si="52"/>
        <v>0</v>
      </c>
      <c r="F349" s="15">
        <f t="shared" si="53"/>
        <v>0</v>
      </c>
      <c r="G349" s="15">
        <f t="shared" si="54"/>
        <v>0</v>
      </c>
      <c r="H349" s="19">
        <f t="shared" si="55"/>
        <v>0</v>
      </c>
    </row>
    <row r="350" spans="1:27" hidden="1" x14ac:dyDescent="0.2">
      <c r="A350" s="3"/>
      <c r="B350" s="3">
        <f t="shared" si="56"/>
        <v>0</v>
      </c>
      <c r="C350" s="3">
        <f t="shared" si="50"/>
        <v>0</v>
      </c>
      <c r="D350" s="15">
        <f t="shared" si="51"/>
        <v>0</v>
      </c>
      <c r="E350" s="15">
        <f t="shared" si="52"/>
        <v>0</v>
      </c>
      <c r="F350" s="15">
        <f t="shared" si="53"/>
        <v>0</v>
      </c>
      <c r="G350" s="15">
        <f t="shared" si="54"/>
        <v>0</v>
      </c>
      <c r="H350" s="19">
        <f t="shared" si="55"/>
        <v>0</v>
      </c>
    </row>
    <row r="351" spans="1:27" hidden="1" x14ac:dyDescent="0.2">
      <c r="A351" s="3"/>
      <c r="B351" s="3">
        <f t="shared" si="56"/>
        <v>0</v>
      </c>
      <c r="C351" s="3">
        <f t="shared" si="50"/>
        <v>0</v>
      </c>
      <c r="D351" s="15">
        <f t="shared" si="51"/>
        <v>0</v>
      </c>
      <c r="E351" s="15">
        <f t="shared" si="52"/>
        <v>0</v>
      </c>
      <c r="F351" s="15">
        <f t="shared" si="53"/>
        <v>0</v>
      </c>
      <c r="G351" s="15">
        <f t="shared" si="54"/>
        <v>0</v>
      </c>
      <c r="H351" s="19">
        <f t="shared" si="55"/>
        <v>0</v>
      </c>
    </row>
    <row r="352" spans="1:27" hidden="1" x14ac:dyDescent="0.2">
      <c r="A352" s="3"/>
      <c r="B352" s="3">
        <f t="shared" si="56"/>
        <v>0</v>
      </c>
      <c r="C352" s="3">
        <f t="shared" si="50"/>
        <v>0</v>
      </c>
      <c r="D352" s="15">
        <f t="shared" si="51"/>
        <v>0</v>
      </c>
      <c r="E352" s="15">
        <f t="shared" si="52"/>
        <v>0</v>
      </c>
      <c r="F352" s="15">
        <f t="shared" si="53"/>
        <v>0</v>
      </c>
      <c r="G352" s="15">
        <f t="shared" si="54"/>
        <v>0</v>
      </c>
      <c r="H352" s="19">
        <f t="shared" si="55"/>
        <v>0</v>
      </c>
    </row>
    <row r="353" spans="1:27" hidden="1" x14ac:dyDescent="0.2">
      <c r="A353" s="3"/>
      <c r="B353" s="3">
        <f t="shared" si="56"/>
        <v>0</v>
      </c>
      <c r="C353" s="3">
        <f t="shared" si="50"/>
        <v>0</v>
      </c>
      <c r="D353" s="15">
        <f t="shared" si="51"/>
        <v>0</v>
      </c>
      <c r="E353" s="15">
        <f t="shared" si="52"/>
        <v>0</v>
      </c>
      <c r="F353" s="15">
        <f t="shared" si="53"/>
        <v>0</v>
      </c>
      <c r="G353" s="15">
        <f t="shared" si="54"/>
        <v>0</v>
      </c>
      <c r="H353" s="19">
        <f t="shared" si="55"/>
        <v>0</v>
      </c>
    </row>
    <row r="354" spans="1:27" hidden="1" x14ac:dyDescent="0.2">
      <c r="A354" s="3"/>
      <c r="B354" s="3">
        <f t="shared" si="56"/>
        <v>0</v>
      </c>
      <c r="C354" s="3">
        <f t="shared" si="50"/>
        <v>0</v>
      </c>
      <c r="D354" s="15">
        <f t="shared" si="51"/>
        <v>0</v>
      </c>
      <c r="E354" s="15">
        <f t="shared" si="52"/>
        <v>0</v>
      </c>
      <c r="F354" s="15">
        <f t="shared" si="53"/>
        <v>0</v>
      </c>
      <c r="G354" s="15">
        <f t="shared" si="54"/>
        <v>0</v>
      </c>
      <c r="H354" s="19">
        <f t="shared" si="55"/>
        <v>0</v>
      </c>
    </row>
    <row r="355" spans="1:27" hidden="1" x14ac:dyDescent="0.2">
      <c r="A355" s="3"/>
      <c r="B355" s="3">
        <f t="shared" si="56"/>
        <v>0</v>
      </c>
      <c r="C355" s="3">
        <f t="shared" si="50"/>
        <v>0</v>
      </c>
      <c r="D355" s="15">
        <f t="shared" si="51"/>
        <v>0</v>
      </c>
      <c r="E355" s="15">
        <f t="shared" si="52"/>
        <v>0</v>
      </c>
      <c r="F355" s="15">
        <f t="shared" si="53"/>
        <v>0</v>
      </c>
      <c r="G355" s="15">
        <f t="shared" si="54"/>
        <v>0</v>
      </c>
      <c r="H355" s="19">
        <f t="shared" si="55"/>
        <v>0</v>
      </c>
    </row>
    <row r="356" spans="1:27" hidden="1" x14ac:dyDescent="0.2">
      <c r="A356" s="3"/>
      <c r="B356" s="3">
        <f t="shared" si="56"/>
        <v>0</v>
      </c>
      <c r="C356" s="3">
        <f t="shared" si="50"/>
        <v>0</v>
      </c>
      <c r="D356" s="15">
        <f t="shared" si="51"/>
        <v>0</v>
      </c>
      <c r="E356" s="15">
        <f t="shared" si="52"/>
        <v>0</v>
      </c>
      <c r="F356" s="15">
        <f t="shared" si="53"/>
        <v>0</v>
      </c>
      <c r="G356" s="15">
        <f t="shared" si="54"/>
        <v>0</v>
      </c>
      <c r="H356" s="19">
        <f t="shared" si="55"/>
        <v>0</v>
      </c>
    </row>
    <row r="357" spans="1:27" hidden="1" x14ac:dyDescent="0.2">
      <c r="A357" s="3"/>
      <c r="B357" s="3">
        <f t="shared" si="56"/>
        <v>0</v>
      </c>
      <c r="C357" s="3">
        <f t="shared" si="50"/>
        <v>0</v>
      </c>
      <c r="D357" s="15">
        <f t="shared" si="51"/>
        <v>0</v>
      </c>
      <c r="E357" s="15">
        <f t="shared" si="52"/>
        <v>0</v>
      </c>
      <c r="F357" s="15">
        <f t="shared" si="53"/>
        <v>0</v>
      </c>
      <c r="G357" s="15">
        <f t="shared" si="54"/>
        <v>0</v>
      </c>
      <c r="H357" s="19">
        <f t="shared" si="55"/>
        <v>0</v>
      </c>
    </row>
    <row r="358" spans="1:27" hidden="1" x14ac:dyDescent="0.2">
      <c r="A358" s="3"/>
      <c r="B358" s="3">
        <f t="shared" si="56"/>
        <v>0</v>
      </c>
      <c r="C358" s="3">
        <f t="shared" si="50"/>
        <v>0</v>
      </c>
      <c r="D358" s="15">
        <f t="shared" si="51"/>
        <v>0</v>
      </c>
      <c r="E358" s="15">
        <f t="shared" si="52"/>
        <v>0</v>
      </c>
      <c r="F358" s="15">
        <f t="shared" si="53"/>
        <v>0</v>
      </c>
      <c r="G358" s="15">
        <f t="shared" si="54"/>
        <v>0</v>
      </c>
      <c r="H358" s="19">
        <f t="shared" si="55"/>
        <v>0</v>
      </c>
    </row>
    <row r="359" spans="1:27" hidden="1" x14ac:dyDescent="0.2">
      <c r="A359" s="3"/>
      <c r="B359" s="3">
        <f t="shared" si="56"/>
        <v>0</v>
      </c>
      <c r="C359" s="3">
        <f t="shared" si="50"/>
        <v>0</v>
      </c>
      <c r="D359" s="15">
        <f t="shared" si="51"/>
        <v>0</v>
      </c>
      <c r="E359" s="15">
        <f t="shared" si="52"/>
        <v>0</v>
      </c>
      <c r="F359" s="15">
        <f t="shared" si="53"/>
        <v>0</v>
      </c>
      <c r="G359" s="15">
        <f t="shared" si="54"/>
        <v>0</v>
      </c>
      <c r="H359" s="19">
        <f t="shared" si="55"/>
        <v>0</v>
      </c>
    </row>
    <row r="360" spans="1:27" hidden="1" x14ac:dyDescent="0.2">
      <c r="A360" s="3"/>
      <c r="B360" s="3">
        <f t="shared" si="56"/>
        <v>0</v>
      </c>
      <c r="C360" s="3">
        <f t="shared" si="50"/>
        <v>0</v>
      </c>
      <c r="D360" s="15">
        <f t="shared" si="51"/>
        <v>0</v>
      </c>
      <c r="E360" s="15">
        <f t="shared" si="52"/>
        <v>0</v>
      </c>
      <c r="F360" s="15">
        <f t="shared" si="53"/>
        <v>0</v>
      </c>
      <c r="G360" s="15">
        <f t="shared" si="54"/>
        <v>0</v>
      </c>
      <c r="H360" s="19">
        <f t="shared" si="55"/>
        <v>0</v>
      </c>
    </row>
    <row r="361" spans="1:27" hidden="1" x14ac:dyDescent="0.2">
      <c r="A361" s="3"/>
      <c r="B361" s="3">
        <f t="shared" si="56"/>
        <v>0</v>
      </c>
      <c r="C361" s="3">
        <f t="shared" si="50"/>
        <v>0</v>
      </c>
      <c r="D361" s="15">
        <f t="shared" si="51"/>
        <v>0</v>
      </c>
      <c r="E361" s="15">
        <f t="shared" si="52"/>
        <v>0</v>
      </c>
      <c r="F361" s="15">
        <f t="shared" si="53"/>
        <v>0</v>
      </c>
      <c r="G361" s="15">
        <f t="shared" si="54"/>
        <v>0</v>
      </c>
      <c r="H361" s="19">
        <f t="shared" si="55"/>
        <v>0</v>
      </c>
    </row>
    <row r="363" spans="1:27" x14ac:dyDescent="0.2">
      <c r="I363" s="48" t="s">
        <v>25</v>
      </c>
      <c r="J363" s="49" t="s">
        <v>97</v>
      </c>
    </row>
    <row r="365" spans="1:27" x14ac:dyDescent="0.2">
      <c r="I365" s="43" t="s">
        <v>72</v>
      </c>
      <c r="J365" s="43" t="s">
        <v>26</v>
      </c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5"/>
    </row>
    <row r="366" spans="1:27" x14ac:dyDescent="0.2">
      <c r="A366" s="16" t="s">
        <v>73</v>
      </c>
      <c r="B366" s="16" t="s">
        <v>74</v>
      </c>
      <c r="C366" s="16" t="s">
        <v>75</v>
      </c>
      <c r="D366" s="16" t="s">
        <v>76</v>
      </c>
      <c r="E366" s="16" t="s">
        <v>77</v>
      </c>
      <c r="F366" s="16" t="s">
        <v>78</v>
      </c>
      <c r="G366" s="16" t="s">
        <v>79</v>
      </c>
      <c r="H366" s="18" t="s">
        <v>52</v>
      </c>
      <c r="I366" s="24" t="s">
        <v>24</v>
      </c>
      <c r="J366" s="3" t="s">
        <v>67</v>
      </c>
      <c r="K366" s="3" t="s">
        <v>62</v>
      </c>
      <c r="L366" s="3" t="s">
        <v>60</v>
      </c>
      <c r="M366" s="3" t="s">
        <v>68</v>
      </c>
      <c r="N366" s="3" t="s">
        <v>63</v>
      </c>
      <c r="O366" s="3" t="s">
        <v>65</v>
      </c>
      <c r="P366" s="3" t="s">
        <v>64</v>
      </c>
      <c r="Q366" s="3" t="s">
        <v>61</v>
      </c>
      <c r="R366" s="3" t="s">
        <v>69</v>
      </c>
      <c r="S366" s="3" t="s">
        <v>85</v>
      </c>
      <c r="T366" s="3" t="s">
        <v>86</v>
      </c>
      <c r="U366" s="3" t="s">
        <v>87</v>
      </c>
      <c r="V366" s="3" t="s">
        <v>88</v>
      </c>
      <c r="W366" s="3" t="s">
        <v>89</v>
      </c>
      <c r="X366" s="3" t="s">
        <v>90</v>
      </c>
      <c r="Y366" s="3" t="s">
        <v>106</v>
      </c>
      <c r="Z366" s="3" t="s">
        <v>125</v>
      </c>
      <c r="AA366" s="3" t="s">
        <v>70</v>
      </c>
    </row>
    <row r="367" spans="1:27" x14ac:dyDescent="0.2">
      <c r="A367" s="3"/>
      <c r="B367" s="3" t="str">
        <f>I367</f>
        <v>Ian Ross</v>
      </c>
      <c r="C367" s="3">
        <f t="shared" ref="C367:C406" si="57">COUNT(J367:Z367)</f>
        <v>5</v>
      </c>
      <c r="D367" s="15">
        <f t="shared" ref="D367:D406" si="58">IF(C367&gt;0,LARGE(J367:Z367,1),0)</f>
        <v>540</v>
      </c>
      <c r="E367" s="15">
        <f t="shared" ref="E367:E406" si="59">IF(C367&gt;1,LARGE(J367:Z367,2),0)</f>
        <v>450</v>
      </c>
      <c r="F367" s="15">
        <f t="shared" ref="F367:F406" si="60">IF(C367&gt;2,LARGE(J367:Z367,3),0)</f>
        <v>360</v>
      </c>
      <c r="G367" s="15">
        <f t="shared" ref="G367:G406" si="61">IF(C367&gt;3,LARGE(J367:Z367,4),0)</f>
        <v>215</v>
      </c>
      <c r="H367" s="19">
        <f>SUM(D367:G367)</f>
        <v>1565</v>
      </c>
      <c r="I367" s="3" t="s">
        <v>108</v>
      </c>
      <c r="J367" s="3">
        <v>540</v>
      </c>
      <c r="K367" s="3"/>
      <c r="L367" s="3"/>
      <c r="M367" s="3">
        <v>360</v>
      </c>
      <c r="N367" s="3"/>
      <c r="O367" s="3"/>
      <c r="P367" s="3"/>
      <c r="Q367" s="3"/>
      <c r="R367" s="3"/>
      <c r="S367" s="3"/>
      <c r="T367" s="3">
        <v>165</v>
      </c>
      <c r="U367" s="3"/>
      <c r="V367" s="3"/>
      <c r="W367" s="3">
        <v>215</v>
      </c>
      <c r="X367" s="3"/>
      <c r="Y367" s="3">
        <v>450</v>
      </c>
      <c r="Z367" s="3"/>
      <c r="AA367" s="3">
        <v>1730</v>
      </c>
    </row>
    <row r="368" spans="1:27" x14ac:dyDescent="0.2">
      <c r="A368" s="3"/>
      <c r="B368" s="3" t="str">
        <f>I368</f>
        <v>Alastair McMeckan</v>
      </c>
      <c r="C368" s="3">
        <f t="shared" si="57"/>
        <v>1</v>
      </c>
      <c r="D368" s="15">
        <f t="shared" si="58"/>
        <v>250</v>
      </c>
      <c r="E368" s="15">
        <f t="shared" si="59"/>
        <v>0</v>
      </c>
      <c r="F368" s="15">
        <f t="shared" si="60"/>
        <v>0</v>
      </c>
      <c r="G368" s="15">
        <f t="shared" si="61"/>
        <v>0</v>
      </c>
      <c r="H368" s="19">
        <f t="shared" ref="H368:H406" si="62">SUM(D368:G368)</f>
        <v>250</v>
      </c>
      <c r="I368" s="3" t="s">
        <v>175</v>
      </c>
      <c r="J368" s="3"/>
      <c r="K368" s="3"/>
      <c r="L368" s="3"/>
      <c r="M368" s="3"/>
      <c r="N368" s="3"/>
      <c r="O368" s="3"/>
      <c r="P368" s="3"/>
      <c r="Q368" s="3">
        <v>250</v>
      </c>
      <c r="R368" s="3"/>
      <c r="S368" s="3"/>
      <c r="T368" s="3"/>
      <c r="U368" s="3"/>
      <c r="V368" s="3"/>
      <c r="W368" s="3"/>
      <c r="X368" s="3"/>
      <c r="Y368" s="3"/>
      <c r="Z368" s="3"/>
      <c r="AA368" s="3">
        <v>250</v>
      </c>
    </row>
    <row r="369" spans="1:27" x14ac:dyDescent="0.2">
      <c r="A369" s="3"/>
      <c r="B369" s="3" t="str">
        <f t="shared" ref="B369:B406" si="63">I369</f>
        <v>Ken Reid</v>
      </c>
      <c r="C369" s="3">
        <f t="shared" si="57"/>
        <v>4</v>
      </c>
      <c r="D369" s="15">
        <f t="shared" si="58"/>
        <v>150</v>
      </c>
      <c r="E369" s="15">
        <f t="shared" si="59"/>
        <v>135</v>
      </c>
      <c r="F369" s="15">
        <f t="shared" si="60"/>
        <v>90</v>
      </c>
      <c r="G369" s="15">
        <f t="shared" si="61"/>
        <v>45</v>
      </c>
      <c r="H369" s="19">
        <f t="shared" si="62"/>
        <v>420</v>
      </c>
      <c r="I369" s="3" t="s">
        <v>132</v>
      </c>
      <c r="J369" s="3">
        <v>135</v>
      </c>
      <c r="K369" s="3"/>
      <c r="L369" s="3"/>
      <c r="M369" s="3"/>
      <c r="N369" s="3"/>
      <c r="O369" s="3"/>
      <c r="P369" s="3"/>
      <c r="Q369" s="3">
        <v>150</v>
      </c>
      <c r="R369" s="3"/>
      <c r="S369" s="3"/>
      <c r="T369" s="3"/>
      <c r="U369" s="3"/>
      <c r="V369" s="3">
        <v>90</v>
      </c>
      <c r="W369" s="3">
        <v>45</v>
      </c>
      <c r="X369" s="3"/>
      <c r="Y369" s="3"/>
      <c r="Z369" s="3"/>
      <c r="AA369" s="3">
        <v>420</v>
      </c>
    </row>
    <row r="370" spans="1:27" x14ac:dyDescent="0.2">
      <c r="A370" s="3"/>
      <c r="B370" s="3" t="str">
        <f t="shared" si="63"/>
        <v>Andy Duff</v>
      </c>
      <c r="C370" s="3">
        <f t="shared" si="57"/>
        <v>2</v>
      </c>
      <c r="D370" s="15">
        <f t="shared" si="58"/>
        <v>150</v>
      </c>
      <c r="E370" s="15">
        <f t="shared" si="59"/>
        <v>50</v>
      </c>
      <c r="F370" s="15">
        <f t="shared" si="60"/>
        <v>0</v>
      </c>
      <c r="G370" s="15">
        <f t="shared" si="61"/>
        <v>0</v>
      </c>
      <c r="H370" s="19">
        <f t="shared" si="62"/>
        <v>200</v>
      </c>
      <c r="I370" s="3" t="s">
        <v>205</v>
      </c>
      <c r="J370" s="3"/>
      <c r="K370" s="3"/>
      <c r="L370" s="3"/>
      <c r="M370" s="3"/>
      <c r="N370" s="3">
        <v>150</v>
      </c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>
        <v>50</v>
      </c>
      <c r="AA370" s="3">
        <v>200</v>
      </c>
    </row>
    <row r="371" spans="1:27" x14ac:dyDescent="0.2">
      <c r="A371" s="3"/>
      <c r="B371" s="3" t="str">
        <f t="shared" si="63"/>
        <v>Bernard Starkey</v>
      </c>
      <c r="C371" s="3">
        <f t="shared" si="57"/>
        <v>3</v>
      </c>
      <c r="D371" s="15">
        <f t="shared" si="58"/>
        <v>220</v>
      </c>
      <c r="E371" s="15">
        <f t="shared" si="59"/>
        <v>187.5</v>
      </c>
      <c r="F371" s="15">
        <f t="shared" si="60"/>
        <v>115</v>
      </c>
      <c r="G371" s="15">
        <f t="shared" si="61"/>
        <v>0</v>
      </c>
      <c r="H371" s="19">
        <f t="shared" si="62"/>
        <v>522.5</v>
      </c>
      <c r="I371" s="3" t="s">
        <v>236</v>
      </c>
      <c r="J371" s="3"/>
      <c r="K371" s="3">
        <v>115</v>
      </c>
      <c r="L371" s="3"/>
      <c r="M371" s="3"/>
      <c r="N371" s="3">
        <v>220</v>
      </c>
      <c r="O371" s="3">
        <v>187.5</v>
      </c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>
        <v>522.5</v>
      </c>
    </row>
    <row r="372" spans="1:27" x14ac:dyDescent="0.2">
      <c r="A372" s="3"/>
      <c r="B372" s="3" t="str">
        <f t="shared" si="63"/>
        <v>Warren Cameron</v>
      </c>
      <c r="C372" s="3">
        <f t="shared" si="57"/>
        <v>3</v>
      </c>
      <c r="D372" s="15">
        <f t="shared" si="58"/>
        <v>250</v>
      </c>
      <c r="E372" s="15">
        <f t="shared" si="59"/>
        <v>80</v>
      </c>
      <c r="F372" s="15">
        <f t="shared" si="60"/>
        <v>30</v>
      </c>
      <c r="G372" s="15">
        <f t="shared" si="61"/>
        <v>0</v>
      </c>
      <c r="H372" s="19">
        <f t="shared" si="62"/>
        <v>360</v>
      </c>
      <c r="I372" s="3" t="s">
        <v>176</v>
      </c>
      <c r="J372" s="3"/>
      <c r="K372" s="3">
        <v>250</v>
      </c>
      <c r="L372" s="3"/>
      <c r="M372" s="3"/>
      <c r="N372" s="3"/>
      <c r="O372" s="3"/>
      <c r="P372" s="3"/>
      <c r="Q372" s="3">
        <v>30</v>
      </c>
      <c r="R372" s="3"/>
      <c r="S372" s="3"/>
      <c r="T372" s="3"/>
      <c r="U372" s="3"/>
      <c r="V372" s="3"/>
      <c r="W372" s="3"/>
      <c r="X372" s="3"/>
      <c r="Y372" s="3"/>
      <c r="Z372" s="3">
        <v>80</v>
      </c>
      <c r="AA372" s="3">
        <v>360</v>
      </c>
    </row>
    <row r="373" spans="1:27" x14ac:dyDescent="0.2">
      <c r="A373" s="3"/>
      <c r="B373" s="3" t="str">
        <f t="shared" si="63"/>
        <v>Alex Sinclair</v>
      </c>
      <c r="C373" s="3">
        <f t="shared" si="57"/>
        <v>5</v>
      </c>
      <c r="D373" s="15">
        <f t="shared" si="58"/>
        <v>290</v>
      </c>
      <c r="E373" s="15">
        <f t="shared" si="59"/>
        <v>215</v>
      </c>
      <c r="F373" s="15">
        <f t="shared" si="60"/>
        <v>150</v>
      </c>
      <c r="G373" s="15">
        <f t="shared" si="61"/>
        <v>100</v>
      </c>
      <c r="H373" s="19">
        <f t="shared" si="62"/>
        <v>755</v>
      </c>
      <c r="I373" s="3" t="s">
        <v>180</v>
      </c>
      <c r="J373" s="3"/>
      <c r="K373" s="3">
        <v>215</v>
      </c>
      <c r="L373" s="3"/>
      <c r="M373" s="3"/>
      <c r="N373" s="3">
        <v>290</v>
      </c>
      <c r="O373" s="3"/>
      <c r="P373" s="3"/>
      <c r="Q373" s="3">
        <v>80</v>
      </c>
      <c r="R373" s="3"/>
      <c r="S373" s="3"/>
      <c r="T373" s="3"/>
      <c r="U373" s="3"/>
      <c r="V373" s="3"/>
      <c r="W373" s="3"/>
      <c r="X373" s="3"/>
      <c r="Y373" s="3">
        <v>150</v>
      </c>
      <c r="Z373" s="3">
        <v>100</v>
      </c>
      <c r="AA373" s="3">
        <v>835</v>
      </c>
    </row>
    <row r="374" spans="1:27" x14ac:dyDescent="0.2">
      <c r="A374" s="3"/>
      <c r="B374" s="3" t="str">
        <f t="shared" si="63"/>
        <v>Alex Everingham</v>
      </c>
      <c r="C374" s="3">
        <f t="shared" si="57"/>
        <v>5</v>
      </c>
      <c r="D374" s="15">
        <f t="shared" si="58"/>
        <v>360</v>
      </c>
      <c r="E374" s="15">
        <f t="shared" si="59"/>
        <v>360</v>
      </c>
      <c r="F374" s="15">
        <f t="shared" si="60"/>
        <v>360</v>
      </c>
      <c r="G374" s="15">
        <f t="shared" si="61"/>
        <v>300</v>
      </c>
      <c r="H374" s="19">
        <f t="shared" si="62"/>
        <v>1380</v>
      </c>
      <c r="I374" s="3" t="s">
        <v>186</v>
      </c>
      <c r="J374" s="3"/>
      <c r="K374" s="3">
        <v>360</v>
      </c>
      <c r="L374" s="3"/>
      <c r="M374" s="3"/>
      <c r="N374" s="3">
        <v>360</v>
      </c>
      <c r="O374" s="3">
        <v>300</v>
      </c>
      <c r="P374" s="3"/>
      <c r="Q374" s="3">
        <v>300</v>
      </c>
      <c r="R374" s="3"/>
      <c r="S374" s="3"/>
      <c r="T374" s="3"/>
      <c r="U374" s="3"/>
      <c r="V374" s="3"/>
      <c r="W374" s="3"/>
      <c r="X374" s="3"/>
      <c r="Y374" s="3"/>
      <c r="Z374" s="3">
        <v>360</v>
      </c>
      <c r="AA374" s="3">
        <v>1680</v>
      </c>
    </row>
    <row r="375" spans="1:27" x14ac:dyDescent="0.2">
      <c r="A375" s="3"/>
      <c r="B375" s="3" t="str">
        <f t="shared" si="63"/>
        <v>Omar Ali Sharif</v>
      </c>
      <c r="C375" s="3">
        <f t="shared" si="57"/>
        <v>1</v>
      </c>
      <c r="D375" s="15">
        <f t="shared" si="58"/>
        <v>75</v>
      </c>
      <c r="E375" s="15">
        <f t="shared" si="59"/>
        <v>0</v>
      </c>
      <c r="F375" s="15">
        <f t="shared" si="60"/>
        <v>0</v>
      </c>
      <c r="G375" s="15">
        <f t="shared" si="61"/>
        <v>0</v>
      </c>
      <c r="H375" s="19">
        <f t="shared" si="62"/>
        <v>75</v>
      </c>
      <c r="I375" s="3" t="s">
        <v>179</v>
      </c>
      <c r="J375" s="3"/>
      <c r="K375" s="3"/>
      <c r="L375" s="3"/>
      <c r="M375" s="3"/>
      <c r="N375" s="3"/>
      <c r="O375" s="3"/>
      <c r="P375" s="3"/>
      <c r="Q375" s="3">
        <v>75</v>
      </c>
      <c r="R375" s="3"/>
      <c r="S375" s="3"/>
      <c r="T375" s="3"/>
      <c r="U375" s="3"/>
      <c r="V375" s="3"/>
      <c r="W375" s="3"/>
      <c r="X375" s="3"/>
      <c r="Y375" s="3"/>
      <c r="Z375" s="3"/>
      <c r="AA375" s="3">
        <v>75</v>
      </c>
    </row>
    <row r="376" spans="1:27" x14ac:dyDescent="0.2">
      <c r="A376" s="3"/>
      <c r="B376" s="3" t="str">
        <f t="shared" si="63"/>
        <v>Gordon Cowie</v>
      </c>
      <c r="C376" s="3">
        <f t="shared" si="57"/>
        <v>2</v>
      </c>
      <c r="D376" s="15">
        <f t="shared" si="58"/>
        <v>80</v>
      </c>
      <c r="E376" s="15">
        <f t="shared" si="59"/>
        <v>40</v>
      </c>
      <c r="F376" s="15">
        <f t="shared" si="60"/>
        <v>0</v>
      </c>
      <c r="G376" s="15">
        <f t="shared" si="61"/>
        <v>0</v>
      </c>
      <c r="H376" s="19">
        <f t="shared" si="62"/>
        <v>120</v>
      </c>
      <c r="I376" s="3" t="s">
        <v>237</v>
      </c>
      <c r="J376" s="3"/>
      <c r="K376" s="3">
        <v>40</v>
      </c>
      <c r="L376" s="3"/>
      <c r="M376" s="3"/>
      <c r="N376" s="3">
        <v>80</v>
      </c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>
        <v>120</v>
      </c>
    </row>
    <row r="377" spans="1:27" x14ac:dyDescent="0.2">
      <c r="A377" s="3"/>
      <c r="B377" s="3" t="str">
        <f t="shared" si="63"/>
        <v>Dave Brown Snr</v>
      </c>
      <c r="C377" s="3">
        <f t="shared" si="57"/>
        <v>2</v>
      </c>
      <c r="D377" s="15">
        <f t="shared" si="58"/>
        <v>112.5</v>
      </c>
      <c r="E377" s="15">
        <f t="shared" si="59"/>
        <v>40</v>
      </c>
      <c r="F377" s="15">
        <f t="shared" si="60"/>
        <v>0</v>
      </c>
      <c r="G377" s="15">
        <f t="shared" si="61"/>
        <v>0</v>
      </c>
      <c r="H377" s="19">
        <f t="shared" si="62"/>
        <v>152.5</v>
      </c>
      <c r="I377" s="3" t="s">
        <v>275</v>
      </c>
      <c r="J377" s="3"/>
      <c r="K377" s="3">
        <v>40</v>
      </c>
      <c r="L377" s="3"/>
      <c r="M377" s="3"/>
      <c r="N377" s="3"/>
      <c r="O377" s="3">
        <v>112.5</v>
      </c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>
        <v>152.5</v>
      </c>
    </row>
    <row r="378" spans="1:27" hidden="1" x14ac:dyDescent="0.2">
      <c r="A378" s="3"/>
      <c r="B378" s="3" t="str">
        <f t="shared" si="63"/>
        <v>(blank)</v>
      </c>
      <c r="C378" s="3">
        <f t="shared" si="57"/>
        <v>17</v>
      </c>
      <c r="D378" s="15">
        <f t="shared" si="58"/>
        <v>0</v>
      </c>
      <c r="E378" s="15">
        <f t="shared" si="59"/>
        <v>0</v>
      </c>
      <c r="F378" s="15">
        <f t="shared" si="60"/>
        <v>0</v>
      </c>
      <c r="G378" s="15">
        <f t="shared" si="61"/>
        <v>0</v>
      </c>
      <c r="H378" s="19">
        <f t="shared" si="62"/>
        <v>0</v>
      </c>
      <c r="I378" s="3" t="s">
        <v>71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 s="3">
        <v>0</v>
      </c>
      <c r="R378" s="3">
        <v>0</v>
      </c>
      <c r="S378" s="3">
        <v>0</v>
      </c>
      <c r="T378" s="3">
        <v>0</v>
      </c>
      <c r="U378" s="3">
        <v>0</v>
      </c>
      <c r="V378" s="3">
        <v>0</v>
      </c>
      <c r="W378" s="3">
        <v>0</v>
      </c>
      <c r="X378" s="3">
        <v>0</v>
      </c>
      <c r="Y378" s="3">
        <v>0</v>
      </c>
      <c r="Z378" s="3">
        <v>0</v>
      </c>
      <c r="AA378" s="3">
        <v>0</v>
      </c>
    </row>
    <row r="379" spans="1:27" hidden="1" x14ac:dyDescent="0.2">
      <c r="A379" s="3"/>
      <c r="B379" s="3">
        <f t="shared" si="63"/>
        <v>0</v>
      </c>
      <c r="C379" s="3">
        <f t="shared" si="57"/>
        <v>0</v>
      </c>
      <c r="D379" s="15">
        <f t="shared" si="58"/>
        <v>0</v>
      </c>
      <c r="E379" s="15">
        <f t="shared" si="59"/>
        <v>0</v>
      </c>
      <c r="F379" s="15">
        <f t="shared" si="60"/>
        <v>0</v>
      </c>
      <c r="G379" s="15">
        <f t="shared" si="61"/>
        <v>0</v>
      </c>
      <c r="H379" s="19">
        <f t="shared" si="62"/>
        <v>0</v>
      </c>
    </row>
    <row r="380" spans="1:27" hidden="1" x14ac:dyDescent="0.2">
      <c r="A380" s="3"/>
      <c r="B380" s="3">
        <f t="shared" si="63"/>
        <v>0</v>
      </c>
      <c r="C380" s="3">
        <f t="shared" si="57"/>
        <v>0</v>
      </c>
      <c r="D380" s="15">
        <f t="shared" si="58"/>
        <v>0</v>
      </c>
      <c r="E380" s="15">
        <f t="shared" si="59"/>
        <v>0</v>
      </c>
      <c r="F380" s="15">
        <f t="shared" si="60"/>
        <v>0</v>
      </c>
      <c r="G380" s="15">
        <f t="shared" si="61"/>
        <v>0</v>
      </c>
      <c r="H380" s="19">
        <f t="shared" si="62"/>
        <v>0</v>
      </c>
    </row>
    <row r="381" spans="1:27" hidden="1" x14ac:dyDescent="0.2">
      <c r="A381" s="3"/>
      <c r="B381" s="3">
        <f t="shared" si="63"/>
        <v>0</v>
      </c>
      <c r="C381" s="3">
        <f t="shared" si="57"/>
        <v>0</v>
      </c>
      <c r="D381" s="15">
        <f t="shared" si="58"/>
        <v>0</v>
      </c>
      <c r="E381" s="15">
        <f t="shared" si="59"/>
        <v>0</v>
      </c>
      <c r="F381" s="15">
        <f t="shared" si="60"/>
        <v>0</v>
      </c>
      <c r="G381" s="15">
        <f t="shared" si="61"/>
        <v>0</v>
      </c>
      <c r="H381" s="19">
        <f t="shared" si="62"/>
        <v>0</v>
      </c>
    </row>
    <row r="382" spans="1:27" hidden="1" x14ac:dyDescent="0.2">
      <c r="A382" s="3"/>
      <c r="B382" s="3">
        <f t="shared" si="63"/>
        <v>0</v>
      </c>
      <c r="C382" s="3">
        <f t="shared" si="57"/>
        <v>0</v>
      </c>
      <c r="D382" s="15">
        <f t="shared" si="58"/>
        <v>0</v>
      </c>
      <c r="E382" s="15">
        <f t="shared" si="59"/>
        <v>0</v>
      </c>
      <c r="F382" s="15">
        <f t="shared" si="60"/>
        <v>0</v>
      </c>
      <c r="G382" s="15">
        <f t="shared" si="61"/>
        <v>0</v>
      </c>
      <c r="H382" s="19">
        <f t="shared" si="62"/>
        <v>0</v>
      </c>
    </row>
    <row r="383" spans="1:27" hidden="1" x14ac:dyDescent="0.2">
      <c r="A383" s="3"/>
      <c r="B383" s="3">
        <f t="shared" si="63"/>
        <v>0</v>
      </c>
      <c r="C383" s="3">
        <f t="shared" si="57"/>
        <v>0</v>
      </c>
      <c r="D383" s="15">
        <f t="shared" si="58"/>
        <v>0</v>
      </c>
      <c r="E383" s="15">
        <f t="shared" si="59"/>
        <v>0</v>
      </c>
      <c r="F383" s="15">
        <f t="shared" si="60"/>
        <v>0</v>
      </c>
      <c r="G383" s="15">
        <f t="shared" si="61"/>
        <v>0</v>
      </c>
      <c r="H383" s="19">
        <f t="shared" si="62"/>
        <v>0</v>
      </c>
    </row>
    <row r="384" spans="1:27" hidden="1" x14ac:dyDescent="0.2">
      <c r="A384" s="3"/>
      <c r="B384" s="3">
        <f t="shared" si="63"/>
        <v>0</v>
      </c>
      <c r="C384" s="3">
        <f t="shared" si="57"/>
        <v>0</v>
      </c>
      <c r="D384" s="15">
        <f t="shared" si="58"/>
        <v>0</v>
      </c>
      <c r="E384" s="15">
        <f t="shared" si="59"/>
        <v>0</v>
      </c>
      <c r="F384" s="15">
        <f t="shared" si="60"/>
        <v>0</v>
      </c>
      <c r="G384" s="15">
        <f t="shared" si="61"/>
        <v>0</v>
      </c>
      <c r="H384" s="19">
        <f t="shared" si="62"/>
        <v>0</v>
      </c>
    </row>
    <row r="385" spans="1:8" hidden="1" x14ac:dyDescent="0.2">
      <c r="A385" s="3"/>
      <c r="B385" s="3">
        <f t="shared" si="63"/>
        <v>0</v>
      </c>
      <c r="C385" s="3">
        <f t="shared" si="57"/>
        <v>0</v>
      </c>
      <c r="D385" s="15">
        <f t="shared" si="58"/>
        <v>0</v>
      </c>
      <c r="E385" s="15">
        <f t="shared" si="59"/>
        <v>0</v>
      </c>
      <c r="F385" s="15">
        <f t="shared" si="60"/>
        <v>0</v>
      </c>
      <c r="G385" s="15">
        <f t="shared" si="61"/>
        <v>0</v>
      </c>
      <c r="H385" s="19">
        <f t="shared" si="62"/>
        <v>0</v>
      </c>
    </row>
    <row r="386" spans="1:8" hidden="1" x14ac:dyDescent="0.2">
      <c r="A386" s="3"/>
      <c r="B386" s="3">
        <f t="shared" si="63"/>
        <v>0</v>
      </c>
      <c r="C386" s="3">
        <f t="shared" si="57"/>
        <v>0</v>
      </c>
      <c r="D386" s="15">
        <f t="shared" si="58"/>
        <v>0</v>
      </c>
      <c r="E386" s="15">
        <f t="shared" si="59"/>
        <v>0</v>
      </c>
      <c r="F386" s="15">
        <f t="shared" si="60"/>
        <v>0</v>
      </c>
      <c r="G386" s="15">
        <f t="shared" si="61"/>
        <v>0</v>
      </c>
      <c r="H386" s="19">
        <f t="shared" si="62"/>
        <v>0</v>
      </c>
    </row>
    <row r="387" spans="1:8" hidden="1" x14ac:dyDescent="0.2">
      <c r="A387" s="3"/>
      <c r="B387" s="3">
        <f t="shared" si="63"/>
        <v>0</v>
      </c>
      <c r="C387" s="3">
        <f t="shared" si="57"/>
        <v>0</v>
      </c>
      <c r="D387" s="15">
        <f t="shared" si="58"/>
        <v>0</v>
      </c>
      <c r="E387" s="15">
        <f t="shared" si="59"/>
        <v>0</v>
      </c>
      <c r="F387" s="15">
        <f t="shared" si="60"/>
        <v>0</v>
      </c>
      <c r="G387" s="15">
        <f t="shared" si="61"/>
        <v>0</v>
      </c>
      <c r="H387" s="19">
        <f t="shared" si="62"/>
        <v>0</v>
      </c>
    </row>
    <row r="388" spans="1:8" hidden="1" x14ac:dyDescent="0.2">
      <c r="A388" s="3"/>
      <c r="B388" s="3">
        <f t="shared" si="63"/>
        <v>0</v>
      </c>
      <c r="C388" s="3">
        <f t="shared" si="57"/>
        <v>0</v>
      </c>
      <c r="D388" s="15">
        <f t="shared" si="58"/>
        <v>0</v>
      </c>
      <c r="E388" s="15">
        <f t="shared" si="59"/>
        <v>0</v>
      </c>
      <c r="F388" s="15">
        <f t="shared" si="60"/>
        <v>0</v>
      </c>
      <c r="G388" s="15">
        <f t="shared" si="61"/>
        <v>0</v>
      </c>
      <c r="H388" s="19">
        <f t="shared" si="62"/>
        <v>0</v>
      </c>
    </row>
    <row r="389" spans="1:8" hidden="1" x14ac:dyDescent="0.2">
      <c r="A389" s="3"/>
      <c r="B389" s="3">
        <f t="shared" si="63"/>
        <v>0</v>
      </c>
      <c r="C389" s="3">
        <f t="shared" si="57"/>
        <v>0</v>
      </c>
      <c r="D389" s="15">
        <f t="shared" si="58"/>
        <v>0</v>
      </c>
      <c r="E389" s="15">
        <f t="shared" si="59"/>
        <v>0</v>
      </c>
      <c r="F389" s="15">
        <f t="shared" si="60"/>
        <v>0</v>
      </c>
      <c r="G389" s="15">
        <f t="shared" si="61"/>
        <v>0</v>
      </c>
      <c r="H389" s="19">
        <f t="shared" si="62"/>
        <v>0</v>
      </c>
    </row>
    <row r="390" spans="1:8" hidden="1" x14ac:dyDescent="0.2">
      <c r="A390" s="3"/>
      <c r="B390" s="3">
        <f t="shared" si="63"/>
        <v>0</v>
      </c>
      <c r="C390" s="3">
        <f t="shared" si="57"/>
        <v>0</v>
      </c>
      <c r="D390" s="15">
        <f t="shared" si="58"/>
        <v>0</v>
      </c>
      <c r="E390" s="15">
        <f t="shared" si="59"/>
        <v>0</v>
      </c>
      <c r="F390" s="15">
        <f t="shared" si="60"/>
        <v>0</v>
      </c>
      <c r="G390" s="15">
        <f t="shared" si="61"/>
        <v>0</v>
      </c>
      <c r="H390" s="19">
        <f t="shared" si="62"/>
        <v>0</v>
      </c>
    </row>
    <row r="391" spans="1:8" hidden="1" x14ac:dyDescent="0.2">
      <c r="A391" s="3"/>
      <c r="B391" s="3">
        <f t="shared" si="63"/>
        <v>0</v>
      </c>
      <c r="C391" s="3">
        <f t="shared" si="57"/>
        <v>0</v>
      </c>
      <c r="D391" s="15">
        <f t="shared" si="58"/>
        <v>0</v>
      </c>
      <c r="E391" s="15">
        <f t="shared" si="59"/>
        <v>0</v>
      </c>
      <c r="F391" s="15">
        <f t="shared" si="60"/>
        <v>0</v>
      </c>
      <c r="G391" s="15">
        <f t="shared" si="61"/>
        <v>0</v>
      </c>
      <c r="H391" s="19">
        <f t="shared" si="62"/>
        <v>0</v>
      </c>
    </row>
    <row r="392" spans="1:8" hidden="1" x14ac:dyDescent="0.2">
      <c r="A392" s="3"/>
      <c r="B392" s="3">
        <f t="shared" si="63"/>
        <v>0</v>
      </c>
      <c r="C392" s="3">
        <f t="shared" si="57"/>
        <v>0</v>
      </c>
      <c r="D392" s="15">
        <f t="shared" si="58"/>
        <v>0</v>
      </c>
      <c r="E392" s="15">
        <f t="shared" si="59"/>
        <v>0</v>
      </c>
      <c r="F392" s="15">
        <f t="shared" si="60"/>
        <v>0</v>
      </c>
      <c r="G392" s="15">
        <f t="shared" si="61"/>
        <v>0</v>
      </c>
      <c r="H392" s="19">
        <f t="shared" si="62"/>
        <v>0</v>
      </c>
    </row>
    <row r="393" spans="1:8" hidden="1" x14ac:dyDescent="0.2">
      <c r="A393" s="3"/>
      <c r="B393" s="3">
        <f t="shared" si="63"/>
        <v>0</v>
      </c>
      <c r="C393" s="3">
        <f t="shared" si="57"/>
        <v>0</v>
      </c>
      <c r="D393" s="15">
        <f t="shared" si="58"/>
        <v>0</v>
      </c>
      <c r="E393" s="15">
        <f t="shared" si="59"/>
        <v>0</v>
      </c>
      <c r="F393" s="15">
        <f t="shared" si="60"/>
        <v>0</v>
      </c>
      <c r="G393" s="15">
        <f t="shared" si="61"/>
        <v>0</v>
      </c>
      <c r="H393" s="19">
        <f t="shared" si="62"/>
        <v>0</v>
      </c>
    </row>
    <row r="394" spans="1:8" hidden="1" x14ac:dyDescent="0.2">
      <c r="A394" s="3"/>
      <c r="B394" s="3">
        <f t="shared" si="63"/>
        <v>0</v>
      </c>
      <c r="C394" s="3">
        <f t="shared" si="57"/>
        <v>0</v>
      </c>
      <c r="D394" s="15">
        <f t="shared" si="58"/>
        <v>0</v>
      </c>
      <c r="E394" s="15">
        <f t="shared" si="59"/>
        <v>0</v>
      </c>
      <c r="F394" s="15">
        <f t="shared" si="60"/>
        <v>0</v>
      </c>
      <c r="G394" s="15">
        <f t="shared" si="61"/>
        <v>0</v>
      </c>
      <c r="H394" s="19">
        <f t="shared" si="62"/>
        <v>0</v>
      </c>
    </row>
    <row r="395" spans="1:8" hidden="1" x14ac:dyDescent="0.2">
      <c r="A395" s="3"/>
      <c r="B395" s="3">
        <f t="shared" si="63"/>
        <v>0</v>
      </c>
      <c r="C395" s="3">
        <f t="shared" si="57"/>
        <v>0</v>
      </c>
      <c r="D395" s="15">
        <f t="shared" si="58"/>
        <v>0</v>
      </c>
      <c r="E395" s="15">
        <f t="shared" si="59"/>
        <v>0</v>
      </c>
      <c r="F395" s="15">
        <f t="shared" si="60"/>
        <v>0</v>
      </c>
      <c r="G395" s="15">
        <f t="shared" si="61"/>
        <v>0</v>
      </c>
      <c r="H395" s="19">
        <f t="shared" si="62"/>
        <v>0</v>
      </c>
    </row>
    <row r="396" spans="1:8" hidden="1" x14ac:dyDescent="0.2">
      <c r="A396" s="3"/>
      <c r="B396" s="3">
        <f t="shared" si="63"/>
        <v>0</v>
      </c>
      <c r="C396" s="3">
        <f t="shared" si="57"/>
        <v>0</v>
      </c>
      <c r="D396" s="15">
        <f t="shared" si="58"/>
        <v>0</v>
      </c>
      <c r="E396" s="15">
        <f t="shared" si="59"/>
        <v>0</v>
      </c>
      <c r="F396" s="15">
        <f t="shared" si="60"/>
        <v>0</v>
      </c>
      <c r="G396" s="15">
        <f t="shared" si="61"/>
        <v>0</v>
      </c>
      <c r="H396" s="19">
        <f t="shared" si="62"/>
        <v>0</v>
      </c>
    </row>
    <row r="397" spans="1:8" hidden="1" x14ac:dyDescent="0.2">
      <c r="A397" s="3"/>
      <c r="B397" s="3">
        <f t="shared" si="63"/>
        <v>0</v>
      </c>
      <c r="C397" s="3">
        <f t="shared" si="57"/>
        <v>0</v>
      </c>
      <c r="D397" s="15">
        <f t="shared" si="58"/>
        <v>0</v>
      </c>
      <c r="E397" s="15">
        <f t="shared" si="59"/>
        <v>0</v>
      </c>
      <c r="F397" s="15">
        <f t="shared" si="60"/>
        <v>0</v>
      </c>
      <c r="G397" s="15">
        <f t="shared" si="61"/>
        <v>0</v>
      </c>
      <c r="H397" s="19">
        <f t="shared" si="62"/>
        <v>0</v>
      </c>
    </row>
    <row r="398" spans="1:8" hidden="1" x14ac:dyDescent="0.2">
      <c r="A398" s="3"/>
      <c r="B398" s="3">
        <f t="shared" si="63"/>
        <v>0</v>
      </c>
      <c r="C398" s="3">
        <f t="shared" si="57"/>
        <v>0</v>
      </c>
      <c r="D398" s="15">
        <f t="shared" si="58"/>
        <v>0</v>
      </c>
      <c r="E398" s="15">
        <f t="shared" si="59"/>
        <v>0</v>
      </c>
      <c r="F398" s="15">
        <f t="shared" si="60"/>
        <v>0</v>
      </c>
      <c r="G398" s="15">
        <f t="shared" si="61"/>
        <v>0</v>
      </c>
      <c r="H398" s="19">
        <f t="shared" si="62"/>
        <v>0</v>
      </c>
    </row>
    <row r="399" spans="1:8" hidden="1" x14ac:dyDescent="0.2">
      <c r="A399" s="3"/>
      <c r="B399" s="3">
        <f t="shared" si="63"/>
        <v>0</v>
      </c>
      <c r="C399" s="3">
        <f t="shared" si="57"/>
        <v>0</v>
      </c>
      <c r="D399" s="15">
        <f t="shared" si="58"/>
        <v>0</v>
      </c>
      <c r="E399" s="15">
        <f t="shared" si="59"/>
        <v>0</v>
      </c>
      <c r="F399" s="15">
        <f t="shared" si="60"/>
        <v>0</v>
      </c>
      <c r="G399" s="15">
        <f t="shared" si="61"/>
        <v>0</v>
      </c>
      <c r="H399" s="19">
        <f t="shared" si="62"/>
        <v>0</v>
      </c>
    </row>
    <row r="400" spans="1:8" hidden="1" x14ac:dyDescent="0.2">
      <c r="A400" s="3"/>
      <c r="B400" s="3">
        <f t="shared" si="63"/>
        <v>0</v>
      </c>
      <c r="C400" s="3">
        <f t="shared" si="57"/>
        <v>0</v>
      </c>
      <c r="D400" s="15">
        <f t="shared" si="58"/>
        <v>0</v>
      </c>
      <c r="E400" s="15">
        <f t="shared" si="59"/>
        <v>0</v>
      </c>
      <c r="F400" s="15">
        <f t="shared" si="60"/>
        <v>0</v>
      </c>
      <c r="G400" s="15">
        <f t="shared" si="61"/>
        <v>0</v>
      </c>
      <c r="H400" s="19">
        <f t="shared" si="62"/>
        <v>0</v>
      </c>
    </row>
    <row r="401" spans="1:27" hidden="1" x14ac:dyDescent="0.2">
      <c r="A401" s="3"/>
      <c r="B401" s="3">
        <f t="shared" si="63"/>
        <v>0</v>
      </c>
      <c r="C401" s="3">
        <f t="shared" si="57"/>
        <v>0</v>
      </c>
      <c r="D401" s="15">
        <f t="shared" si="58"/>
        <v>0</v>
      </c>
      <c r="E401" s="15">
        <f t="shared" si="59"/>
        <v>0</v>
      </c>
      <c r="F401" s="15">
        <f t="shared" si="60"/>
        <v>0</v>
      </c>
      <c r="G401" s="15">
        <f t="shared" si="61"/>
        <v>0</v>
      </c>
      <c r="H401" s="19">
        <f t="shared" si="62"/>
        <v>0</v>
      </c>
    </row>
    <row r="402" spans="1:27" hidden="1" x14ac:dyDescent="0.2">
      <c r="A402" s="3"/>
      <c r="B402" s="3">
        <f t="shared" si="63"/>
        <v>0</v>
      </c>
      <c r="C402" s="3">
        <f t="shared" si="57"/>
        <v>0</v>
      </c>
      <c r="D402" s="15">
        <f t="shared" si="58"/>
        <v>0</v>
      </c>
      <c r="E402" s="15">
        <f t="shared" si="59"/>
        <v>0</v>
      </c>
      <c r="F402" s="15">
        <f t="shared" si="60"/>
        <v>0</v>
      </c>
      <c r="G402" s="15">
        <f t="shared" si="61"/>
        <v>0</v>
      </c>
      <c r="H402" s="19">
        <f t="shared" si="62"/>
        <v>0</v>
      </c>
    </row>
    <row r="403" spans="1:27" hidden="1" x14ac:dyDescent="0.2">
      <c r="A403" s="3"/>
      <c r="B403" s="3">
        <f t="shared" si="63"/>
        <v>0</v>
      </c>
      <c r="C403" s="3">
        <f t="shared" si="57"/>
        <v>0</v>
      </c>
      <c r="D403" s="15">
        <f t="shared" si="58"/>
        <v>0</v>
      </c>
      <c r="E403" s="15">
        <f t="shared" si="59"/>
        <v>0</v>
      </c>
      <c r="F403" s="15">
        <f t="shared" si="60"/>
        <v>0</v>
      </c>
      <c r="G403" s="15">
        <f t="shared" si="61"/>
        <v>0</v>
      </c>
      <c r="H403" s="19">
        <f t="shared" si="62"/>
        <v>0</v>
      </c>
    </row>
    <row r="404" spans="1:27" hidden="1" x14ac:dyDescent="0.2">
      <c r="A404" s="3"/>
      <c r="B404" s="3">
        <f t="shared" si="63"/>
        <v>0</v>
      </c>
      <c r="C404" s="3">
        <f t="shared" si="57"/>
        <v>0</v>
      </c>
      <c r="D404" s="15">
        <f t="shared" si="58"/>
        <v>0</v>
      </c>
      <c r="E404" s="15">
        <f t="shared" si="59"/>
        <v>0</v>
      </c>
      <c r="F404" s="15">
        <f t="shared" si="60"/>
        <v>0</v>
      </c>
      <c r="G404" s="15">
        <f t="shared" si="61"/>
        <v>0</v>
      </c>
      <c r="H404" s="19">
        <f t="shared" si="62"/>
        <v>0</v>
      </c>
    </row>
    <row r="405" spans="1:27" hidden="1" x14ac:dyDescent="0.2">
      <c r="A405" s="3"/>
      <c r="B405" s="3">
        <f t="shared" si="63"/>
        <v>0</v>
      </c>
      <c r="C405" s="3">
        <f t="shared" si="57"/>
        <v>0</v>
      </c>
      <c r="D405" s="15">
        <f t="shared" si="58"/>
        <v>0</v>
      </c>
      <c r="E405" s="15">
        <f t="shared" si="59"/>
        <v>0</v>
      </c>
      <c r="F405" s="15">
        <f t="shared" si="60"/>
        <v>0</v>
      </c>
      <c r="G405" s="15">
        <f t="shared" si="61"/>
        <v>0</v>
      </c>
      <c r="H405" s="19">
        <f t="shared" si="62"/>
        <v>0</v>
      </c>
    </row>
    <row r="406" spans="1:27" hidden="1" x14ac:dyDescent="0.2">
      <c r="A406" s="3"/>
      <c r="B406" s="3">
        <f t="shared" si="63"/>
        <v>0</v>
      </c>
      <c r="C406" s="3">
        <f t="shared" si="57"/>
        <v>0</v>
      </c>
      <c r="D406" s="15">
        <f t="shared" si="58"/>
        <v>0</v>
      </c>
      <c r="E406" s="15">
        <f t="shared" si="59"/>
        <v>0</v>
      </c>
      <c r="F406" s="15">
        <f t="shared" si="60"/>
        <v>0</v>
      </c>
      <c r="G406" s="15">
        <f t="shared" si="61"/>
        <v>0</v>
      </c>
      <c r="H406" s="19">
        <f t="shared" si="62"/>
        <v>0</v>
      </c>
    </row>
    <row r="408" spans="1:27" x14ac:dyDescent="0.2">
      <c r="I408" s="48" t="s">
        <v>25</v>
      </c>
      <c r="J408" s="49" t="s">
        <v>117</v>
      </c>
    </row>
    <row r="410" spans="1:27" x14ac:dyDescent="0.2">
      <c r="I410" s="43" t="s">
        <v>72</v>
      </c>
      <c r="J410" s="43" t="s">
        <v>26</v>
      </c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5"/>
    </row>
    <row r="411" spans="1:27" x14ac:dyDescent="0.2">
      <c r="A411" s="16" t="s">
        <v>73</v>
      </c>
      <c r="B411" s="16" t="s">
        <v>74</v>
      </c>
      <c r="C411" s="16" t="s">
        <v>75</v>
      </c>
      <c r="D411" s="16" t="s">
        <v>76</v>
      </c>
      <c r="E411" s="16" t="s">
        <v>77</v>
      </c>
      <c r="F411" s="16" t="s">
        <v>78</v>
      </c>
      <c r="G411" s="16" t="s">
        <v>79</v>
      </c>
      <c r="H411" s="18" t="s">
        <v>52</v>
      </c>
      <c r="I411" s="24" t="s">
        <v>24</v>
      </c>
      <c r="J411" s="3" t="s">
        <v>67</v>
      </c>
      <c r="K411" s="3" t="s">
        <v>62</v>
      </c>
      <c r="L411" s="3" t="s">
        <v>60</v>
      </c>
      <c r="M411" s="3" t="s">
        <v>68</v>
      </c>
      <c r="N411" s="3" t="s">
        <v>63</v>
      </c>
      <c r="O411" s="3" t="s">
        <v>65</v>
      </c>
      <c r="P411" s="3" t="s">
        <v>64</v>
      </c>
      <c r="Q411" s="3" t="s">
        <v>61</v>
      </c>
      <c r="R411" s="3" t="s">
        <v>69</v>
      </c>
      <c r="S411" s="3" t="s">
        <v>85</v>
      </c>
      <c r="T411" s="3" t="s">
        <v>86</v>
      </c>
      <c r="U411" s="3" t="s">
        <v>87</v>
      </c>
      <c r="V411" s="3" t="s">
        <v>88</v>
      </c>
      <c r="W411" s="3" t="s">
        <v>89</v>
      </c>
      <c r="X411" s="3" t="s">
        <v>90</v>
      </c>
      <c r="Y411" s="3" t="s">
        <v>106</v>
      </c>
      <c r="Z411" s="3" t="s">
        <v>125</v>
      </c>
      <c r="AA411" s="3" t="s">
        <v>70</v>
      </c>
    </row>
    <row r="412" spans="1:27" x14ac:dyDescent="0.2">
      <c r="A412" s="3"/>
      <c r="B412" s="3" t="str">
        <f>I412</f>
        <v>Ken Reid</v>
      </c>
      <c r="C412" s="3">
        <f t="shared" ref="C412:C451" si="64">COUNT(J412:Z412)</f>
        <v>1</v>
      </c>
      <c r="D412" s="15">
        <f t="shared" ref="D412:D451" si="65">IF(C412&gt;0,LARGE(J412:Z412,1),0)</f>
        <v>337.5</v>
      </c>
      <c r="E412" s="15">
        <f t="shared" ref="E412:E451" si="66">IF(C412&gt;1,LARGE(J412:Z412,2),0)</f>
        <v>0</v>
      </c>
      <c r="F412" s="15">
        <f t="shared" ref="F412:F451" si="67">IF(C412&gt;2,LARGE(J412:Z412,3),0)</f>
        <v>0</v>
      </c>
      <c r="G412" s="15">
        <f t="shared" ref="G412:G451" si="68">IF(C412&gt;3,LARGE(J412:Z412,4),0)</f>
        <v>0</v>
      </c>
      <c r="H412" s="19">
        <f>SUM(D412:G412)</f>
        <v>337.5</v>
      </c>
      <c r="I412" s="3" t="s">
        <v>132</v>
      </c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>
        <v>337.5</v>
      </c>
      <c r="Z412" s="3"/>
      <c r="AA412" s="3">
        <v>337.5</v>
      </c>
    </row>
    <row r="413" spans="1:27" hidden="1" x14ac:dyDescent="0.2">
      <c r="A413" s="3"/>
      <c r="B413" s="3" t="str">
        <f>I413</f>
        <v>(blank)</v>
      </c>
      <c r="C413" s="3">
        <f t="shared" si="64"/>
        <v>17</v>
      </c>
      <c r="D413" s="15">
        <f t="shared" si="65"/>
        <v>0</v>
      </c>
      <c r="E413" s="15">
        <f t="shared" si="66"/>
        <v>0</v>
      </c>
      <c r="F413" s="15">
        <f t="shared" si="67"/>
        <v>0</v>
      </c>
      <c r="G413" s="15">
        <f t="shared" si="68"/>
        <v>0</v>
      </c>
      <c r="H413" s="19">
        <f t="shared" ref="H413:H451" si="69">SUM(D413:G413)</f>
        <v>0</v>
      </c>
      <c r="I413" s="3" t="s">
        <v>71</v>
      </c>
      <c r="J413" s="3">
        <v>0</v>
      </c>
      <c r="K413" s="3">
        <v>0</v>
      </c>
      <c r="L413" s="3">
        <v>0</v>
      </c>
      <c r="M413" s="3">
        <v>0</v>
      </c>
      <c r="N413" s="3">
        <v>0</v>
      </c>
      <c r="O413" s="3">
        <v>0</v>
      </c>
      <c r="P413" s="3">
        <v>0</v>
      </c>
      <c r="Q413" s="3">
        <v>0</v>
      </c>
      <c r="R413" s="3">
        <v>0</v>
      </c>
      <c r="S413" s="3">
        <v>0</v>
      </c>
      <c r="T413" s="3">
        <v>0</v>
      </c>
      <c r="U413" s="3">
        <v>0</v>
      </c>
      <c r="V413" s="3">
        <v>0</v>
      </c>
      <c r="W413" s="3">
        <v>0</v>
      </c>
      <c r="X413" s="3">
        <v>0</v>
      </c>
      <c r="Y413" s="3">
        <v>0</v>
      </c>
      <c r="Z413" s="3">
        <v>0</v>
      </c>
      <c r="AA413" s="3">
        <v>0</v>
      </c>
    </row>
    <row r="414" spans="1:27" hidden="1" x14ac:dyDescent="0.2">
      <c r="A414" s="3"/>
      <c r="B414" s="3">
        <f t="shared" ref="B414:B451" si="70">I414</f>
        <v>0</v>
      </c>
      <c r="C414" s="3">
        <f t="shared" si="64"/>
        <v>0</v>
      </c>
      <c r="D414" s="15">
        <f t="shared" si="65"/>
        <v>0</v>
      </c>
      <c r="E414" s="15">
        <f t="shared" si="66"/>
        <v>0</v>
      </c>
      <c r="F414" s="15">
        <f t="shared" si="67"/>
        <v>0</v>
      </c>
      <c r="G414" s="15">
        <f t="shared" si="68"/>
        <v>0</v>
      </c>
      <c r="H414" s="19">
        <f t="shared" si="69"/>
        <v>0</v>
      </c>
    </row>
    <row r="415" spans="1:27" hidden="1" x14ac:dyDescent="0.2">
      <c r="A415" s="3"/>
      <c r="B415" s="3">
        <f t="shared" si="70"/>
        <v>0</v>
      </c>
      <c r="C415" s="3">
        <f t="shared" si="64"/>
        <v>0</v>
      </c>
      <c r="D415" s="15">
        <f t="shared" si="65"/>
        <v>0</v>
      </c>
      <c r="E415" s="15">
        <f t="shared" si="66"/>
        <v>0</v>
      </c>
      <c r="F415" s="15">
        <f t="shared" si="67"/>
        <v>0</v>
      </c>
      <c r="G415" s="15">
        <f t="shared" si="68"/>
        <v>0</v>
      </c>
      <c r="H415" s="19">
        <f t="shared" si="69"/>
        <v>0</v>
      </c>
    </row>
    <row r="416" spans="1:27" hidden="1" x14ac:dyDescent="0.2">
      <c r="A416" s="3"/>
      <c r="B416" s="3">
        <f t="shared" si="70"/>
        <v>0</v>
      </c>
      <c r="C416" s="3">
        <f t="shared" si="64"/>
        <v>0</v>
      </c>
      <c r="D416" s="15">
        <f t="shared" si="65"/>
        <v>0</v>
      </c>
      <c r="E416" s="15">
        <f t="shared" si="66"/>
        <v>0</v>
      </c>
      <c r="F416" s="15">
        <f t="shared" si="67"/>
        <v>0</v>
      </c>
      <c r="G416" s="15">
        <f t="shared" si="68"/>
        <v>0</v>
      </c>
      <c r="H416" s="19">
        <f t="shared" si="69"/>
        <v>0</v>
      </c>
    </row>
    <row r="417" spans="1:8" hidden="1" x14ac:dyDescent="0.2">
      <c r="A417" s="3"/>
      <c r="B417" s="3">
        <f t="shared" si="70"/>
        <v>0</v>
      </c>
      <c r="C417" s="3">
        <f t="shared" si="64"/>
        <v>0</v>
      </c>
      <c r="D417" s="15">
        <f t="shared" si="65"/>
        <v>0</v>
      </c>
      <c r="E417" s="15">
        <f t="shared" si="66"/>
        <v>0</v>
      </c>
      <c r="F417" s="15">
        <f t="shared" si="67"/>
        <v>0</v>
      </c>
      <c r="G417" s="15">
        <f t="shared" si="68"/>
        <v>0</v>
      </c>
      <c r="H417" s="19">
        <f t="shared" si="69"/>
        <v>0</v>
      </c>
    </row>
    <row r="418" spans="1:8" hidden="1" x14ac:dyDescent="0.2">
      <c r="A418" s="3"/>
      <c r="B418" s="3">
        <f t="shared" si="70"/>
        <v>0</v>
      </c>
      <c r="C418" s="3">
        <f t="shared" si="64"/>
        <v>0</v>
      </c>
      <c r="D418" s="15">
        <f t="shared" si="65"/>
        <v>0</v>
      </c>
      <c r="E418" s="15">
        <f t="shared" si="66"/>
        <v>0</v>
      </c>
      <c r="F418" s="15">
        <f t="shared" si="67"/>
        <v>0</v>
      </c>
      <c r="G418" s="15">
        <f t="shared" si="68"/>
        <v>0</v>
      </c>
      <c r="H418" s="19">
        <f t="shared" si="69"/>
        <v>0</v>
      </c>
    </row>
    <row r="419" spans="1:8" hidden="1" x14ac:dyDescent="0.2">
      <c r="A419" s="3"/>
      <c r="B419" s="3">
        <f t="shared" si="70"/>
        <v>0</v>
      </c>
      <c r="C419" s="3">
        <f t="shared" si="64"/>
        <v>0</v>
      </c>
      <c r="D419" s="15">
        <f t="shared" si="65"/>
        <v>0</v>
      </c>
      <c r="E419" s="15">
        <f t="shared" si="66"/>
        <v>0</v>
      </c>
      <c r="F419" s="15">
        <f t="shared" si="67"/>
        <v>0</v>
      </c>
      <c r="G419" s="15">
        <f t="shared" si="68"/>
        <v>0</v>
      </c>
      <c r="H419" s="19">
        <f t="shared" si="69"/>
        <v>0</v>
      </c>
    </row>
    <row r="420" spans="1:8" hidden="1" x14ac:dyDescent="0.2">
      <c r="A420" s="3"/>
      <c r="B420" s="3">
        <f t="shared" si="70"/>
        <v>0</v>
      </c>
      <c r="C420" s="3">
        <f t="shared" si="64"/>
        <v>0</v>
      </c>
      <c r="D420" s="15">
        <f t="shared" si="65"/>
        <v>0</v>
      </c>
      <c r="E420" s="15">
        <f t="shared" si="66"/>
        <v>0</v>
      </c>
      <c r="F420" s="15">
        <f t="shared" si="67"/>
        <v>0</v>
      </c>
      <c r="G420" s="15">
        <f t="shared" si="68"/>
        <v>0</v>
      </c>
      <c r="H420" s="19">
        <f t="shared" si="69"/>
        <v>0</v>
      </c>
    </row>
    <row r="421" spans="1:8" hidden="1" x14ac:dyDescent="0.2">
      <c r="A421" s="3"/>
      <c r="B421" s="3">
        <f t="shared" si="70"/>
        <v>0</v>
      </c>
      <c r="C421" s="3">
        <f t="shared" si="64"/>
        <v>0</v>
      </c>
      <c r="D421" s="15">
        <f t="shared" si="65"/>
        <v>0</v>
      </c>
      <c r="E421" s="15">
        <f t="shared" si="66"/>
        <v>0</v>
      </c>
      <c r="F421" s="15">
        <f t="shared" si="67"/>
        <v>0</v>
      </c>
      <c r="G421" s="15">
        <f t="shared" si="68"/>
        <v>0</v>
      </c>
      <c r="H421" s="19">
        <f t="shared" si="69"/>
        <v>0</v>
      </c>
    </row>
    <row r="422" spans="1:8" hidden="1" x14ac:dyDescent="0.2">
      <c r="A422" s="3"/>
      <c r="B422" s="3">
        <f t="shared" si="70"/>
        <v>0</v>
      </c>
      <c r="C422" s="3">
        <f t="shared" si="64"/>
        <v>0</v>
      </c>
      <c r="D422" s="15">
        <f t="shared" si="65"/>
        <v>0</v>
      </c>
      <c r="E422" s="15">
        <f t="shared" si="66"/>
        <v>0</v>
      </c>
      <c r="F422" s="15">
        <f t="shared" si="67"/>
        <v>0</v>
      </c>
      <c r="G422" s="15">
        <f t="shared" si="68"/>
        <v>0</v>
      </c>
      <c r="H422" s="19">
        <f t="shared" si="69"/>
        <v>0</v>
      </c>
    </row>
    <row r="423" spans="1:8" hidden="1" x14ac:dyDescent="0.2">
      <c r="A423" s="3"/>
      <c r="B423" s="3">
        <f t="shared" si="70"/>
        <v>0</v>
      </c>
      <c r="C423" s="3">
        <f t="shared" si="64"/>
        <v>0</v>
      </c>
      <c r="D423" s="15">
        <f t="shared" si="65"/>
        <v>0</v>
      </c>
      <c r="E423" s="15">
        <f t="shared" si="66"/>
        <v>0</v>
      </c>
      <c r="F423" s="15">
        <f t="shared" si="67"/>
        <v>0</v>
      </c>
      <c r="G423" s="15">
        <f t="shared" si="68"/>
        <v>0</v>
      </c>
      <c r="H423" s="19">
        <f t="shared" si="69"/>
        <v>0</v>
      </c>
    </row>
    <row r="424" spans="1:8" hidden="1" x14ac:dyDescent="0.2">
      <c r="A424" s="3"/>
      <c r="B424" s="3">
        <f t="shared" si="70"/>
        <v>0</v>
      </c>
      <c r="C424" s="3">
        <f t="shared" si="64"/>
        <v>0</v>
      </c>
      <c r="D424" s="15">
        <f t="shared" si="65"/>
        <v>0</v>
      </c>
      <c r="E424" s="15">
        <f t="shared" si="66"/>
        <v>0</v>
      </c>
      <c r="F424" s="15">
        <f t="shared" si="67"/>
        <v>0</v>
      </c>
      <c r="G424" s="15">
        <f t="shared" si="68"/>
        <v>0</v>
      </c>
      <c r="H424" s="19">
        <f t="shared" si="69"/>
        <v>0</v>
      </c>
    </row>
    <row r="425" spans="1:8" hidden="1" x14ac:dyDescent="0.2">
      <c r="A425" s="3"/>
      <c r="B425" s="3">
        <f t="shared" si="70"/>
        <v>0</v>
      </c>
      <c r="C425" s="3">
        <f t="shared" si="64"/>
        <v>0</v>
      </c>
      <c r="D425" s="15">
        <f t="shared" si="65"/>
        <v>0</v>
      </c>
      <c r="E425" s="15">
        <f t="shared" si="66"/>
        <v>0</v>
      </c>
      <c r="F425" s="15">
        <f t="shared" si="67"/>
        <v>0</v>
      </c>
      <c r="G425" s="15">
        <f t="shared" si="68"/>
        <v>0</v>
      </c>
      <c r="H425" s="19">
        <f t="shared" si="69"/>
        <v>0</v>
      </c>
    </row>
    <row r="426" spans="1:8" hidden="1" x14ac:dyDescent="0.2">
      <c r="A426" s="3"/>
      <c r="B426" s="3">
        <f t="shared" si="70"/>
        <v>0</v>
      </c>
      <c r="C426" s="3">
        <f t="shared" si="64"/>
        <v>0</v>
      </c>
      <c r="D426" s="15">
        <f t="shared" si="65"/>
        <v>0</v>
      </c>
      <c r="E426" s="15">
        <f t="shared" si="66"/>
        <v>0</v>
      </c>
      <c r="F426" s="15">
        <f t="shared" si="67"/>
        <v>0</v>
      </c>
      <c r="G426" s="15">
        <f t="shared" si="68"/>
        <v>0</v>
      </c>
      <c r="H426" s="19">
        <f t="shared" si="69"/>
        <v>0</v>
      </c>
    </row>
    <row r="427" spans="1:8" hidden="1" x14ac:dyDescent="0.2">
      <c r="A427" s="3"/>
      <c r="B427" s="3">
        <f t="shared" si="70"/>
        <v>0</v>
      </c>
      <c r="C427" s="3">
        <f t="shared" si="64"/>
        <v>0</v>
      </c>
      <c r="D427" s="15">
        <f t="shared" si="65"/>
        <v>0</v>
      </c>
      <c r="E427" s="15">
        <f t="shared" si="66"/>
        <v>0</v>
      </c>
      <c r="F427" s="15">
        <f t="shared" si="67"/>
        <v>0</v>
      </c>
      <c r="G427" s="15">
        <f t="shared" si="68"/>
        <v>0</v>
      </c>
      <c r="H427" s="19">
        <f t="shared" si="69"/>
        <v>0</v>
      </c>
    </row>
    <row r="428" spans="1:8" hidden="1" x14ac:dyDescent="0.2">
      <c r="A428" s="3"/>
      <c r="B428" s="3">
        <f t="shared" si="70"/>
        <v>0</v>
      </c>
      <c r="C428" s="3">
        <f t="shared" si="64"/>
        <v>0</v>
      </c>
      <c r="D428" s="15">
        <f t="shared" si="65"/>
        <v>0</v>
      </c>
      <c r="E428" s="15">
        <f t="shared" si="66"/>
        <v>0</v>
      </c>
      <c r="F428" s="15">
        <f t="shared" si="67"/>
        <v>0</v>
      </c>
      <c r="G428" s="15">
        <f t="shared" si="68"/>
        <v>0</v>
      </c>
      <c r="H428" s="19">
        <f t="shared" si="69"/>
        <v>0</v>
      </c>
    </row>
    <row r="429" spans="1:8" hidden="1" x14ac:dyDescent="0.2">
      <c r="A429" s="3"/>
      <c r="B429" s="3">
        <f t="shared" si="70"/>
        <v>0</v>
      </c>
      <c r="C429" s="3">
        <f t="shared" si="64"/>
        <v>0</v>
      </c>
      <c r="D429" s="15">
        <f t="shared" si="65"/>
        <v>0</v>
      </c>
      <c r="E429" s="15">
        <f t="shared" si="66"/>
        <v>0</v>
      </c>
      <c r="F429" s="15">
        <f t="shared" si="67"/>
        <v>0</v>
      </c>
      <c r="G429" s="15">
        <f t="shared" si="68"/>
        <v>0</v>
      </c>
      <c r="H429" s="19">
        <f t="shared" si="69"/>
        <v>0</v>
      </c>
    </row>
    <row r="430" spans="1:8" hidden="1" x14ac:dyDescent="0.2">
      <c r="A430" s="3"/>
      <c r="B430" s="3">
        <f t="shared" si="70"/>
        <v>0</v>
      </c>
      <c r="C430" s="3">
        <f t="shared" si="64"/>
        <v>0</v>
      </c>
      <c r="D430" s="15">
        <f t="shared" si="65"/>
        <v>0</v>
      </c>
      <c r="E430" s="15">
        <f t="shared" si="66"/>
        <v>0</v>
      </c>
      <c r="F430" s="15">
        <f t="shared" si="67"/>
        <v>0</v>
      </c>
      <c r="G430" s="15">
        <f t="shared" si="68"/>
        <v>0</v>
      </c>
      <c r="H430" s="19">
        <f t="shared" si="69"/>
        <v>0</v>
      </c>
    </row>
    <row r="431" spans="1:8" hidden="1" x14ac:dyDescent="0.2">
      <c r="A431" s="3"/>
      <c r="B431" s="3">
        <f t="shared" si="70"/>
        <v>0</v>
      </c>
      <c r="C431" s="3">
        <f t="shared" si="64"/>
        <v>0</v>
      </c>
      <c r="D431" s="15">
        <f t="shared" si="65"/>
        <v>0</v>
      </c>
      <c r="E431" s="15">
        <f t="shared" si="66"/>
        <v>0</v>
      </c>
      <c r="F431" s="15">
        <f t="shared" si="67"/>
        <v>0</v>
      </c>
      <c r="G431" s="15">
        <f t="shared" si="68"/>
        <v>0</v>
      </c>
      <c r="H431" s="19">
        <f t="shared" si="69"/>
        <v>0</v>
      </c>
    </row>
    <row r="432" spans="1:8" hidden="1" x14ac:dyDescent="0.2">
      <c r="A432" s="3"/>
      <c r="B432" s="3">
        <f t="shared" si="70"/>
        <v>0</v>
      </c>
      <c r="C432" s="3">
        <f t="shared" si="64"/>
        <v>0</v>
      </c>
      <c r="D432" s="15">
        <f t="shared" si="65"/>
        <v>0</v>
      </c>
      <c r="E432" s="15">
        <f t="shared" si="66"/>
        <v>0</v>
      </c>
      <c r="F432" s="15">
        <f t="shared" si="67"/>
        <v>0</v>
      </c>
      <c r="G432" s="15">
        <f t="shared" si="68"/>
        <v>0</v>
      </c>
      <c r="H432" s="19">
        <f t="shared" si="69"/>
        <v>0</v>
      </c>
    </row>
    <row r="433" spans="1:8" hidden="1" x14ac:dyDescent="0.2">
      <c r="A433" s="3"/>
      <c r="B433" s="3">
        <f t="shared" si="70"/>
        <v>0</v>
      </c>
      <c r="C433" s="3">
        <f t="shared" si="64"/>
        <v>0</v>
      </c>
      <c r="D433" s="15">
        <f t="shared" si="65"/>
        <v>0</v>
      </c>
      <c r="E433" s="15">
        <f t="shared" si="66"/>
        <v>0</v>
      </c>
      <c r="F433" s="15">
        <f t="shared" si="67"/>
        <v>0</v>
      </c>
      <c r="G433" s="15">
        <f t="shared" si="68"/>
        <v>0</v>
      </c>
      <c r="H433" s="19">
        <f t="shared" si="69"/>
        <v>0</v>
      </c>
    </row>
    <row r="434" spans="1:8" hidden="1" x14ac:dyDescent="0.2">
      <c r="A434" s="3"/>
      <c r="B434" s="3">
        <f t="shared" si="70"/>
        <v>0</v>
      </c>
      <c r="C434" s="3">
        <f t="shared" si="64"/>
        <v>0</v>
      </c>
      <c r="D434" s="15">
        <f t="shared" si="65"/>
        <v>0</v>
      </c>
      <c r="E434" s="15">
        <f t="shared" si="66"/>
        <v>0</v>
      </c>
      <c r="F434" s="15">
        <f t="shared" si="67"/>
        <v>0</v>
      </c>
      <c r="G434" s="15">
        <f t="shared" si="68"/>
        <v>0</v>
      </c>
      <c r="H434" s="19">
        <f t="shared" si="69"/>
        <v>0</v>
      </c>
    </row>
    <row r="435" spans="1:8" hidden="1" x14ac:dyDescent="0.2">
      <c r="A435" s="3"/>
      <c r="B435" s="3">
        <f t="shared" si="70"/>
        <v>0</v>
      </c>
      <c r="C435" s="3">
        <f t="shared" si="64"/>
        <v>0</v>
      </c>
      <c r="D435" s="15">
        <f t="shared" si="65"/>
        <v>0</v>
      </c>
      <c r="E435" s="15">
        <f t="shared" si="66"/>
        <v>0</v>
      </c>
      <c r="F435" s="15">
        <f t="shared" si="67"/>
        <v>0</v>
      </c>
      <c r="G435" s="15">
        <f t="shared" si="68"/>
        <v>0</v>
      </c>
      <c r="H435" s="19">
        <f t="shared" si="69"/>
        <v>0</v>
      </c>
    </row>
    <row r="436" spans="1:8" hidden="1" x14ac:dyDescent="0.2">
      <c r="A436" s="3"/>
      <c r="B436" s="3">
        <f t="shared" si="70"/>
        <v>0</v>
      </c>
      <c r="C436" s="3">
        <f t="shared" si="64"/>
        <v>0</v>
      </c>
      <c r="D436" s="15">
        <f t="shared" si="65"/>
        <v>0</v>
      </c>
      <c r="E436" s="15">
        <f t="shared" si="66"/>
        <v>0</v>
      </c>
      <c r="F436" s="15">
        <f t="shared" si="67"/>
        <v>0</v>
      </c>
      <c r="G436" s="15">
        <f t="shared" si="68"/>
        <v>0</v>
      </c>
      <c r="H436" s="19">
        <f t="shared" si="69"/>
        <v>0</v>
      </c>
    </row>
    <row r="437" spans="1:8" hidden="1" x14ac:dyDescent="0.2">
      <c r="A437" s="3"/>
      <c r="B437" s="3">
        <f t="shared" si="70"/>
        <v>0</v>
      </c>
      <c r="C437" s="3">
        <f t="shared" si="64"/>
        <v>0</v>
      </c>
      <c r="D437" s="15">
        <f t="shared" si="65"/>
        <v>0</v>
      </c>
      <c r="E437" s="15">
        <f t="shared" si="66"/>
        <v>0</v>
      </c>
      <c r="F437" s="15">
        <f t="shared" si="67"/>
        <v>0</v>
      </c>
      <c r="G437" s="15">
        <f t="shared" si="68"/>
        <v>0</v>
      </c>
      <c r="H437" s="19">
        <f t="shared" si="69"/>
        <v>0</v>
      </c>
    </row>
    <row r="438" spans="1:8" hidden="1" x14ac:dyDescent="0.2">
      <c r="A438" s="3"/>
      <c r="B438" s="3">
        <f t="shared" si="70"/>
        <v>0</v>
      </c>
      <c r="C438" s="3">
        <f t="shared" si="64"/>
        <v>0</v>
      </c>
      <c r="D438" s="15">
        <f t="shared" si="65"/>
        <v>0</v>
      </c>
      <c r="E438" s="15">
        <f t="shared" si="66"/>
        <v>0</v>
      </c>
      <c r="F438" s="15">
        <f t="shared" si="67"/>
        <v>0</v>
      </c>
      <c r="G438" s="15">
        <f t="shared" si="68"/>
        <v>0</v>
      </c>
      <c r="H438" s="19">
        <f t="shared" si="69"/>
        <v>0</v>
      </c>
    </row>
    <row r="439" spans="1:8" hidden="1" x14ac:dyDescent="0.2">
      <c r="A439" s="3"/>
      <c r="B439" s="3">
        <f t="shared" si="70"/>
        <v>0</v>
      </c>
      <c r="C439" s="3">
        <f t="shared" si="64"/>
        <v>0</v>
      </c>
      <c r="D439" s="15">
        <f t="shared" si="65"/>
        <v>0</v>
      </c>
      <c r="E439" s="15">
        <f t="shared" si="66"/>
        <v>0</v>
      </c>
      <c r="F439" s="15">
        <f t="shared" si="67"/>
        <v>0</v>
      </c>
      <c r="G439" s="15">
        <f t="shared" si="68"/>
        <v>0</v>
      </c>
      <c r="H439" s="19">
        <f t="shared" si="69"/>
        <v>0</v>
      </c>
    </row>
    <row r="440" spans="1:8" hidden="1" x14ac:dyDescent="0.2">
      <c r="A440" s="3"/>
      <c r="B440" s="3">
        <f t="shared" si="70"/>
        <v>0</v>
      </c>
      <c r="C440" s="3">
        <f t="shared" si="64"/>
        <v>0</v>
      </c>
      <c r="D440" s="15">
        <f t="shared" si="65"/>
        <v>0</v>
      </c>
      <c r="E440" s="15">
        <f t="shared" si="66"/>
        <v>0</v>
      </c>
      <c r="F440" s="15">
        <f t="shared" si="67"/>
        <v>0</v>
      </c>
      <c r="G440" s="15">
        <f t="shared" si="68"/>
        <v>0</v>
      </c>
      <c r="H440" s="19">
        <f t="shared" si="69"/>
        <v>0</v>
      </c>
    </row>
    <row r="441" spans="1:8" hidden="1" x14ac:dyDescent="0.2">
      <c r="A441" s="3"/>
      <c r="B441" s="3">
        <f t="shared" si="70"/>
        <v>0</v>
      </c>
      <c r="C441" s="3">
        <f t="shared" si="64"/>
        <v>0</v>
      </c>
      <c r="D441" s="15">
        <f t="shared" si="65"/>
        <v>0</v>
      </c>
      <c r="E441" s="15">
        <f t="shared" si="66"/>
        <v>0</v>
      </c>
      <c r="F441" s="15">
        <f t="shared" si="67"/>
        <v>0</v>
      </c>
      <c r="G441" s="15">
        <f t="shared" si="68"/>
        <v>0</v>
      </c>
      <c r="H441" s="19">
        <f t="shared" si="69"/>
        <v>0</v>
      </c>
    </row>
    <row r="442" spans="1:8" hidden="1" x14ac:dyDescent="0.2">
      <c r="A442" s="3"/>
      <c r="B442" s="3">
        <f t="shared" si="70"/>
        <v>0</v>
      </c>
      <c r="C442" s="3">
        <f t="shared" si="64"/>
        <v>0</v>
      </c>
      <c r="D442" s="15">
        <f t="shared" si="65"/>
        <v>0</v>
      </c>
      <c r="E442" s="15">
        <f t="shared" si="66"/>
        <v>0</v>
      </c>
      <c r="F442" s="15">
        <f t="shared" si="67"/>
        <v>0</v>
      </c>
      <c r="G442" s="15">
        <f t="shared" si="68"/>
        <v>0</v>
      </c>
      <c r="H442" s="19">
        <f t="shared" si="69"/>
        <v>0</v>
      </c>
    </row>
    <row r="443" spans="1:8" hidden="1" x14ac:dyDescent="0.2">
      <c r="A443" s="3"/>
      <c r="B443" s="3">
        <f t="shared" si="70"/>
        <v>0</v>
      </c>
      <c r="C443" s="3">
        <f t="shared" si="64"/>
        <v>0</v>
      </c>
      <c r="D443" s="15">
        <f t="shared" si="65"/>
        <v>0</v>
      </c>
      <c r="E443" s="15">
        <f t="shared" si="66"/>
        <v>0</v>
      </c>
      <c r="F443" s="15">
        <f t="shared" si="67"/>
        <v>0</v>
      </c>
      <c r="G443" s="15">
        <f t="shared" si="68"/>
        <v>0</v>
      </c>
      <c r="H443" s="19">
        <f t="shared" si="69"/>
        <v>0</v>
      </c>
    </row>
    <row r="444" spans="1:8" hidden="1" x14ac:dyDescent="0.2">
      <c r="A444" s="3"/>
      <c r="B444" s="3">
        <f t="shared" si="70"/>
        <v>0</v>
      </c>
      <c r="C444" s="3">
        <f t="shared" si="64"/>
        <v>0</v>
      </c>
      <c r="D444" s="15">
        <f t="shared" si="65"/>
        <v>0</v>
      </c>
      <c r="E444" s="15">
        <f t="shared" si="66"/>
        <v>0</v>
      </c>
      <c r="F444" s="15">
        <f t="shared" si="67"/>
        <v>0</v>
      </c>
      <c r="G444" s="15">
        <f t="shared" si="68"/>
        <v>0</v>
      </c>
      <c r="H444" s="19">
        <f t="shared" si="69"/>
        <v>0</v>
      </c>
    </row>
    <row r="445" spans="1:8" hidden="1" x14ac:dyDescent="0.2">
      <c r="A445" s="3"/>
      <c r="B445" s="3">
        <f t="shared" si="70"/>
        <v>0</v>
      </c>
      <c r="C445" s="3">
        <f t="shared" si="64"/>
        <v>0</v>
      </c>
      <c r="D445" s="15">
        <f t="shared" si="65"/>
        <v>0</v>
      </c>
      <c r="E445" s="15">
        <f t="shared" si="66"/>
        <v>0</v>
      </c>
      <c r="F445" s="15">
        <f t="shared" si="67"/>
        <v>0</v>
      </c>
      <c r="G445" s="15">
        <f t="shared" si="68"/>
        <v>0</v>
      </c>
      <c r="H445" s="19">
        <f t="shared" si="69"/>
        <v>0</v>
      </c>
    </row>
    <row r="446" spans="1:8" hidden="1" x14ac:dyDescent="0.2">
      <c r="A446" s="3"/>
      <c r="B446" s="3">
        <f t="shared" si="70"/>
        <v>0</v>
      </c>
      <c r="C446" s="3">
        <f t="shared" si="64"/>
        <v>0</v>
      </c>
      <c r="D446" s="15">
        <f t="shared" si="65"/>
        <v>0</v>
      </c>
      <c r="E446" s="15">
        <f t="shared" si="66"/>
        <v>0</v>
      </c>
      <c r="F446" s="15">
        <f t="shared" si="67"/>
        <v>0</v>
      </c>
      <c r="G446" s="15">
        <f t="shared" si="68"/>
        <v>0</v>
      </c>
      <c r="H446" s="19">
        <f t="shared" si="69"/>
        <v>0</v>
      </c>
    </row>
    <row r="447" spans="1:8" hidden="1" x14ac:dyDescent="0.2">
      <c r="A447" s="3"/>
      <c r="B447" s="3">
        <f t="shared" si="70"/>
        <v>0</v>
      </c>
      <c r="C447" s="3">
        <f t="shared" si="64"/>
        <v>0</v>
      </c>
      <c r="D447" s="15">
        <f t="shared" si="65"/>
        <v>0</v>
      </c>
      <c r="E447" s="15">
        <f t="shared" si="66"/>
        <v>0</v>
      </c>
      <c r="F447" s="15">
        <f t="shared" si="67"/>
        <v>0</v>
      </c>
      <c r="G447" s="15">
        <f t="shared" si="68"/>
        <v>0</v>
      </c>
      <c r="H447" s="19">
        <f t="shared" si="69"/>
        <v>0</v>
      </c>
    </row>
    <row r="448" spans="1:8" hidden="1" x14ac:dyDescent="0.2">
      <c r="A448" s="3"/>
      <c r="B448" s="3">
        <f t="shared" si="70"/>
        <v>0</v>
      </c>
      <c r="C448" s="3">
        <f t="shared" si="64"/>
        <v>0</v>
      </c>
      <c r="D448" s="15">
        <f t="shared" si="65"/>
        <v>0</v>
      </c>
      <c r="E448" s="15">
        <f t="shared" si="66"/>
        <v>0</v>
      </c>
      <c r="F448" s="15">
        <f t="shared" si="67"/>
        <v>0</v>
      </c>
      <c r="G448" s="15">
        <f t="shared" si="68"/>
        <v>0</v>
      </c>
      <c r="H448" s="19">
        <f t="shared" si="69"/>
        <v>0</v>
      </c>
    </row>
    <row r="449" spans="1:27" hidden="1" x14ac:dyDescent="0.2">
      <c r="A449" s="3"/>
      <c r="B449" s="3">
        <f t="shared" si="70"/>
        <v>0</v>
      </c>
      <c r="C449" s="3">
        <f t="shared" si="64"/>
        <v>0</v>
      </c>
      <c r="D449" s="15">
        <f t="shared" si="65"/>
        <v>0</v>
      </c>
      <c r="E449" s="15">
        <f t="shared" si="66"/>
        <v>0</v>
      </c>
      <c r="F449" s="15">
        <f t="shared" si="67"/>
        <v>0</v>
      </c>
      <c r="G449" s="15">
        <f t="shared" si="68"/>
        <v>0</v>
      </c>
      <c r="H449" s="19">
        <f t="shared" si="69"/>
        <v>0</v>
      </c>
    </row>
    <row r="450" spans="1:27" hidden="1" x14ac:dyDescent="0.2">
      <c r="A450" s="3"/>
      <c r="B450" s="3">
        <f t="shared" si="70"/>
        <v>0</v>
      </c>
      <c r="C450" s="3">
        <f t="shared" si="64"/>
        <v>0</v>
      </c>
      <c r="D450" s="15">
        <f t="shared" si="65"/>
        <v>0</v>
      </c>
      <c r="E450" s="15">
        <f t="shared" si="66"/>
        <v>0</v>
      </c>
      <c r="F450" s="15">
        <f t="shared" si="67"/>
        <v>0</v>
      </c>
      <c r="G450" s="15">
        <f t="shared" si="68"/>
        <v>0</v>
      </c>
      <c r="H450" s="19">
        <f t="shared" si="69"/>
        <v>0</v>
      </c>
    </row>
    <row r="451" spans="1:27" hidden="1" x14ac:dyDescent="0.2">
      <c r="A451" s="3"/>
      <c r="B451" s="3">
        <f t="shared" si="70"/>
        <v>0</v>
      </c>
      <c r="C451" s="3">
        <f t="shared" si="64"/>
        <v>0</v>
      </c>
      <c r="D451" s="15">
        <f t="shared" si="65"/>
        <v>0</v>
      </c>
      <c r="E451" s="15">
        <f t="shared" si="66"/>
        <v>0</v>
      </c>
      <c r="F451" s="15">
        <f t="shared" si="67"/>
        <v>0</v>
      </c>
      <c r="G451" s="15">
        <f t="shared" si="68"/>
        <v>0</v>
      </c>
      <c r="H451" s="19">
        <f t="shared" si="69"/>
        <v>0</v>
      </c>
    </row>
    <row r="453" spans="1:27" x14ac:dyDescent="0.2">
      <c r="I453" s="48" t="s">
        <v>25</v>
      </c>
      <c r="J453" s="49" t="s">
        <v>122</v>
      </c>
    </row>
    <row r="455" spans="1:27" x14ac:dyDescent="0.2">
      <c r="I455" s="43" t="s">
        <v>72</v>
      </c>
      <c r="J455" s="43" t="s">
        <v>26</v>
      </c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5"/>
    </row>
    <row r="456" spans="1:27" x14ac:dyDescent="0.2">
      <c r="A456" s="16" t="s">
        <v>73</v>
      </c>
      <c r="B456" s="16" t="s">
        <v>74</v>
      </c>
      <c r="C456" s="16" t="s">
        <v>75</v>
      </c>
      <c r="D456" s="16" t="s">
        <v>76</v>
      </c>
      <c r="E456" s="16" t="s">
        <v>77</v>
      </c>
      <c r="F456" s="16" t="s">
        <v>78</v>
      </c>
      <c r="G456" s="16" t="s">
        <v>79</v>
      </c>
      <c r="H456" s="18" t="s">
        <v>52</v>
      </c>
      <c r="I456" s="24" t="s">
        <v>24</v>
      </c>
      <c r="J456" s="3" t="s">
        <v>67</v>
      </c>
      <c r="K456" s="3" t="s">
        <v>62</v>
      </c>
      <c r="L456" s="3" t="s">
        <v>60</v>
      </c>
      <c r="M456" s="3" t="s">
        <v>68</v>
      </c>
      <c r="N456" s="3" t="s">
        <v>63</v>
      </c>
      <c r="O456" s="3" t="s">
        <v>65</v>
      </c>
      <c r="P456" s="3" t="s">
        <v>64</v>
      </c>
      <c r="Q456" s="3" t="s">
        <v>61</v>
      </c>
      <c r="R456" s="3" t="s">
        <v>69</v>
      </c>
      <c r="S456" s="3" t="s">
        <v>85</v>
      </c>
      <c r="T456" s="3" t="s">
        <v>86</v>
      </c>
      <c r="U456" s="3" t="s">
        <v>87</v>
      </c>
      <c r="V456" s="3" t="s">
        <v>88</v>
      </c>
      <c r="W456" s="3" t="s">
        <v>89</v>
      </c>
      <c r="X456" s="3" t="s">
        <v>90</v>
      </c>
      <c r="Y456" s="3" t="s">
        <v>106</v>
      </c>
      <c r="Z456" s="3" t="s">
        <v>125</v>
      </c>
      <c r="AA456" s="3" t="s">
        <v>70</v>
      </c>
    </row>
    <row r="457" spans="1:27" x14ac:dyDescent="0.2">
      <c r="A457" s="3"/>
      <c r="B457" s="3" t="str">
        <f>I457</f>
        <v>Fiona Morrison</v>
      </c>
      <c r="C457" s="3">
        <f t="shared" ref="C457:C496" si="71">COUNT(J457:Z457)</f>
        <v>1</v>
      </c>
      <c r="D457" s="15">
        <f t="shared" ref="D457:D496" si="72">IF(C457&gt;0,LARGE(J457:Z457,1),0)</f>
        <v>65</v>
      </c>
      <c r="E457" s="15">
        <f t="shared" ref="E457:E496" si="73">IF(C457&gt;1,LARGE(J457:Z457,2),0)</f>
        <v>0</v>
      </c>
      <c r="F457" s="15">
        <f t="shared" ref="F457:F496" si="74">IF(C457&gt;2,LARGE(J457:Z457,3),0)</f>
        <v>0</v>
      </c>
      <c r="G457" s="15">
        <f t="shared" ref="G457:G496" si="75">IF(C457&gt;3,LARGE(J457:Z457,4),0)</f>
        <v>0</v>
      </c>
      <c r="H457" s="19">
        <f>SUM(D457:G457)</f>
        <v>65</v>
      </c>
      <c r="I457" s="3" t="s">
        <v>209</v>
      </c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>
        <v>65</v>
      </c>
      <c r="AA457" s="3">
        <v>65</v>
      </c>
    </row>
    <row r="458" spans="1:27" x14ac:dyDescent="0.2">
      <c r="A458" s="3"/>
      <c r="B458" s="3" t="str">
        <f>I458</f>
        <v>Elaine Inglis</v>
      </c>
      <c r="C458" s="3">
        <f t="shared" si="71"/>
        <v>1</v>
      </c>
      <c r="D458" s="15">
        <f t="shared" si="72"/>
        <v>250</v>
      </c>
      <c r="E458" s="15">
        <f t="shared" si="73"/>
        <v>0</v>
      </c>
      <c r="F458" s="15">
        <f t="shared" si="74"/>
        <v>0</v>
      </c>
      <c r="G458" s="15">
        <f t="shared" si="75"/>
        <v>0</v>
      </c>
      <c r="H458" s="19">
        <f t="shared" ref="H458:H496" si="76">SUM(D458:G458)</f>
        <v>250</v>
      </c>
      <c r="I458" s="3" t="s">
        <v>276</v>
      </c>
      <c r="J458" s="3"/>
      <c r="K458" s="3">
        <v>250</v>
      </c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>
        <v>250</v>
      </c>
    </row>
    <row r="459" spans="1:27" x14ac:dyDescent="0.2">
      <c r="A459" s="3"/>
      <c r="B459" s="3" t="str">
        <f t="shared" ref="B459:B496" si="77">I459</f>
        <v>Ailsa Polworth</v>
      </c>
      <c r="C459" s="3">
        <f t="shared" si="71"/>
        <v>1</v>
      </c>
      <c r="D459" s="15">
        <f t="shared" si="72"/>
        <v>180</v>
      </c>
      <c r="E459" s="15">
        <f t="shared" si="73"/>
        <v>0</v>
      </c>
      <c r="F459" s="15">
        <f t="shared" si="74"/>
        <v>0</v>
      </c>
      <c r="G459" s="15">
        <f t="shared" si="75"/>
        <v>0</v>
      </c>
      <c r="H459" s="19">
        <f t="shared" si="76"/>
        <v>180</v>
      </c>
      <c r="I459" s="3" t="s">
        <v>207</v>
      </c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>
        <v>180</v>
      </c>
      <c r="AA459" s="3">
        <v>180</v>
      </c>
    </row>
    <row r="460" spans="1:27" x14ac:dyDescent="0.2">
      <c r="A460" s="3"/>
      <c r="B460" s="3" t="str">
        <f t="shared" si="77"/>
        <v>Helen Cordiner</v>
      </c>
      <c r="C460" s="3">
        <f t="shared" si="71"/>
        <v>1</v>
      </c>
      <c r="D460" s="15">
        <f t="shared" si="72"/>
        <v>105</v>
      </c>
      <c r="E460" s="15">
        <f t="shared" si="73"/>
        <v>0</v>
      </c>
      <c r="F460" s="15">
        <f t="shared" si="74"/>
        <v>0</v>
      </c>
      <c r="G460" s="15">
        <f t="shared" si="75"/>
        <v>0</v>
      </c>
      <c r="H460" s="19">
        <f t="shared" si="76"/>
        <v>105</v>
      </c>
      <c r="I460" s="3" t="s">
        <v>210</v>
      </c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>
        <v>105</v>
      </c>
      <c r="AA460" s="3">
        <v>105</v>
      </c>
    </row>
    <row r="461" spans="1:27" x14ac:dyDescent="0.2">
      <c r="A461" s="3"/>
      <c r="B461" s="3" t="str">
        <f t="shared" si="77"/>
        <v>Sue Strachan</v>
      </c>
      <c r="C461" s="3">
        <f t="shared" si="71"/>
        <v>1</v>
      </c>
      <c r="D461" s="15">
        <f t="shared" si="72"/>
        <v>300</v>
      </c>
      <c r="E461" s="15">
        <f t="shared" si="73"/>
        <v>0</v>
      </c>
      <c r="F461" s="15">
        <f t="shared" si="74"/>
        <v>0</v>
      </c>
      <c r="G461" s="15">
        <f t="shared" si="75"/>
        <v>0</v>
      </c>
      <c r="H461" s="19">
        <f t="shared" si="76"/>
        <v>300</v>
      </c>
      <c r="I461" s="3" t="s">
        <v>206</v>
      </c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>
        <v>300</v>
      </c>
      <c r="AA461" s="3">
        <v>300</v>
      </c>
    </row>
    <row r="462" spans="1:27" x14ac:dyDescent="0.2">
      <c r="A462" s="3"/>
      <c r="B462" s="3" t="str">
        <f t="shared" si="77"/>
        <v>Catriona Smith</v>
      </c>
      <c r="C462" s="3">
        <f t="shared" si="71"/>
        <v>1</v>
      </c>
      <c r="D462" s="15">
        <f t="shared" si="72"/>
        <v>300</v>
      </c>
      <c r="E462" s="15">
        <f t="shared" si="73"/>
        <v>0</v>
      </c>
      <c r="F462" s="15">
        <f t="shared" si="74"/>
        <v>0</v>
      </c>
      <c r="G462" s="15">
        <f t="shared" si="75"/>
        <v>0</v>
      </c>
      <c r="H462" s="19">
        <f t="shared" si="76"/>
        <v>300</v>
      </c>
      <c r="I462" s="3" t="s">
        <v>277</v>
      </c>
      <c r="J462" s="3"/>
      <c r="K462" s="3">
        <v>300</v>
      </c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>
        <v>300</v>
      </c>
    </row>
    <row r="463" spans="1:27" x14ac:dyDescent="0.2">
      <c r="A463" s="3"/>
      <c r="B463" s="3" t="str">
        <f t="shared" si="77"/>
        <v>Jennifer Broadley</v>
      </c>
      <c r="C463" s="3">
        <f t="shared" si="71"/>
        <v>1</v>
      </c>
      <c r="D463" s="15">
        <f t="shared" si="72"/>
        <v>210</v>
      </c>
      <c r="E463" s="15">
        <f t="shared" si="73"/>
        <v>0</v>
      </c>
      <c r="F463" s="15">
        <f t="shared" si="74"/>
        <v>0</v>
      </c>
      <c r="G463" s="15">
        <f t="shared" si="75"/>
        <v>0</v>
      </c>
      <c r="H463" s="19">
        <f t="shared" si="76"/>
        <v>210</v>
      </c>
      <c r="I463" s="3" t="s">
        <v>211</v>
      </c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>
        <v>210</v>
      </c>
      <c r="AA463" s="3">
        <v>210</v>
      </c>
    </row>
    <row r="464" spans="1:27" x14ac:dyDescent="0.2">
      <c r="A464" s="3"/>
      <c r="B464" s="3" t="str">
        <f t="shared" si="77"/>
        <v>Mhairi Gritz</v>
      </c>
      <c r="C464" s="3">
        <f t="shared" si="71"/>
        <v>1</v>
      </c>
      <c r="D464" s="15">
        <f t="shared" si="72"/>
        <v>180</v>
      </c>
      <c r="E464" s="15">
        <f t="shared" si="73"/>
        <v>0</v>
      </c>
      <c r="F464" s="15">
        <f t="shared" si="74"/>
        <v>0</v>
      </c>
      <c r="G464" s="15">
        <f t="shared" si="75"/>
        <v>0</v>
      </c>
      <c r="H464" s="19">
        <f t="shared" si="76"/>
        <v>180</v>
      </c>
      <c r="I464" s="3" t="s">
        <v>124</v>
      </c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>
        <v>180</v>
      </c>
      <c r="W464" s="3"/>
      <c r="X464" s="3"/>
      <c r="Y464" s="3"/>
      <c r="Z464" s="3"/>
      <c r="AA464" s="3">
        <v>180</v>
      </c>
    </row>
    <row r="465" spans="1:27" x14ac:dyDescent="0.2">
      <c r="A465" s="3"/>
      <c r="B465" s="3" t="str">
        <f t="shared" si="77"/>
        <v>Rebecca Christopher</v>
      </c>
      <c r="C465" s="3">
        <f t="shared" si="71"/>
        <v>2</v>
      </c>
      <c r="D465" s="15">
        <f t="shared" si="72"/>
        <v>150</v>
      </c>
      <c r="E465" s="15">
        <f t="shared" si="73"/>
        <v>20</v>
      </c>
      <c r="F465" s="15">
        <f t="shared" si="74"/>
        <v>0</v>
      </c>
      <c r="G465" s="15">
        <f t="shared" si="75"/>
        <v>0</v>
      </c>
      <c r="H465" s="19">
        <f t="shared" si="76"/>
        <v>170</v>
      </c>
      <c r="I465" s="3" t="s">
        <v>212</v>
      </c>
      <c r="J465" s="3"/>
      <c r="K465" s="3">
        <v>150</v>
      </c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>
        <v>20</v>
      </c>
      <c r="AA465" s="3">
        <v>170</v>
      </c>
    </row>
    <row r="466" spans="1:27" x14ac:dyDescent="0.2">
      <c r="A466" s="3"/>
      <c r="B466" s="3" t="str">
        <f t="shared" si="77"/>
        <v>Verity Bews</v>
      </c>
      <c r="C466" s="3">
        <f t="shared" si="71"/>
        <v>1</v>
      </c>
      <c r="D466" s="15">
        <f t="shared" si="72"/>
        <v>60</v>
      </c>
      <c r="E466" s="15">
        <f t="shared" si="73"/>
        <v>0</v>
      </c>
      <c r="F466" s="15">
        <f t="shared" si="74"/>
        <v>0</v>
      </c>
      <c r="G466" s="15">
        <f t="shared" si="75"/>
        <v>0</v>
      </c>
      <c r="H466" s="19">
        <f t="shared" si="76"/>
        <v>60</v>
      </c>
      <c r="I466" s="3" t="s">
        <v>208</v>
      </c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>
        <v>60</v>
      </c>
      <c r="AA466" s="3">
        <v>60</v>
      </c>
    </row>
    <row r="467" spans="1:27" x14ac:dyDescent="0.2">
      <c r="A467" s="3"/>
      <c r="B467" s="3" t="str">
        <f t="shared" si="77"/>
        <v>Joanne O'Leary</v>
      </c>
      <c r="C467" s="3">
        <f t="shared" si="71"/>
        <v>1</v>
      </c>
      <c r="D467" s="15">
        <f t="shared" si="72"/>
        <v>75</v>
      </c>
      <c r="E467" s="15">
        <f t="shared" si="73"/>
        <v>0</v>
      </c>
      <c r="F467" s="15">
        <f t="shared" si="74"/>
        <v>0</v>
      </c>
      <c r="G467" s="15">
        <f t="shared" si="75"/>
        <v>0</v>
      </c>
      <c r="H467" s="19">
        <f t="shared" si="76"/>
        <v>75</v>
      </c>
      <c r="I467" s="3" t="s">
        <v>255</v>
      </c>
      <c r="J467" s="3"/>
      <c r="K467" s="3">
        <v>75</v>
      </c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>
        <v>75</v>
      </c>
    </row>
    <row r="468" spans="1:27" x14ac:dyDescent="0.2">
      <c r="A468" s="3"/>
      <c r="B468" s="3" t="str">
        <f t="shared" si="77"/>
        <v>(blank)</v>
      </c>
      <c r="C468" s="3">
        <f t="shared" si="71"/>
        <v>17</v>
      </c>
      <c r="D468" s="15">
        <f t="shared" si="72"/>
        <v>0</v>
      </c>
      <c r="E468" s="15">
        <f t="shared" si="73"/>
        <v>0</v>
      </c>
      <c r="F468" s="15">
        <f t="shared" si="74"/>
        <v>0</v>
      </c>
      <c r="G468" s="15">
        <f t="shared" si="75"/>
        <v>0</v>
      </c>
      <c r="H468" s="19">
        <f t="shared" si="76"/>
        <v>0</v>
      </c>
      <c r="I468" s="3" t="s">
        <v>71</v>
      </c>
      <c r="J468" s="3">
        <v>0</v>
      </c>
      <c r="K468" s="3">
        <v>0</v>
      </c>
      <c r="L468" s="3">
        <v>0</v>
      </c>
      <c r="M468" s="3">
        <v>0</v>
      </c>
      <c r="N468" s="3">
        <v>0</v>
      </c>
      <c r="O468" s="3">
        <v>0</v>
      </c>
      <c r="P468" s="3">
        <v>0</v>
      </c>
      <c r="Q468" s="3">
        <v>0</v>
      </c>
      <c r="R468" s="3">
        <v>0</v>
      </c>
      <c r="S468" s="3">
        <v>0</v>
      </c>
      <c r="T468" s="3">
        <v>0</v>
      </c>
      <c r="U468" s="3">
        <v>0</v>
      </c>
      <c r="V468" s="3">
        <v>0</v>
      </c>
      <c r="W468" s="3">
        <v>0</v>
      </c>
      <c r="X468" s="3">
        <v>0</v>
      </c>
      <c r="Y468" s="3">
        <v>0</v>
      </c>
      <c r="Z468" s="3">
        <v>0</v>
      </c>
      <c r="AA468" s="3">
        <v>0</v>
      </c>
    </row>
    <row r="469" spans="1:27" x14ac:dyDescent="0.2">
      <c r="A469" s="3"/>
      <c r="B469" s="3">
        <f t="shared" si="77"/>
        <v>0</v>
      </c>
      <c r="C469" s="3">
        <f t="shared" si="71"/>
        <v>0</v>
      </c>
      <c r="D469" s="15">
        <f t="shared" si="72"/>
        <v>0</v>
      </c>
      <c r="E469" s="15">
        <f t="shared" si="73"/>
        <v>0</v>
      </c>
      <c r="F469" s="15">
        <f t="shared" si="74"/>
        <v>0</v>
      </c>
      <c r="G469" s="15">
        <f t="shared" si="75"/>
        <v>0</v>
      </c>
      <c r="H469" s="19">
        <f t="shared" si="76"/>
        <v>0</v>
      </c>
    </row>
    <row r="470" spans="1:27" x14ac:dyDescent="0.2">
      <c r="A470" s="3"/>
      <c r="B470" s="3">
        <f t="shared" si="77"/>
        <v>0</v>
      </c>
      <c r="C470" s="3">
        <f t="shared" si="71"/>
        <v>0</v>
      </c>
      <c r="D470" s="15">
        <f t="shared" si="72"/>
        <v>0</v>
      </c>
      <c r="E470" s="15">
        <f t="shared" si="73"/>
        <v>0</v>
      </c>
      <c r="F470" s="15">
        <f t="shared" si="74"/>
        <v>0</v>
      </c>
      <c r="G470" s="15">
        <f t="shared" si="75"/>
        <v>0</v>
      </c>
      <c r="H470" s="19">
        <f t="shared" si="76"/>
        <v>0</v>
      </c>
    </row>
    <row r="471" spans="1:27" x14ac:dyDescent="0.2">
      <c r="A471" s="3"/>
      <c r="B471" s="3">
        <f t="shared" si="77"/>
        <v>0</v>
      </c>
      <c r="C471" s="3">
        <f t="shared" si="71"/>
        <v>0</v>
      </c>
      <c r="D471" s="15">
        <f t="shared" si="72"/>
        <v>0</v>
      </c>
      <c r="E471" s="15">
        <f t="shared" si="73"/>
        <v>0</v>
      </c>
      <c r="F471" s="15">
        <f t="shared" si="74"/>
        <v>0</v>
      </c>
      <c r="G471" s="15">
        <f t="shared" si="75"/>
        <v>0</v>
      </c>
      <c r="H471" s="19">
        <f t="shared" si="76"/>
        <v>0</v>
      </c>
    </row>
    <row r="472" spans="1:27" x14ac:dyDescent="0.2">
      <c r="A472" s="3"/>
      <c r="B472" s="3">
        <f t="shared" si="77"/>
        <v>0</v>
      </c>
      <c r="C472" s="3">
        <f t="shared" si="71"/>
        <v>0</v>
      </c>
      <c r="D472" s="15">
        <f t="shared" si="72"/>
        <v>0</v>
      </c>
      <c r="E472" s="15">
        <f t="shared" si="73"/>
        <v>0</v>
      </c>
      <c r="F472" s="15">
        <f t="shared" si="74"/>
        <v>0</v>
      </c>
      <c r="G472" s="15">
        <f t="shared" si="75"/>
        <v>0</v>
      </c>
      <c r="H472" s="19">
        <f t="shared" si="76"/>
        <v>0</v>
      </c>
    </row>
    <row r="473" spans="1:27" x14ac:dyDescent="0.2">
      <c r="A473" s="3"/>
      <c r="B473" s="3">
        <f t="shared" si="77"/>
        <v>0</v>
      </c>
      <c r="C473" s="3">
        <f t="shared" si="71"/>
        <v>0</v>
      </c>
      <c r="D473" s="15">
        <f t="shared" si="72"/>
        <v>0</v>
      </c>
      <c r="E473" s="15">
        <f t="shared" si="73"/>
        <v>0</v>
      </c>
      <c r="F473" s="15">
        <f t="shared" si="74"/>
        <v>0</v>
      </c>
      <c r="G473" s="15">
        <f t="shared" si="75"/>
        <v>0</v>
      </c>
      <c r="H473" s="19">
        <f t="shared" si="76"/>
        <v>0</v>
      </c>
    </row>
    <row r="474" spans="1:27" x14ac:dyDescent="0.2">
      <c r="A474" s="3"/>
      <c r="B474" s="3">
        <f t="shared" si="77"/>
        <v>0</v>
      </c>
      <c r="C474" s="3">
        <f t="shared" si="71"/>
        <v>0</v>
      </c>
      <c r="D474" s="15">
        <f t="shared" si="72"/>
        <v>0</v>
      </c>
      <c r="E474" s="15">
        <f t="shared" si="73"/>
        <v>0</v>
      </c>
      <c r="F474" s="15">
        <f t="shared" si="74"/>
        <v>0</v>
      </c>
      <c r="G474" s="15">
        <f t="shared" si="75"/>
        <v>0</v>
      </c>
      <c r="H474" s="19">
        <f t="shared" si="76"/>
        <v>0</v>
      </c>
    </row>
    <row r="475" spans="1:27" x14ac:dyDescent="0.2">
      <c r="A475" s="3"/>
      <c r="B475" s="3">
        <f t="shared" si="77"/>
        <v>0</v>
      </c>
      <c r="C475" s="3">
        <f t="shared" si="71"/>
        <v>0</v>
      </c>
      <c r="D475" s="15">
        <f t="shared" si="72"/>
        <v>0</v>
      </c>
      <c r="E475" s="15">
        <f t="shared" si="73"/>
        <v>0</v>
      </c>
      <c r="F475" s="15">
        <f t="shared" si="74"/>
        <v>0</v>
      </c>
      <c r="G475" s="15">
        <f t="shared" si="75"/>
        <v>0</v>
      </c>
      <c r="H475" s="19">
        <f t="shared" si="76"/>
        <v>0</v>
      </c>
    </row>
    <row r="476" spans="1:27" x14ac:dyDescent="0.2">
      <c r="A476" s="3"/>
      <c r="B476" s="3">
        <f t="shared" si="77"/>
        <v>0</v>
      </c>
      <c r="C476" s="3">
        <f t="shared" si="71"/>
        <v>0</v>
      </c>
      <c r="D476" s="15">
        <f t="shared" si="72"/>
        <v>0</v>
      </c>
      <c r="E476" s="15">
        <f t="shared" si="73"/>
        <v>0</v>
      </c>
      <c r="F476" s="15">
        <f t="shared" si="74"/>
        <v>0</v>
      </c>
      <c r="G476" s="15">
        <f t="shared" si="75"/>
        <v>0</v>
      </c>
      <c r="H476" s="19">
        <f t="shared" si="76"/>
        <v>0</v>
      </c>
    </row>
    <row r="477" spans="1:27" x14ac:dyDescent="0.2">
      <c r="A477" s="3"/>
      <c r="B477" s="3">
        <f t="shared" si="77"/>
        <v>0</v>
      </c>
      <c r="C477" s="3">
        <f t="shared" si="71"/>
        <v>0</v>
      </c>
      <c r="D477" s="15">
        <f t="shared" si="72"/>
        <v>0</v>
      </c>
      <c r="E477" s="15">
        <f t="shared" si="73"/>
        <v>0</v>
      </c>
      <c r="F477" s="15">
        <f t="shared" si="74"/>
        <v>0</v>
      </c>
      <c r="G477" s="15">
        <f t="shared" si="75"/>
        <v>0</v>
      </c>
      <c r="H477" s="19">
        <f t="shared" si="76"/>
        <v>0</v>
      </c>
    </row>
    <row r="478" spans="1:27" x14ac:dyDescent="0.2">
      <c r="A478" s="3"/>
      <c r="B478" s="3">
        <f t="shared" si="77"/>
        <v>0</v>
      </c>
      <c r="C478" s="3">
        <f t="shared" si="71"/>
        <v>0</v>
      </c>
      <c r="D478" s="15">
        <f t="shared" si="72"/>
        <v>0</v>
      </c>
      <c r="E478" s="15">
        <f t="shared" si="73"/>
        <v>0</v>
      </c>
      <c r="F478" s="15">
        <f t="shared" si="74"/>
        <v>0</v>
      </c>
      <c r="G478" s="15">
        <f t="shared" si="75"/>
        <v>0</v>
      </c>
      <c r="H478" s="19">
        <f t="shared" si="76"/>
        <v>0</v>
      </c>
    </row>
    <row r="479" spans="1:27" x14ac:dyDescent="0.2">
      <c r="A479" s="3"/>
      <c r="B479" s="3">
        <f t="shared" si="77"/>
        <v>0</v>
      </c>
      <c r="C479" s="3">
        <f t="shared" si="71"/>
        <v>0</v>
      </c>
      <c r="D479" s="15">
        <f t="shared" si="72"/>
        <v>0</v>
      </c>
      <c r="E479" s="15">
        <f t="shared" si="73"/>
        <v>0</v>
      </c>
      <c r="F479" s="15">
        <f t="shared" si="74"/>
        <v>0</v>
      </c>
      <c r="G479" s="15">
        <f t="shared" si="75"/>
        <v>0</v>
      </c>
      <c r="H479" s="19">
        <f t="shared" si="76"/>
        <v>0</v>
      </c>
    </row>
    <row r="480" spans="1:27" x14ac:dyDescent="0.2">
      <c r="A480" s="3"/>
      <c r="B480" s="3">
        <f t="shared" si="77"/>
        <v>0</v>
      </c>
      <c r="C480" s="3">
        <f t="shared" si="71"/>
        <v>0</v>
      </c>
      <c r="D480" s="15">
        <f t="shared" si="72"/>
        <v>0</v>
      </c>
      <c r="E480" s="15">
        <f t="shared" si="73"/>
        <v>0</v>
      </c>
      <c r="F480" s="15">
        <f t="shared" si="74"/>
        <v>0</v>
      </c>
      <c r="G480" s="15">
        <f t="shared" si="75"/>
        <v>0</v>
      </c>
      <c r="H480" s="19">
        <f t="shared" si="76"/>
        <v>0</v>
      </c>
    </row>
    <row r="481" spans="1:8" x14ac:dyDescent="0.2">
      <c r="A481" s="3"/>
      <c r="B481" s="3">
        <f t="shared" si="77"/>
        <v>0</v>
      </c>
      <c r="C481" s="3">
        <f t="shared" si="71"/>
        <v>0</v>
      </c>
      <c r="D481" s="15">
        <f t="shared" si="72"/>
        <v>0</v>
      </c>
      <c r="E481" s="15">
        <f t="shared" si="73"/>
        <v>0</v>
      </c>
      <c r="F481" s="15">
        <f t="shared" si="74"/>
        <v>0</v>
      </c>
      <c r="G481" s="15">
        <f t="shared" si="75"/>
        <v>0</v>
      </c>
      <c r="H481" s="19">
        <f t="shared" si="76"/>
        <v>0</v>
      </c>
    </row>
    <row r="482" spans="1:8" x14ac:dyDescent="0.2">
      <c r="A482" s="3"/>
      <c r="B482" s="3">
        <f t="shared" si="77"/>
        <v>0</v>
      </c>
      <c r="C482" s="3">
        <f t="shared" si="71"/>
        <v>0</v>
      </c>
      <c r="D482" s="15">
        <f t="shared" si="72"/>
        <v>0</v>
      </c>
      <c r="E482" s="15">
        <f t="shared" si="73"/>
        <v>0</v>
      </c>
      <c r="F482" s="15">
        <f t="shared" si="74"/>
        <v>0</v>
      </c>
      <c r="G482" s="15">
        <f t="shared" si="75"/>
        <v>0</v>
      </c>
      <c r="H482" s="19">
        <f t="shared" si="76"/>
        <v>0</v>
      </c>
    </row>
    <row r="483" spans="1:8" x14ac:dyDescent="0.2">
      <c r="A483" s="3"/>
      <c r="B483" s="3">
        <f t="shared" si="77"/>
        <v>0</v>
      </c>
      <c r="C483" s="3">
        <f t="shared" si="71"/>
        <v>0</v>
      </c>
      <c r="D483" s="15">
        <f t="shared" si="72"/>
        <v>0</v>
      </c>
      <c r="E483" s="15">
        <f t="shared" si="73"/>
        <v>0</v>
      </c>
      <c r="F483" s="15">
        <f t="shared" si="74"/>
        <v>0</v>
      </c>
      <c r="G483" s="15">
        <f t="shared" si="75"/>
        <v>0</v>
      </c>
      <c r="H483" s="19">
        <f t="shared" si="76"/>
        <v>0</v>
      </c>
    </row>
    <row r="484" spans="1:8" x14ac:dyDescent="0.2">
      <c r="A484" s="3"/>
      <c r="B484" s="3">
        <f t="shared" si="77"/>
        <v>0</v>
      </c>
      <c r="C484" s="3">
        <f t="shared" si="71"/>
        <v>0</v>
      </c>
      <c r="D484" s="15">
        <f t="shared" si="72"/>
        <v>0</v>
      </c>
      <c r="E484" s="15">
        <f t="shared" si="73"/>
        <v>0</v>
      </c>
      <c r="F484" s="15">
        <f t="shared" si="74"/>
        <v>0</v>
      </c>
      <c r="G484" s="15">
        <f t="shared" si="75"/>
        <v>0</v>
      </c>
      <c r="H484" s="19">
        <f t="shared" si="76"/>
        <v>0</v>
      </c>
    </row>
    <row r="485" spans="1:8" x14ac:dyDescent="0.2">
      <c r="A485" s="3"/>
      <c r="B485" s="3">
        <f t="shared" si="77"/>
        <v>0</v>
      </c>
      <c r="C485" s="3">
        <f t="shared" si="71"/>
        <v>0</v>
      </c>
      <c r="D485" s="15">
        <f t="shared" si="72"/>
        <v>0</v>
      </c>
      <c r="E485" s="15">
        <f t="shared" si="73"/>
        <v>0</v>
      </c>
      <c r="F485" s="15">
        <f t="shared" si="74"/>
        <v>0</v>
      </c>
      <c r="G485" s="15">
        <f t="shared" si="75"/>
        <v>0</v>
      </c>
      <c r="H485" s="19">
        <f t="shared" si="76"/>
        <v>0</v>
      </c>
    </row>
    <row r="486" spans="1:8" x14ac:dyDescent="0.2">
      <c r="A486" s="3"/>
      <c r="B486" s="3">
        <f t="shared" si="77"/>
        <v>0</v>
      </c>
      <c r="C486" s="3">
        <f t="shared" si="71"/>
        <v>0</v>
      </c>
      <c r="D486" s="15">
        <f t="shared" si="72"/>
        <v>0</v>
      </c>
      <c r="E486" s="15">
        <f t="shared" si="73"/>
        <v>0</v>
      </c>
      <c r="F486" s="15">
        <f t="shared" si="74"/>
        <v>0</v>
      </c>
      <c r="G486" s="15">
        <f t="shared" si="75"/>
        <v>0</v>
      </c>
      <c r="H486" s="19">
        <f t="shared" si="76"/>
        <v>0</v>
      </c>
    </row>
    <row r="487" spans="1:8" x14ac:dyDescent="0.2">
      <c r="A487" s="3"/>
      <c r="B487" s="3">
        <f t="shared" si="77"/>
        <v>0</v>
      </c>
      <c r="C487" s="3">
        <f t="shared" si="71"/>
        <v>0</v>
      </c>
      <c r="D487" s="15">
        <f t="shared" si="72"/>
        <v>0</v>
      </c>
      <c r="E487" s="15">
        <f t="shared" si="73"/>
        <v>0</v>
      </c>
      <c r="F487" s="15">
        <f t="shared" si="74"/>
        <v>0</v>
      </c>
      <c r="G487" s="15">
        <f t="shared" si="75"/>
        <v>0</v>
      </c>
      <c r="H487" s="19">
        <f t="shared" si="76"/>
        <v>0</v>
      </c>
    </row>
    <row r="488" spans="1:8" x14ac:dyDescent="0.2">
      <c r="A488" s="3"/>
      <c r="B488" s="3">
        <f t="shared" si="77"/>
        <v>0</v>
      </c>
      <c r="C488" s="3">
        <f t="shared" si="71"/>
        <v>0</v>
      </c>
      <c r="D488" s="15">
        <f t="shared" si="72"/>
        <v>0</v>
      </c>
      <c r="E488" s="15">
        <f t="shared" si="73"/>
        <v>0</v>
      </c>
      <c r="F488" s="15">
        <f t="shared" si="74"/>
        <v>0</v>
      </c>
      <c r="G488" s="15">
        <f t="shared" si="75"/>
        <v>0</v>
      </c>
      <c r="H488" s="19">
        <f t="shared" si="76"/>
        <v>0</v>
      </c>
    </row>
    <row r="489" spans="1:8" x14ac:dyDescent="0.2">
      <c r="A489" s="3"/>
      <c r="B489" s="3">
        <f t="shared" si="77"/>
        <v>0</v>
      </c>
      <c r="C489" s="3">
        <f t="shared" si="71"/>
        <v>0</v>
      </c>
      <c r="D489" s="15">
        <f t="shared" si="72"/>
        <v>0</v>
      </c>
      <c r="E489" s="15">
        <f t="shared" si="73"/>
        <v>0</v>
      </c>
      <c r="F489" s="15">
        <f t="shared" si="74"/>
        <v>0</v>
      </c>
      <c r="G489" s="15">
        <f t="shared" si="75"/>
        <v>0</v>
      </c>
      <c r="H489" s="19">
        <f t="shared" si="76"/>
        <v>0</v>
      </c>
    </row>
    <row r="490" spans="1:8" x14ac:dyDescent="0.2">
      <c r="A490" s="3"/>
      <c r="B490" s="3">
        <f t="shared" si="77"/>
        <v>0</v>
      </c>
      <c r="C490" s="3">
        <f t="shared" si="71"/>
        <v>0</v>
      </c>
      <c r="D490" s="15">
        <f t="shared" si="72"/>
        <v>0</v>
      </c>
      <c r="E490" s="15">
        <f t="shared" si="73"/>
        <v>0</v>
      </c>
      <c r="F490" s="15">
        <f t="shared" si="74"/>
        <v>0</v>
      </c>
      <c r="G490" s="15">
        <f t="shared" si="75"/>
        <v>0</v>
      </c>
      <c r="H490" s="19">
        <f t="shared" si="76"/>
        <v>0</v>
      </c>
    </row>
    <row r="491" spans="1:8" x14ac:dyDescent="0.2">
      <c r="A491" s="3"/>
      <c r="B491" s="3">
        <f t="shared" si="77"/>
        <v>0</v>
      </c>
      <c r="C491" s="3">
        <f t="shared" si="71"/>
        <v>0</v>
      </c>
      <c r="D491" s="15">
        <f t="shared" si="72"/>
        <v>0</v>
      </c>
      <c r="E491" s="15">
        <f t="shared" si="73"/>
        <v>0</v>
      </c>
      <c r="F491" s="15">
        <f t="shared" si="74"/>
        <v>0</v>
      </c>
      <c r="G491" s="15">
        <f t="shared" si="75"/>
        <v>0</v>
      </c>
      <c r="H491" s="19">
        <f t="shared" si="76"/>
        <v>0</v>
      </c>
    </row>
    <row r="492" spans="1:8" x14ac:dyDescent="0.2">
      <c r="A492" s="3"/>
      <c r="B492" s="3">
        <f t="shared" si="77"/>
        <v>0</v>
      </c>
      <c r="C492" s="3">
        <f t="shared" si="71"/>
        <v>0</v>
      </c>
      <c r="D492" s="15">
        <f t="shared" si="72"/>
        <v>0</v>
      </c>
      <c r="E492" s="15">
        <f t="shared" si="73"/>
        <v>0</v>
      </c>
      <c r="F492" s="15">
        <f t="shared" si="74"/>
        <v>0</v>
      </c>
      <c r="G492" s="15">
        <f t="shared" si="75"/>
        <v>0</v>
      </c>
      <c r="H492" s="19">
        <f t="shared" si="76"/>
        <v>0</v>
      </c>
    </row>
    <row r="493" spans="1:8" x14ac:dyDescent="0.2">
      <c r="A493" s="3"/>
      <c r="B493" s="3">
        <f t="shared" si="77"/>
        <v>0</v>
      </c>
      <c r="C493" s="3">
        <f t="shared" si="71"/>
        <v>0</v>
      </c>
      <c r="D493" s="15">
        <f t="shared" si="72"/>
        <v>0</v>
      </c>
      <c r="E493" s="15">
        <f t="shared" si="73"/>
        <v>0</v>
      </c>
      <c r="F493" s="15">
        <f t="shared" si="74"/>
        <v>0</v>
      </c>
      <c r="G493" s="15">
        <f t="shared" si="75"/>
        <v>0</v>
      </c>
      <c r="H493" s="19">
        <f t="shared" si="76"/>
        <v>0</v>
      </c>
    </row>
    <row r="494" spans="1:8" x14ac:dyDescent="0.2">
      <c r="A494" s="3"/>
      <c r="B494" s="3">
        <f t="shared" si="77"/>
        <v>0</v>
      </c>
      <c r="C494" s="3">
        <f t="shared" si="71"/>
        <v>0</v>
      </c>
      <c r="D494" s="15">
        <f t="shared" si="72"/>
        <v>0</v>
      </c>
      <c r="E494" s="15">
        <f t="shared" si="73"/>
        <v>0</v>
      </c>
      <c r="F494" s="15">
        <f t="shared" si="74"/>
        <v>0</v>
      </c>
      <c r="G494" s="15">
        <f t="shared" si="75"/>
        <v>0</v>
      </c>
      <c r="H494" s="19">
        <f t="shared" si="76"/>
        <v>0</v>
      </c>
    </row>
    <row r="495" spans="1:8" x14ac:dyDescent="0.2">
      <c r="A495" s="3"/>
      <c r="B495" s="3">
        <f t="shared" si="77"/>
        <v>0</v>
      </c>
      <c r="C495" s="3">
        <f t="shared" si="71"/>
        <v>0</v>
      </c>
      <c r="D495" s="15">
        <f t="shared" si="72"/>
        <v>0</v>
      </c>
      <c r="E495" s="15">
        <f t="shared" si="73"/>
        <v>0</v>
      </c>
      <c r="F495" s="15">
        <f t="shared" si="74"/>
        <v>0</v>
      </c>
      <c r="G495" s="15">
        <f t="shared" si="75"/>
        <v>0</v>
      </c>
      <c r="H495" s="19">
        <f t="shared" si="76"/>
        <v>0</v>
      </c>
    </row>
    <row r="496" spans="1:8" x14ac:dyDescent="0.2">
      <c r="A496" s="3"/>
      <c r="B496" s="3">
        <f t="shared" si="77"/>
        <v>0</v>
      </c>
      <c r="C496" s="3">
        <f t="shared" si="71"/>
        <v>0</v>
      </c>
      <c r="D496" s="15">
        <f t="shared" si="72"/>
        <v>0</v>
      </c>
      <c r="E496" s="15">
        <f t="shared" si="73"/>
        <v>0</v>
      </c>
      <c r="F496" s="15">
        <f t="shared" si="74"/>
        <v>0</v>
      </c>
      <c r="G496" s="15">
        <f t="shared" si="75"/>
        <v>0</v>
      </c>
      <c r="H496" s="19">
        <f t="shared" si="76"/>
        <v>0</v>
      </c>
    </row>
    <row r="498" spans="1:27" x14ac:dyDescent="0.2">
      <c r="I498" s="48" t="s">
        <v>25</v>
      </c>
      <c r="J498" s="49" t="s">
        <v>98</v>
      </c>
    </row>
    <row r="500" spans="1:27" x14ac:dyDescent="0.2">
      <c r="I500" s="43" t="s">
        <v>72</v>
      </c>
      <c r="J500" s="43" t="s">
        <v>26</v>
      </c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5"/>
    </row>
    <row r="501" spans="1:27" x14ac:dyDescent="0.2">
      <c r="A501" s="16" t="s">
        <v>73</v>
      </c>
      <c r="B501" s="16" t="s">
        <v>74</v>
      </c>
      <c r="C501" s="16" t="s">
        <v>75</v>
      </c>
      <c r="D501" s="16" t="s">
        <v>76</v>
      </c>
      <c r="E501" s="16" t="s">
        <v>77</v>
      </c>
      <c r="F501" s="16" t="s">
        <v>78</v>
      </c>
      <c r="G501" s="16" t="s">
        <v>79</v>
      </c>
      <c r="H501" s="18" t="s">
        <v>52</v>
      </c>
      <c r="I501" s="24" t="s">
        <v>24</v>
      </c>
      <c r="J501" s="3" t="s">
        <v>67</v>
      </c>
      <c r="K501" s="3" t="s">
        <v>62</v>
      </c>
      <c r="L501" s="3" t="s">
        <v>60</v>
      </c>
      <c r="M501" s="3" t="s">
        <v>68</v>
      </c>
      <c r="N501" s="3" t="s">
        <v>63</v>
      </c>
      <c r="O501" s="3" t="s">
        <v>65</v>
      </c>
      <c r="P501" s="3" t="s">
        <v>64</v>
      </c>
      <c r="Q501" s="3" t="s">
        <v>61</v>
      </c>
      <c r="R501" s="3" t="s">
        <v>69</v>
      </c>
      <c r="S501" s="3" t="s">
        <v>85</v>
      </c>
      <c r="T501" s="3" t="s">
        <v>86</v>
      </c>
      <c r="U501" s="3" t="s">
        <v>87</v>
      </c>
      <c r="V501" s="3" t="s">
        <v>88</v>
      </c>
      <c r="W501" s="3" t="s">
        <v>89</v>
      </c>
      <c r="X501" s="3" t="s">
        <v>90</v>
      </c>
      <c r="Y501" s="3" t="s">
        <v>106</v>
      </c>
      <c r="Z501" s="3" t="s">
        <v>125</v>
      </c>
      <c r="AA501" s="3" t="s">
        <v>70</v>
      </c>
    </row>
    <row r="502" spans="1:27" x14ac:dyDescent="0.2">
      <c r="A502" s="3"/>
      <c r="B502" s="3" t="str">
        <f>I502</f>
        <v>Julia Horsburgh</v>
      </c>
      <c r="C502" s="3">
        <f t="shared" ref="C502:C541" si="78">COUNT(J502:Z502)</f>
        <v>2</v>
      </c>
      <c r="D502" s="15">
        <f t="shared" ref="D502:D541" si="79">IF(C502&gt;0,LARGE(J502:Z502,1),0)</f>
        <v>290</v>
      </c>
      <c r="E502" s="15">
        <f t="shared" ref="E502:E541" si="80">IF(C502&gt;1,LARGE(J502:Z502,2),0)</f>
        <v>270</v>
      </c>
      <c r="F502" s="15">
        <f t="shared" ref="F502:F541" si="81">IF(C502&gt;2,LARGE(J502:Z502,3),0)</f>
        <v>0</v>
      </c>
      <c r="G502" s="15">
        <f t="shared" ref="G502:G541" si="82">IF(C502&gt;3,LARGE(J502:Z502,4),0)</f>
        <v>0</v>
      </c>
      <c r="H502" s="19">
        <f>SUM(D502:G502)</f>
        <v>560</v>
      </c>
      <c r="I502" s="3" t="s">
        <v>238</v>
      </c>
      <c r="J502" s="3"/>
      <c r="K502" s="3"/>
      <c r="L502" s="3"/>
      <c r="M502" s="3"/>
      <c r="N502" s="3">
        <v>270</v>
      </c>
      <c r="O502" s="3"/>
      <c r="P502" s="3">
        <v>290</v>
      </c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>
        <v>560</v>
      </c>
    </row>
    <row r="503" spans="1:27" x14ac:dyDescent="0.2">
      <c r="A503" s="3"/>
      <c r="B503" s="3" t="str">
        <f>I503</f>
        <v>Jennifer Mcartney</v>
      </c>
      <c r="C503" s="3">
        <f t="shared" si="78"/>
        <v>1</v>
      </c>
      <c r="D503" s="15">
        <f t="shared" si="79"/>
        <v>60</v>
      </c>
      <c r="E503" s="15">
        <f t="shared" si="80"/>
        <v>0</v>
      </c>
      <c r="F503" s="15">
        <f t="shared" si="81"/>
        <v>0</v>
      </c>
      <c r="G503" s="15">
        <f t="shared" si="82"/>
        <v>0</v>
      </c>
      <c r="H503" s="19">
        <f t="shared" ref="H503:H541" si="83">SUM(D503:G503)</f>
        <v>60</v>
      </c>
      <c r="I503" s="3" t="s">
        <v>241</v>
      </c>
      <c r="J503" s="3"/>
      <c r="K503" s="3"/>
      <c r="L503" s="3"/>
      <c r="M503" s="3"/>
      <c r="N503" s="3">
        <v>60</v>
      </c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>
        <v>60</v>
      </c>
    </row>
    <row r="504" spans="1:27" x14ac:dyDescent="0.2">
      <c r="A504" s="3"/>
      <c r="B504" s="3" t="str">
        <f t="shared" ref="B504:B541" si="84">I504</f>
        <v>Elaine Inglis</v>
      </c>
      <c r="C504" s="3">
        <f t="shared" si="78"/>
        <v>1</v>
      </c>
      <c r="D504" s="15">
        <f t="shared" si="79"/>
        <v>250</v>
      </c>
      <c r="E504" s="15">
        <f t="shared" si="80"/>
        <v>0</v>
      </c>
      <c r="F504" s="15">
        <f t="shared" si="81"/>
        <v>0</v>
      </c>
      <c r="G504" s="15">
        <f t="shared" si="82"/>
        <v>0</v>
      </c>
      <c r="H504" s="19">
        <f t="shared" si="83"/>
        <v>250</v>
      </c>
      <c r="I504" s="3" t="s">
        <v>276</v>
      </c>
      <c r="J504" s="3"/>
      <c r="K504" s="3">
        <v>250</v>
      </c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>
        <v>250</v>
      </c>
    </row>
    <row r="505" spans="1:27" x14ac:dyDescent="0.2">
      <c r="A505" s="3"/>
      <c r="B505" s="3" t="str">
        <f t="shared" si="84"/>
        <v>Helen Cordiner</v>
      </c>
      <c r="C505" s="3">
        <f t="shared" si="78"/>
        <v>1</v>
      </c>
      <c r="D505" s="15">
        <f t="shared" si="79"/>
        <v>155</v>
      </c>
      <c r="E505" s="15">
        <f t="shared" si="80"/>
        <v>0</v>
      </c>
      <c r="F505" s="15">
        <f t="shared" si="81"/>
        <v>0</v>
      </c>
      <c r="G505" s="15">
        <f t="shared" si="82"/>
        <v>0</v>
      </c>
      <c r="H505" s="19">
        <f t="shared" si="83"/>
        <v>155</v>
      </c>
      <c r="I505" s="3" t="s">
        <v>210</v>
      </c>
      <c r="J505" s="3"/>
      <c r="K505" s="3"/>
      <c r="L505" s="3"/>
      <c r="M505" s="3"/>
      <c r="N505" s="3">
        <v>155</v>
      </c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>
        <v>155</v>
      </c>
    </row>
    <row r="506" spans="1:27" x14ac:dyDescent="0.2">
      <c r="A506" s="3"/>
      <c r="B506" s="3" t="str">
        <f t="shared" si="84"/>
        <v>Catriona Smith</v>
      </c>
      <c r="C506" s="3">
        <f t="shared" si="78"/>
        <v>2</v>
      </c>
      <c r="D506" s="15">
        <f t="shared" si="79"/>
        <v>330</v>
      </c>
      <c r="E506" s="15">
        <f t="shared" si="80"/>
        <v>300</v>
      </c>
      <c r="F506" s="15">
        <f t="shared" si="81"/>
        <v>0</v>
      </c>
      <c r="G506" s="15">
        <f t="shared" si="82"/>
        <v>0</v>
      </c>
      <c r="H506" s="19">
        <f t="shared" si="83"/>
        <v>630</v>
      </c>
      <c r="I506" s="3" t="s">
        <v>277</v>
      </c>
      <c r="J506" s="3"/>
      <c r="K506" s="3">
        <v>300</v>
      </c>
      <c r="L506" s="3"/>
      <c r="M506" s="3"/>
      <c r="N506" s="3"/>
      <c r="O506" s="3">
        <v>330</v>
      </c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>
        <v>630</v>
      </c>
    </row>
    <row r="507" spans="1:27" x14ac:dyDescent="0.2">
      <c r="A507" s="3"/>
      <c r="B507" s="3" t="str">
        <f t="shared" si="84"/>
        <v>Katy Temple</v>
      </c>
      <c r="C507" s="3">
        <f t="shared" si="78"/>
        <v>1</v>
      </c>
      <c r="D507" s="15">
        <f t="shared" si="79"/>
        <v>360</v>
      </c>
      <c r="E507" s="15">
        <f t="shared" si="80"/>
        <v>0</v>
      </c>
      <c r="F507" s="15">
        <f t="shared" si="81"/>
        <v>0</v>
      </c>
      <c r="G507" s="15">
        <f t="shared" si="82"/>
        <v>0</v>
      </c>
      <c r="H507" s="19">
        <f t="shared" si="83"/>
        <v>360</v>
      </c>
      <c r="I507" s="3" t="s">
        <v>123</v>
      </c>
      <c r="J507" s="3"/>
      <c r="K507" s="3"/>
      <c r="L507" s="3"/>
      <c r="M507" s="3"/>
      <c r="N507" s="3"/>
      <c r="O507" s="3"/>
      <c r="P507" s="3">
        <v>360</v>
      </c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>
        <v>360</v>
      </c>
    </row>
    <row r="508" spans="1:27" x14ac:dyDescent="0.2">
      <c r="A508" s="3"/>
      <c r="B508" s="3" t="str">
        <f t="shared" si="84"/>
        <v>Jennifer Broadley</v>
      </c>
      <c r="C508" s="3">
        <f t="shared" si="78"/>
        <v>2</v>
      </c>
      <c r="D508" s="15">
        <f t="shared" si="79"/>
        <v>245</v>
      </c>
      <c r="E508" s="15">
        <f t="shared" si="80"/>
        <v>65</v>
      </c>
      <c r="F508" s="15">
        <f t="shared" si="81"/>
        <v>0</v>
      </c>
      <c r="G508" s="15">
        <f t="shared" si="82"/>
        <v>0</v>
      </c>
      <c r="H508" s="19">
        <f t="shared" si="83"/>
        <v>310</v>
      </c>
      <c r="I508" s="3" t="s">
        <v>211</v>
      </c>
      <c r="J508" s="3"/>
      <c r="K508" s="3"/>
      <c r="L508" s="3"/>
      <c r="M508" s="3"/>
      <c r="N508" s="3">
        <v>65</v>
      </c>
      <c r="O508" s="3"/>
      <c r="P508" s="3">
        <v>245</v>
      </c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>
        <v>310</v>
      </c>
    </row>
    <row r="509" spans="1:27" x14ac:dyDescent="0.2">
      <c r="A509" s="3"/>
      <c r="B509" s="3" t="str">
        <f t="shared" si="84"/>
        <v>Mhairi Gritz</v>
      </c>
      <c r="C509" s="3">
        <f t="shared" si="78"/>
        <v>3</v>
      </c>
      <c r="D509" s="15">
        <f t="shared" si="79"/>
        <v>435</v>
      </c>
      <c r="E509" s="15">
        <f t="shared" si="80"/>
        <v>180</v>
      </c>
      <c r="F509" s="15">
        <f t="shared" si="81"/>
        <v>127.5</v>
      </c>
      <c r="G509" s="15">
        <f t="shared" si="82"/>
        <v>0</v>
      </c>
      <c r="H509" s="19">
        <f t="shared" si="83"/>
        <v>742.5</v>
      </c>
      <c r="I509" s="3" t="s">
        <v>124</v>
      </c>
      <c r="J509" s="3">
        <v>127.5</v>
      </c>
      <c r="K509" s="3"/>
      <c r="L509" s="3"/>
      <c r="M509" s="3"/>
      <c r="N509" s="3"/>
      <c r="O509" s="3">
        <v>435</v>
      </c>
      <c r="P509" s="3"/>
      <c r="Q509" s="3"/>
      <c r="R509" s="3"/>
      <c r="S509" s="3"/>
      <c r="T509" s="3"/>
      <c r="U509" s="3"/>
      <c r="V509" s="3">
        <v>180</v>
      </c>
      <c r="W509" s="3"/>
      <c r="X509" s="3"/>
      <c r="Y509" s="3"/>
      <c r="Z509" s="3"/>
      <c r="AA509" s="3">
        <v>742.5</v>
      </c>
    </row>
    <row r="510" spans="1:27" x14ac:dyDescent="0.2">
      <c r="A510" s="3"/>
      <c r="B510" s="3" t="str">
        <f t="shared" si="84"/>
        <v>Nic Booth</v>
      </c>
      <c r="C510" s="3">
        <f t="shared" si="78"/>
        <v>1</v>
      </c>
      <c r="D510" s="15">
        <f t="shared" si="79"/>
        <v>300</v>
      </c>
      <c r="E510" s="15">
        <f t="shared" si="80"/>
        <v>0</v>
      </c>
      <c r="F510" s="15">
        <f t="shared" si="81"/>
        <v>0</v>
      </c>
      <c r="G510" s="15">
        <f t="shared" si="82"/>
        <v>0</v>
      </c>
      <c r="H510" s="19">
        <f t="shared" si="83"/>
        <v>300</v>
      </c>
      <c r="I510" s="3" t="s">
        <v>239</v>
      </c>
      <c r="J510" s="3"/>
      <c r="K510" s="3"/>
      <c r="L510" s="3"/>
      <c r="M510" s="3"/>
      <c r="N510" s="3">
        <v>300</v>
      </c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>
        <v>300</v>
      </c>
    </row>
    <row r="511" spans="1:27" x14ac:dyDescent="0.2">
      <c r="A511" s="3"/>
      <c r="B511" s="3" t="str">
        <f t="shared" si="84"/>
        <v>Verity Bews</v>
      </c>
      <c r="C511" s="3">
        <f t="shared" si="78"/>
        <v>2</v>
      </c>
      <c r="D511" s="15">
        <f t="shared" si="79"/>
        <v>130</v>
      </c>
      <c r="E511" s="15">
        <f t="shared" si="80"/>
        <v>60</v>
      </c>
      <c r="F511" s="15">
        <f t="shared" si="81"/>
        <v>0</v>
      </c>
      <c r="G511" s="15">
        <f t="shared" si="82"/>
        <v>0</v>
      </c>
      <c r="H511" s="19">
        <f t="shared" si="83"/>
        <v>190</v>
      </c>
      <c r="I511" s="3" t="s">
        <v>208</v>
      </c>
      <c r="J511" s="3"/>
      <c r="K511" s="3"/>
      <c r="L511" s="3"/>
      <c r="M511" s="3"/>
      <c r="N511" s="3">
        <v>130</v>
      </c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>
        <v>60</v>
      </c>
      <c r="AA511" s="3">
        <v>190</v>
      </c>
    </row>
    <row r="512" spans="1:27" x14ac:dyDescent="0.2">
      <c r="A512" s="3"/>
      <c r="B512" s="3" t="str">
        <f t="shared" si="84"/>
        <v>Gail Christie</v>
      </c>
      <c r="C512" s="3">
        <f t="shared" si="78"/>
        <v>1</v>
      </c>
      <c r="D512" s="15">
        <f t="shared" si="79"/>
        <v>40</v>
      </c>
      <c r="E512" s="15">
        <f t="shared" si="80"/>
        <v>0</v>
      </c>
      <c r="F512" s="15">
        <f t="shared" si="81"/>
        <v>0</v>
      </c>
      <c r="G512" s="15">
        <f t="shared" si="82"/>
        <v>0</v>
      </c>
      <c r="H512" s="19">
        <f t="shared" si="83"/>
        <v>40</v>
      </c>
      <c r="I512" s="3" t="s">
        <v>240</v>
      </c>
      <c r="J512" s="3"/>
      <c r="K512" s="3"/>
      <c r="L512" s="3"/>
      <c r="M512" s="3"/>
      <c r="N512" s="3">
        <v>40</v>
      </c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>
        <v>40</v>
      </c>
    </row>
    <row r="513" spans="1:27" x14ac:dyDescent="0.2">
      <c r="A513" s="3"/>
      <c r="B513" s="3" t="str">
        <f t="shared" si="84"/>
        <v>Joanne O'Leary</v>
      </c>
      <c r="C513" s="3">
        <f t="shared" si="78"/>
        <v>3</v>
      </c>
      <c r="D513" s="15">
        <f t="shared" si="79"/>
        <v>157.5</v>
      </c>
      <c r="E513" s="15">
        <f t="shared" si="80"/>
        <v>105</v>
      </c>
      <c r="F513" s="15">
        <f t="shared" si="81"/>
        <v>75</v>
      </c>
      <c r="G513" s="15">
        <f t="shared" si="82"/>
        <v>0</v>
      </c>
      <c r="H513" s="19">
        <f t="shared" si="83"/>
        <v>337.5</v>
      </c>
      <c r="I513" s="3" t="s">
        <v>255</v>
      </c>
      <c r="J513" s="3"/>
      <c r="K513" s="3">
        <v>75</v>
      </c>
      <c r="L513" s="3"/>
      <c r="M513" s="3"/>
      <c r="N513" s="3"/>
      <c r="O513" s="3">
        <v>157.5</v>
      </c>
      <c r="P513" s="3">
        <v>105</v>
      </c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>
        <v>337.5</v>
      </c>
    </row>
    <row r="514" spans="1:27" x14ac:dyDescent="0.2">
      <c r="A514" s="3"/>
      <c r="B514" s="3" t="str">
        <f t="shared" si="84"/>
        <v>Gillian Tuddenham</v>
      </c>
      <c r="C514" s="3">
        <f t="shared" si="78"/>
        <v>1</v>
      </c>
      <c r="D514" s="15">
        <f t="shared" si="79"/>
        <v>175</v>
      </c>
      <c r="E514" s="15">
        <f t="shared" si="80"/>
        <v>0</v>
      </c>
      <c r="F514" s="15">
        <f t="shared" si="81"/>
        <v>0</v>
      </c>
      <c r="G514" s="15">
        <f t="shared" si="82"/>
        <v>0</v>
      </c>
      <c r="H514" s="19">
        <f t="shared" si="83"/>
        <v>175</v>
      </c>
      <c r="I514" s="3" t="s">
        <v>256</v>
      </c>
      <c r="J514" s="3"/>
      <c r="K514" s="3"/>
      <c r="L514" s="3"/>
      <c r="M514" s="3"/>
      <c r="N514" s="3"/>
      <c r="O514" s="3"/>
      <c r="P514" s="3">
        <v>175</v>
      </c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>
        <v>175</v>
      </c>
    </row>
    <row r="515" spans="1:27" x14ac:dyDescent="0.2">
      <c r="A515" s="3"/>
      <c r="B515" s="3" t="str">
        <f t="shared" si="84"/>
        <v>Lizzie Little</v>
      </c>
      <c r="C515" s="3">
        <f t="shared" si="78"/>
        <v>2</v>
      </c>
      <c r="D515" s="15">
        <f t="shared" si="79"/>
        <v>540</v>
      </c>
      <c r="E515" s="15">
        <f t="shared" si="80"/>
        <v>232.5</v>
      </c>
      <c r="F515" s="15">
        <f t="shared" si="81"/>
        <v>0</v>
      </c>
      <c r="G515" s="15">
        <f t="shared" si="82"/>
        <v>0</v>
      </c>
      <c r="H515" s="19">
        <f t="shared" si="83"/>
        <v>772.5</v>
      </c>
      <c r="I515" s="3" t="s">
        <v>280</v>
      </c>
      <c r="J515" s="3"/>
      <c r="K515" s="3"/>
      <c r="L515" s="3"/>
      <c r="M515" s="3"/>
      <c r="N515" s="3"/>
      <c r="O515" s="3">
        <v>540</v>
      </c>
      <c r="P515" s="3"/>
      <c r="Q515" s="3"/>
      <c r="R515" s="3"/>
      <c r="S515" s="3"/>
      <c r="T515" s="3"/>
      <c r="U515" s="3"/>
      <c r="V515" s="3"/>
      <c r="W515" s="3"/>
      <c r="X515" s="3"/>
      <c r="Y515" s="3">
        <v>232.5</v>
      </c>
      <c r="Z515" s="3"/>
      <c r="AA515" s="3">
        <v>772.5</v>
      </c>
    </row>
    <row r="516" spans="1:27" x14ac:dyDescent="0.2">
      <c r="A516" s="3"/>
      <c r="B516" s="3" t="str">
        <f t="shared" si="84"/>
        <v>Sheena Logan</v>
      </c>
      <c r="C516" s="3">
        <f t="shared" si="78"/>
        <v>1</v>
      </c>
      <c r="D516" s="15">
        <f t="shared" si="79"/>
        <v>225</v>
      </c>
      <c r="E516" s="15">
        <f t="shared" si="80"/>
        <v>0</v>
      </c>
      <c r="F516" s="15">
        <f t="shared" si="81"/>
        <v>0</v>
      </c>
      <c r="G516" s="15">
        <f t="shared" si="82"/>
        <v>0</v>
      </c>
      <c r="H516" s="19">
        <f t="shared" si="83"/>
        <v>225</v>
      </c>
      <c r="I516" s="3" t="s">
        <v>287</v>
      </c>
      <c r="J516" s="3"/>
      <c r="K516" s="3"/>
      <c r="L516" s="3"/>
      <c r="M516" s="3"/>
      <c r="N516" s="3"/>
      <c r="O516" s="3">
        <v>225</v>
      </c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>
        <v>225</v>
      </c>
    </row>
    <row r="517" spans="1:27" x14ac:dyDescent="0.2">
      <c r="A517" s="3"/>
      <c r="B517" s="3" t="str">
        <f t="shared" si="84"/>
        <v>(blank)</v>
      </c>
      <c r="C517" s="3">
        <f t="shared" si="78"/>
        <v>17</v>
      </c>
      <c r="D517" s="15">
        <f t="shared" si="79"/>
        <v>0</v>
      </c>
      <c r="E517" s="15">
        <f t="shared" si="80"/>
        <v>0</v>
      </c>
      <c r="F517" s="15">
        <f t="shared" si="81"/>
        <v>0</v>
      </c>
      <c r="G517" s="15">
        <f t="shared" si="82"/>
        <v>0</v>
      </c>
      <c r="H517" s="19">
        <f t="shared" si="83"/>
        <v>0</v>
      </c>
      <c r="I517" s="3" t="s">
        <v>71</v>
      </c>
      <c r="J517" s="3">
        <v>0</v>
      </c>
      <c r="K517" s="3">
        <v>0</v>
      </c>
      <c r="L517" s="3">
        <v>0</v>
      </c>
      <c r="M517" s="3">
        <v>0</v>
      </c>
      <c r="N517" s="3">
        <v>0</v>
      </c>
      <c r="O517" s="3">
        <v>0</v>
      </c>
      <c r="P517" s="3">
        <v>0</v>
      </c>
      <c r="Q517" s="3">
        <v>0</v>
      </c>
      <c r="R517" s="3">
        <v>0</v>
      </c>
      <c r="S517" s="3">
        <v>0</v>
      </c>
      <c r="T517" s="3">
        <v>0</v>
      </c>
      <c r="U517" s="3">
        <v>0</v>
      </c>
      <c r="V517" s="3">
        <v>0</v>
      </c>
      <c r="W517" s="3">
        <v>0</v>
      </c>
      <c r="X517" s="3">
        <v>0</v>
      </c>
      <c r="Y517" s="3">
        <v>0</v>
      </c>
      <c r="Z517" s="3">
        <v>0</v>
      </c>
      <c r="AA517" s="3">
        <v>0</v>
      </c>
    </row>
    <row r="518" spans="1:27" x14ac:dyDescent="0.2">
      <c r="A518" s="3"/>
      <c r="B518" s="3">
        <f t="shared" si="84"/>
        <v>0</v>
      </c>
      <c r="C518" s="3">
        <f t="shared" si="78"/>
        <v>0</v>
      </c>
      <c r="D518" s="15">
        <f t="shared" si="79"/>
        <v>0</v>
      </c>
      <c r="E518" s="15">
        <f t="shared" si="80"/>
        <v>0</v>
      </c>
      <c r="F518" s="15">
        <f t="shared" si="81"/>
        <v>0</v>
      </c>
      <c r="G518" s="15">
        <f t="shared" si="82"/>
        <v>0</v>
      </c>
      <c r="H518" s="19">
        <f t="shared" si="83"/>
        <v>0</v>
      </c>
    </row>
    <row r="519" spans="1:27" x14ac:dyDescent="0.2">
      <c r="A519" s="3"/>
      <c r="B519" s="3">
        <f t="shared" si="84"/>
        <v>0</v>
      </c>
      <c r="C519" s="3">
        <f t="shared" si="78"/>
        <v>0</v>
      </c>
      <c r="D519" s="15">
        <f t="shared" si="79"/>
        <v>0</v>
      </c>
      <c r="E519" s="15">
        <f t="shared" si="80"/>
        <v>0</v>
      </c>
      <c r="F519" s="15">
        <f t="shared" si="81"/>
        <v>0</v>
      </c>
      <c r="G519" s="15">
        <f t="shared" si="82"/>
        <v>0</v>
      </c>
      <c r="H519" s="19">
        <f t="shared" si="83"/>
        <v>0</v>
      </c>
    </row>
    <row r="520" spans="1:27" x14ac:dyDescent="0.2">
      <c r="A520" s="3"/>
      <c r="B520" s="3">
        <f t="shared" si="84"/>
        <v>0</v>
      </c>
      <c r="C520" s="3">
        <f t="shared" si="78"/>
        <v>0</v>
      </c>
      <c r="D520" s="15">
        <f t="shared" si="79"/>
        <v>0</v>
      </c>
      <c r="E520" s="15">
        <f t="shared" si="80"/>
        <v>0</v>
      </c>
      <c r="F520" s="15">
        <f t="shared" si="81"/>
        <v>0</v>
      </c>
      <c r="G520" s="15">
        <f t="shared" si="82"/>
        <v>0</v>
      </c>
      <c r="H520" s="19">
        <f t="shared" si="83"/>
        <v>0</v>
      </c>
    </row>
    <row r="521" spans="1:27" x14ac:dyDescent="0.2">
      <c r="A521" s="3"/>
      <c r="B521" s="3">
        <f t="shared" si="84"/>
        <v>0</v>
      </c>
      <c r="C521" s="3">
        <f t="shared" si="78"/>
        <v>0</v>
      </c>
      <c r="D521" s="15">
        <f t="shared" si="79"/>
        <v>0</v>
      </c>
      <c r="E521" s="15">
        <f t="shared" si="80"/>
        <v>0</v>
      </c>
      <c r="F521" s="15">
        <f t="shared" si="81"/>
        <v>0</v>
      </c>
      <c r="G521" s="15">
        <f t="shared" si="82"/>
        <v>0</v>
      </c>
      <c r="H521" s="19">
        <f t="shared" si="83"/>
        <v>0</v>
      </c>
    </row>
    <row r="522" spans="1:27" x14ac:dyDescent="0.2">
      <c r="A522" s="3"/>
      <c r="B522" s="3">
        <f t="shared" si="84"/>
        <v>0</v>
      </c>
      <c r="C522" s="3">
        <f t="shared" si="78"/>
        <v>0</v>
      </c>
      <c r="D522" s="15">
        <f t="shared" si="79"/>
        <v>0</v>
      </c>
      <c r="E522" s="15">
        <f t="shared" si="80"/>
        <v>0</v>
      </c>
      <c r="F522" s="15">
        <f t="shared" si="81"/>
        <v>0</v>
      </c>
      <c r="G522" s="15">
        <f t="shared" si="82"/>
        <v>0</v>
      </c>
      <c r="H522" s="19">
        <f t="shared" si="83"/>
        <v>0</v>
      </c>
    </row>
    <row r="523" spans="1:27" x14ac:dyDescent="0.2">
      <c r="A523" s="3"/>
      <c r="B523" s="3">
        <f t="shared" si="84"/>
        <v>0</v>
      </c>
      <c r="C523" s="3">
        <f t="shared" si="78"/>
        <v>0</v>
      </c>
      <c r="D523" s="15">
        <f t="shared" si="79"/>
        <v>0</v>
      </c>
      <c r="E523" s="15">
        <f t="shared" si="80"/>
        <v>0</v>
      </c>
      <c r="F523" s="15">
        <f t="shared" si="81"/>
        <v>0</v>
      </c>
      <c r="G523" s="15">
        <f t="shared" si="82"/>
        <v>0</v>
      </c>
      <c r="H523" s="19">
        <f t="shared" si="83"/>
        <v>0</v>
      </c>
    </row>
    <row r="524" spans="1:27" x14ac:dyDescent="0.2">
      <c r="A524" s="3"/>
      <c r="B524" s="3">
        <f t="shared" si="84"/>
        <v>0</v>
      </c>
      <c r="C524" s="3">
        <f t="shared" si="78"/>
        <v>0</v>
      </c>
      <c r="D524" s="15">
        <f t="shared" si="79"/>
        <v>0</v>
      </c>
      <c r="E524" s="15">
        <f t="shared" si="80"/>
        <v>0</v>
      </c>
      <c r="F524" s="15">
        <f t="shared" si="81"/>
        <v>0</v>
      </c>
      <c r="G524" s="15">
        <f t="shared" si="82"/>
        <v>0</v>
      </c>
      <c r="H524" s="19">
        <f t="shared" si="83"/>
        <v>0</v>
      </c>
    </row>
    <row r="525" spans="1:27" x14ac:dyDescent="0.2">
      <c r="A525" s="3"/>
      <c r="B525" s="3">
        <f t="shared" si="84"/>
        <v>0</v>
      </c>
      <c r="C525" s="3">
        <f t="shared" si="78"/>
        <v>0</v>
      </c>
      <c r="D525" s="15">
        <f t="shared" si="79"/>
        <v>0</v>
      </c>
      <c r="E525" s="15">
        <f t="shared" si="80"/>
        <v>0</v>
      </c>
      <c r="F525" s="15">
        <f t="shared" si="81"/>
        <v>0</v>
      </c>
      <c r="G525" s="15">
        <f t="shared" si="82"/>
        <v>0</v>
      </c>
      <c r="H525" s="19">
        <f t="shared" si="83"/>
        <v>0</v>
      </c>
    </row>
    <row r="526" spans="1:27" x14ac:dyDescent="0.2">
      <c r="A526" s="3"/>
      <c r="B526" s="3">
        <f t="shared" si="84"/>
        <v>0</v>
      </c>
      <c r="C526" s="3">
        <f t="shared" si="78"/>
        <v>0</v>
      </c>
      <c r="D526" s="15">
        <f t="shared" si="79"/>
        <v>0</v>
      </c>
      <c r="E526" s="15">
        <f t="shared" si="80"/>
        <v>0</v>
      </c>
      <c r="F526" s="15">
        <f t="shared" si="81"/>
        <v>0</v>
      </c>
      <c r="G526" s="15">
        <f t="shared" si="82"/>
        <v>0</v>
      </c>
      <c r="H526" s="19">
        <f t="shared" si="83"/>
        <v>0</v>
      </c>
    </row>
    <row r="527" spans="1:27" x14ac:dyDescent="0.2">
      <c r="A527" s="3"/>
      <c r="B527" s="3">
        <f t="shared" si="84"/>
        <v>0</v>
      </c>
      <c r="C527" s="3">
        <f t="shared" si="78"/>
        <v>0</v>
      </c>
      <c r="D527" s="15">
        <f t="shared" si="79"/>
        <v>0</v>
      </c>
      <c r="E527" s="15">
        <f t="shared" si="80"/>
        <v>0</v>
      </c>
      <c r="F527" s="15">
        <f t="shared" si="81"/>
        <v>0</v>
      </c>
      <c r="G527" s="15">
        <f t="shared" si="82"/>
        <v>0</v>
      </c>
      <c r="H527" s="19">
        <f t="shared" si="83"/>
        <v>0</v>
      </c>
    </row>
    <row r="528" spans="1:27" x14ac:dyDescent="0.2">
      <c r="A528" s="3"/>
      <c r="B528" s="3">
        <f t="shared" si="84"/>
        <v>0</v>
      </c>
      <c r="C528" s="3">
        <f t="shared" si="78"/>
        <v>0</v>
      </c>
      <c r="D528" s="15">
        <f t="shared" si="79"/>
        <v>0</v>
      </c>
      <c r="E528" s="15">
        <f t="shared" si="80"/>
        <v>0</v>
      </c>
      <c r="F528" s="15">
        <f t="shared" si="81"/>
        <v>0</v>
      </c>
      <c r="G528" s="15">
        <f t="shared" si="82"/>
        <v>0</v>
      </c>
      <c r="H528" s="19">
        <f t="shared" si="83"/>
        <v>0</v>
      </c>
    </row>
    <row r="529" spans="1:10" x14ac:dyDescent="0.2">
      <c r="A529" s="3"/>
      <c r="B529" s="3">
        <f t="shared" si="84"/>
        <v>0</v>
      </c>
      <c r="C529" s="3">
        <f t="shared" si="78"/>
        <v>0</v>
      </c>
      <c r="D529" s="15">
        <f t="shared" si="79"/>
        <v>0</v>
      </c>
      <c r="E529" s="15">
        <f t="shared" si="80"/>
        <v>0</v>
      </c>
      <c r="F529" s="15">
        <f t="shared" si="81"/>
        <v>0</v>
      </c>
      <c r="G529" s="15">
        <f t="shared" si="82"/>
        <v>0</v>
      </c>
      <c r="H529" s="19">
        <f t="shared" si="83"/>
        <v>0</v>
      </c>
    </row>
    <row r="530" spans="1:10" x14ac:dyDescent="0.2">
      <c r="A530" s="3"/>
      <c r="B530" s="3">
        <f t="shared" si="84"/>
        <v>0</v>
      </c>
      <c r="C530" s="3">
        <f t="shared" si="78"/>
        <v>0</v>
      </c>
      <c r="D530" s="15">
        <f t="shared" si="79"/>
        <v>0</v>
      </c>
      <c r="E530" s="15">
        <f t="shared" si="80"/>
        <v>0</v>
      </c>
      <c r="F530" s="15">
        <f t="shared" si="81"/>
        <v>0</v>
      </c>
      <c r="G530" s="15">
        <f t="shared" si="82"/>
        <v>0</v>
      </c>
      <c r="H530" s="19">
        <f t="shared" si="83"/>
        <v>0</v>
      </c>
    </row>
    <row r="531" spans="1:10" x14ac:dyDescent="0.2">
      <c r="A531" s="3"/>
      <c r="B531" s="3">
        <f t="shared" si="84"/>
        <v>0</v>
      </c>
      <c r="C531" s="3">
        <f t="shared" si="78"/>
        <v>0</v>
      </c>
      <c r="D531" s="15">
        <f t="shared" si="79"/>
        <v>0</v>
      </c>
      <c r="E531" s="15">
        <f t="shared" si="80"/>
        <v>0</v>
      </c>
      <c r="F531" s="15">
        <f t="shared" si="81"/>
        <v>0</v>
      </c>
      <c r="G531" s="15">
        <f t="shared" si="82"/>
        <v>0</v>
      </c>
      <c r="H531" s="19">
        <f t="shared" si="83"/>
        <v>0</v>
      </c>
    </row>
    <row r="532" spans="1:10" x14ac:dyDescent="0.2">
      <c r="A532" s="3"/>
      <c r="B532" s="3">
        <f t="shared" si="84"/>
        <v>0</v>
      </c>
      <c r="C532" s="3">
        <f t="shared" si="78"/>
        <v>0</v>
      </c>
      <c r="D532" s="15">
        <f t="shared" si="79"/>
        <v>0</v>
      </c>
      <c r="E532" s="15">
        <f t="shared" si="80"/>
        <v>0</v>
      </c>
      <c r="F532" s="15">
        <f t="shared" si="81"/>
        <v>0</v>
      </c>
      <c r="G532" s="15">
        <f t="shared" si="82"/>
        <v>0</v>
      </c>
      <c r="H532" s="19">
        <f t="shared" si="83"/>
        <v>0</v>
      </c>
    </row>
    <row r="533" spans="1:10" x14ac:dyDescent="0.2">
      <c r="A533" s="3"/>
      <c r="B533" s="3">
        <f t="shared" si="84"/>
        <v>0</v>
      </c>
      <c r="C533" s="3">
        <f t="shared" si="78"/>
        <v>0</v>
      </c>
      <c r="D533" s="15">
        <f t="shared" si="79"/>
        <v>0</v>
      </c>
      <c r="E533" s="15">
        <f t="shared" si="80"/>
        <v>0</v>
      </c>
      <c r="F533" s="15">
        <f t="shared" si="81"/>
        <v>0</v>
      </c>
      <c r="G533" s="15">
        <f t="shared" si="82"/>
        <v>0</v>
      </c>
      <c r="H533" s="19">
        <f t="shared" si="83"/>
        <v>0</v>
      </c>
    </row>
    <row r="534" spans="1:10" x14ac:dyDescent="0.2">
      <c r="A534" s="3"/>
      <c r="B534" s="3">
        <f t="shared" si="84"/>
        <v>0</v>
      </c>
      <c r="C534" s="3">
        <f t="shared" si="78"/>
        <v>0</v>
      </c>
      <c r="D534" s="15">
        <f t="shared" si="79"/>
        <v>0</v>
      </c>
      <c r="E534" s="15">
        <f t="shared" si="80"/>
        <v>0</v>
      </c>
      <c r="F534" s="15">
        <f t="shared" si="81"/>
        <v>0</v>
      </c>
      <c r="G534" s="15">
        <f t="shared" si="82"/>
        <v>0</v>
      </c>
      <c r="H534" s="19">
        <f t="shared" si="83"/>
        <v>0</v>
      </c>
    </row>
    <row r="535" spans="1:10" x14ac:dyDescent="0.2">
      <c r="A535" s="3"/>
      <c r="B535" s="3">
        <f t="shared" si="84"/>
        <v>0</v>
      </c>
      <c r="C535" s="3">
        <f t="shared" si="78"/>
        <v>0</v>
      </c>
      <c r="D535" s="15">
        <f t="shared" si="79"/>
        <v>0</v>
      </c>
      <c r="E535" s="15">
        <f t="shared" si="80"/>
        <v>0</v>
      </c>
      <c r="F535" s="15">
        <f t="shared" si="81"/>
        <v>0</v>
      </c>
      <c r="G535" s="15">
        <f t="shared" si="82"/>
        <v>0</v>
      </c>
      <c r="H535" s="19">
        <f t="shared" si="83"/>
        <v>0</v>
      </c>
    </row>
    <row r="536" spans="1:10" x14ac:dyDescent="0.2">
      <c r="A536" s="3"/>
      <c r="B536" s="3">
        <f t="shared" si="84"/>
        <v>0</v>
      </c>
      <c r="C536" s="3">
        <f t="shared" si="78"/>
        <v>0</v>
      </c>
      <c r="D536" s="15">
        <f t="shared" si="79"/>
        <v>0</v>
      </c>
      <c r="E536" s="15">
        <f t="shared" si="80"/>
        <v>0</v>
      </c>
      <c r="F536" s="15">
        <f t="shared" si="81"/>
        <v>0</v>
      </c>
      <c r="G536" s="15">
        <f t="shared" si="82"/>
        <v>0</v>
      </c>
      <c r="H536" s="19">
        <f t="shared" si="83"/>
        <v>0</v>
      </c>
    </row>
    <row r="537" spans="1:10" x14ac:dyDescent="0.2">
      <c r="A537" s="3"/>
      <c r="B537" s="3">
        <f t="shared" si="84"/>
        <v>0</v>
      </c>
      <c r="C537" s="3">
        <f t="shared" si="78"/>
        <v>0</v>
      </c>
      <c r="D537" s="15">
        <f t="shared" si="79"/>
        <v>0</v>
      </c>
      <c r="E537" s="15">
        <f t="shared" si="80"/>
        <v>0</v>
      </c>
      <c r="F537" s="15">
        <f t="shared" si="81"/>
        <v>0</v>
      </c>
      <c r="G537" s="15">
        <f t="shared" si="82"/>
        <v>0</v>
      </c>
      <c r="H537" s="19">
        <f t="shared" si="83"/>
        <v>0</v>
      </c>
    </row>
    <row r="538" spans="1:10" x14ac:dyDescent="0.2">
      <c r="A538" s="3"/>
      <c r="B538" s="3">
        <f t="shared" si="84"/>
        <v>0</v>
      </c>
      <c r="C538" s="3">
        <f t="shared" si="78"/>
        <v>0</v>
      </c>
      <c r="D538" s="15">
        <f t="shared" si="79"/>
        <v>0</v>
      </c>
      <c r="E538" s="15">
        <f t="shared" si="80"/>
        <v>0</v>
      </c>
      <c r="F538" s="15">
        <f t="shared" si="81"/>
        <v>0</v>
      </c>
      <c r="G538" s="15">
        <f t="shared" si="82"/>
        <v>0</v>
      </c>
      <c r="H538" s="19">
        <f t="shared" si="83"/>
        <v>0</v>
      </c>
    </row>
    <row r="539" spans="1:10" x14ac:dyDescent="0.2">
      <c r="A539" s="3"/>
      <c r="B539" s="3">
        <f t="shared" si="84"/>
        <v>0</v>
      </c>
      <c r="C539" s="3">
        <f t="shared" si="78"/>
        <v>0</v>
      </c>
      <c r="D539" s="15">
        <f t="shared" si="79"/>
        <v>0</v>
      </c>
      <c r="E539" s="15">
        <f t="shared" si="80"/>
        <v>0</v>
      </c>
      <c r="F539" s="15">
        <f t="shared" si="81"/>
        <v>0</v>
      </c>
      <c r="G539" s="15">
        <f t="shared" si="82"/>
        <v>0</v>
      </c>
      <c r="H539" s="19">
        <f t="shared" si="83"/>
        <v>0</v>
      </c>
    </row>
    <row r="540" spans="1:10" x14ac:dyDescent="0.2">
      <c r="A540" s="3"/>
      <c r="B540" s="3">
        <f t="shared" si="84"/>
        <v>0</v>
      </c>
      <c r="C540" s="3">
        <f t="shared" si="78"/>
        <v>0</v>
      </c>
      <c r="D540" s="15">
        <f t="shared" si="79"/>
        <v>0</v>
      </c>
      <c r="E540" s="15">
        <f t="shared" si="80"/>
        <v>0</v>
      </c>
      <c r="F540" s="15">
        <f t="shared" si="81"/>
        <v>0</v>
      </c>
      <c r="G540" s="15">
        <f t="shared" si="82"/>
        <v>0</v>
      </c>
      <c r="H540" s="19">
        <f t="shared" si="83"/>
        <v>0</v>
      </c>
    </row>
    <row r="541" spans="1:10" x14ac:dyDescent="0.2">
      <c r="A541" s="3"/>
      <c r="B541" s="3">
        <f t="shared" si="84"/>
        <v>0</v>
      </c>
      <c r="C541" s="3">
        <f t="shared" si="78"/>
        <v>0</v>
      </c>
      <c r="D541" s="15">
        <f t="shared" si="79"/>
        <v>0</v>
      </c>
      <c r="E541" s="15">
        <f t="shared" si="80"/>
        <v>0</v>
      </c>
      <c r="F541" s="15">
        <f t="shared" si="81"/>
        <v>0</v>
      </c>
      <c r="G541" s="15">
        <f t="shared" si="82"/>
        <v>0</v>
      </c>
      <c r="H541" s="19">
        <f t="shared" si="83"/>
        <v>0</v>
      </c>
    </row>
    <row r="543" spans="1:10" x14ac:dyDescent="0.2">
      <c r="I543" s="48" t="s">
        <v>25</v>
      </c>
      <c r="J543" s="49" t="s">
        <v>99</v>
      </c>
    </row>
    <row r="545" spans="1:27" x14ac:dyDescent="0.2">
      <c r="I545" s="43" t="s">
        <v>72</v>
      </c>
      <c r="J545" s="43" t="s">
        <v>26</v>
      </c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5"/>
    </row>
    <row r="546" spans="1:27" x14ac:dyDescent="0.2">
      <c r="A546" s="16" t="s">
        <v>73</v>
      </c>
      <c r="B546" s="16" t="s">
        <v>74</v>
      </c>
      <c r="C546" s="16" t="s">
        <v>75</v>
      </c>
      <c r="D546" s="16" t="s">
        <v>76</v>
      </c>
      <c r="E546" s="16" t="s">
        <v>77</v>
      </c>
      <c r="F546" s="16" t="s">
        <v>78</v>
      </c>
      <c r="G546" s="16" t="s">
        <v>79</v>
      </c>
      <c r="H546" s="18" t="s">
        <v>52</v>
      </c>
      <c r="I546" s="24" t="s">
        <v>24</v>
      </c>
      <c r="J546" s="3" t="s">
        <v>67</v>
      </c>
      <c r="K546" s="3" t="s">
        <v>62</v>
      </c>
      <c r="L546" s="3" t="s">
        <v>60</v>
      </c>
      <c r="M546" s="3" t="s">
        <v>68</v>
      </c>
      <c r="N546" s="3" t="s">
        <v>63</v>
      </c>
      <c r="O546" s="3" t="s">
        <v>65</v>
      </c>
      <c r="P546" s="3" t="s">
        <v>64</v>
      </c>
      <c r="Q546" s="3" t="s">
        <v>61</v>
      </c>
      <c r="R546" s="3" t="s">
        <v>69</v>
      </c>
      <c r="S546" s="3" t="s">
        <v>85</v>
      </c>
      <c r="T546" s="3" t="s">
        <v>86</v>
      </c>
      <c r="U546" s="3" t="s">
        <v>87</v>
      </c>
      <c r="V546" s="3" t="s">
        <v>88</v>
      </c>
      <c r="W546" s="3" t="s">
        <v>89</v>
      </c>
      <c r="X546" s="3" t="s">
        <v>90</v>
      </c>
      <c r="Y546" s="3" t="s">
        <v>106</v>
      </c>
      <c r="Z546" s="3" t="s">
        <v>125</v>
      </c>
      <c r="AA546" s="3" t="s">
        <v>70</v>
      </c>
    </row>
    <row r="547" spans="1:27" x14ac:dyDescent="0.2">
      <c r="A547" s="3"/>
      <c r="B547" s="3" t="str">
        <f>I547</f>
        <v>Julia Horsburgh</v>
      </c>
      <c r="C547" s="3">
        <f t="shared" ref="C547:C586" si="85">COUNT(J547:Z547)</f>
        <v>1</v>
      </c>
      <c r="D547" s="15">
        <f t="shared" ref="D547:D586" si="86">IF(C547&gt;0,LARGE(J547:Z547,1),0)</f>
        <v>262.5</v>
      </c>
      <c r="E547" s="15">
        <f t="shared" ref="E547:E586" si="87">IF(C547&gt;1,LARGE(J547:Z547,2),0)</f>
        <v>0</v>
      </c>
      <c r="F547" s="15">
        <f t="shared" ref="F547:F586" si="88">IF(C547&gt;2,LARGE(J547:Z547,3),0)</f>
        <v>0</v>
      </c>
      <c r="G547" s="15">
        <f t="shared" ref="G547:G586" si="89">IF(C547&gt;3,LARGE(J547:Z547,4),0)</f>
        <v>0</v>
      </c>
      <c r="H547" s="19">
        <f>SUM(D547:G547)</f>
        <v>262.5</v>
      </c>
      <c r="I547" s="3" t="s">
        <v>238</v>
      </c>
      <c r="J547" s="3"/>
      <c r="K547" s="3"/>
      <c r="L547" s="3"/>
      <c r="M547" s="3"/>
      <c r="N547" s="3"/>
      <c r="O547" s="3">
        <v>262.5</v>
      </c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>
        <v>262.5</v>
      </c>
    </row>
    <row r="548" spans="1:27" x14ac:dyDescent="0.2">
      <c r="A548" s="3"/>
      <c r="B548" s="3" t="str">
        <f>I548</f>
        <v>Jenn Saldanha</v>
      </c>
      <c r="C548" s="3">
        <f t="shared" si="85"/>
        <v>1</v>
      </c>
      <c r="D548" s="15">
        <f t="shared" si="86"/>
        <v>337.5</v>
      </c>
      <c r="E548" s="15">
        <f t="shared" si="87"/>
        <v>0</v>
      </c>
      <c r="F548" s="15">
        <f t="shared" si="88"/>
        <v>0</v>
      </c>
      <c r="G548" s="15">
        <f t="shared" si="89"/>
        <v>0</v>
      </c>
      <c r="H548" s="19">
        <f t="shared" ref="H548:H586" si="90">SUM(D548:G548)</f>
        <v>337.5</v>
      </c>
      <c r="I548" s="3" t="s">
        <v>288</v>
      </c>
      <c r="J548" s="3"/>
      <c r="K548" s="3"/>
      <c r="L548" s="3"/>
      <c r="M548" s="3"/>
      <c r="N548" s="3"/>
      <c r="O548" s="3">
        <v>337.5</v>
      </c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>
        <v>337.5</v>
      </c>
    </row>
    <row r="549" spans="1:27" x14ac:dyDescent="0.2">
      <c r="A549" s="3"/>
      <c r="B549" s="3" t="str">
        <f t="shared" ref="B549:B586" si="91">I549</f>
        <v>Katy Temple</v>
      </c>
      <c r="C549" s="3">
        <f t="shared" si="85"/>
        <v>3</v>
      </c>
      <c r="D549" s="15">
        <f t="shared" si="86"/>
        <v>450</v>
      </c>
      <c r="E549" s="15">
        <f t="shared" si="87"/>
        <v>360</v>
      </c>
      <c r="F549" s="15">
        <f t="shared" si="88"/>
        <v>180</v>
      </c>
      <c r="G549" s="15">
        <f t="shared" si="89"/>
        <v>0</v>
      </c>
      <c r="H549" s="19">
        <f t="shared" si="90"/>
        <v>990</v>
      </c>
      <c r="I549" s="3" t="s">
        <v>123</v>
      </c>
      <c r="J549" s="3">
        <v>180</v>
      </c>
      <c r="K549" s="3"/>
      <c r="L549" s="3"/>
      <c r="M549" s="3"/>
      <c r="N549" s="3"/>
      <c r="O549" s="3">
        <v>450</v>
      </c>
      <c r="P549" s="3">
        <v>360</v>
      </c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>
        <v>990</v>
      </c>
    </row>
    <row r="550" spans="1:27" x14ac:dyDescent="0.2">
      <c r="A550" s="3"/>
      <c r="B550" s="3" t="str">
        <f t="shared" si="91"/>
        <v>Verity Bews</v>
      </c>
      <c r="C550" s="3">
        <f t="shared" si="85"/>
        <v>2</v>
      </c>
      <c r="D550" s="15">
        <f t="shared" si="86"/>
        <v>130</v>
      </c>
      <c r="E550" s="15">
        <f t="shared" si="87"/>
        <v>60</v>
      </c>
      <c r="F550" s="15">
        <f t="shared" si="88"/>
        <v>0</v>
      </c>
      <c r="G550" s="15">
        <f t="shared" si="89"/>
        <v>0</v>
      </c>
      <c r="H550" s="19">
        <f t="shared" si="90"/>
        <v>190</v>
      </c>
      <c r="I550" s="3" t="s">
        <v>208</v>
      </c>
      <c r="J550" s="3"/>
      <c r="K550" s="3"/>
      <c r="L550" s="3"/>
      <c r="M550" s="3"/>
      <c r="N550" s="3">
        <v>130</v>
      </c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>
        <v>60</v>
      </c>
      <c r="AA550" s="3">
        <v>190</v>
      </c>
    </row>
    <row r="551" spans="1:27" x14ac:dyDescent="0.2">
      <c r="A551" s="3"/>
      <c r="B551" s="3" t="str">
        <f t="shared" si="91"/>
        <v>Gillian Tuddenham</v>
      </c>
      <c r="C551" s="3">
        <f t="shared" si="85"/>
        <v>1</v>
      </c>
      <c r="D551" s="15">
        <f t="shared" si="86"/>
        <v>175</v>
      </c>
      <c r="E551" s="15">
        <f t="shared" si="87"/>
        <v>0</v>
      </c>
      <c r="F551" s="15">
        <f t="shared" si="88"/>
        <v>0</v>
      </c>
      <c r="G551" s="15">
        <f t="shared" si="89"/>
        <v>0</v>
      </c>
      <c r="H551" s="19">
        <f t="shared" si="90"/>
        <v>175</v>
      </c>
      <c r="I551" s="3" t="s">
        <v>256</v>
      </c>
      <c r="J551" s="3"/>
      <c r="K551" s="3"/>
      <c r="L551" s="3"/>
      <c r="M551" s="3"/>
      <c r="N551" s="3"/>
      <c r="O551" s="3"/>
      <c r="P551" s="3">
        <v>175</v>
      </c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>
        <v>175</v>
      </c>
    </row>
    <row r="552" spans="1:27" x14ac:dyDescent="0.2">
      <c r="A552" s="3"/>
      <c r="B552" s="3" t="str">
        <f t="shared" si="91"/>
        <v>(blank)</v>
      </c>
      <c r="C552" s="3">
        <f t="shared" si="85"/>
        <v>17</v>
      </c>
      <c r="D552" s="15">
        <f t="shared" si="86"/>
        <v>0</v>
      </c>
      <c r="E552" s="15">
        <f t="shared" si="87"/>
        <v>0</v>
      </c>
      <c r="F552" s="15">
        <f t="shared" si="88"/>
        <v>0</v>
      </c>
      <c r="G552" s="15">
        <f t="shared" si="89"/>
        <v>0</v>
      </c>
      <c r="H552" s="19">
        <f t="shared" si="90"/>
        <v>0</v>
      </c>
      <c r="I552" s="3" t="s">
        <v>71</v>
      </c>
      <c r="J552" s="3">
        <v>0</v>
      </c>
      <c r="K552" s="3">
        <v>0</v>
      </c>
      <c r="L552" s="3">
        <v>0</v>
      </c>
      <c r="M552" s="3">
        <v>0</v>
      </c>
      <c r="N552" s="3">
        <v>0</v>
      </c>
      <c r="O552" s="3">
        <v>0</v>
      </c>
      <c r="P552" s="3">
        <v>0</v>
      </c>
      <c r="Q552" s="3">
        <v>0</v>
      </c>
      <c r="R552" s="3">
        <v>0</v>
      </c>
      <c r="S552" s="3">
        <v>0</v>
      </c>
      <c r="T552" s="3">
        <v>0</v>
      </c>
      <c r="U552" s="3">
        <v>0</v>
      </c>
      <c r="V552" s="3">
        <v>0</v>
      </c>
      <c r="W552" s="3">
        <v>0</v>
      </c>
      <c r="X552" s="3">
        <v>0</v>
      </c>
      <c r="Y552" s="3">
        <v>0</v>
      </c>
      <c r="Z552" s="3">
        <v>0</v>
      </c>
      <c r="AA552" s="3">
        <v>0</v>
      </c>
    </row>
    <row r="553" spans="1:27" x14ac:dyDescent="0.2">
      <c r="A553" s="3"/>
      <c r="B553" s="3" t="str">
        <f t="shared" si="91"/>
        <v>Donna Cruikshank</v>
      </c>
      <c r="C553" s="3">
        <f t="shared" si="85"/>
        <v>1</v>
      </c>
      <c r="D553" s="15">
        <f t="shared" si="86"/>
        <v>150</v>
      </c>
      <c r="E553" s="15">
        <f t="shared" si="87"/>
        <v>0</v>
      </c>
      <c r="F553" s="15">
        <f t="shared" si="88"/>
        <v>0</v>
      </c>
      <c r="G553" s="15">
        <f t="shared" si="89"/>
        <v>0</v>
      </c>
      <c r="H553" s="19">
        <f t="shared" si="90"/>
        <v>150</v>
      </c>
      <c r="I553" s="3" t="s">
        <v>289</v>
      </c>
      <c r="J553" s="3"/>
      <c r="K553" s="3"/>
      <c r="L553" s="3"/>
      <c r="M553" s="3"/>
      <c r="N553" s="3"/>
      <c r="O553" s="3">
        <v>150</v>
      </c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>
        <v>150</v>
      </c>
    </row>
    <row r="554" spans="1:27" x14ac:dyDescent="0.2">
      <c r="A554" s="3"/>
      <c r="B554" s="3">
        <f t="shared" si="91"/>
        <v>0</v>
      </c>
      <c r="C554" s="3">
        <f t="shared" si="85"/>
        <v>0</v>
      </c>
      <c r="D554" s="15">
        <f t="shared" si="86"/>
        <v>0</v>
      </c>
      <c r="E554" s="15">
        <f t="shared" si="87"/>
        <v>0</v>
      </c>
      <c r="F554" s="15">
        <f t="shared" si="88"/>
        <v>0</v>
      </c>
      <c r="G554" s="15">
        <f t="shared" si="89"/>
        <v>0</v>
      </c>
      <c r="H554" s="19">
        <f t="shared" si="90"/>
        <v>0</v>
      </c>
    </row>
    <row r="555" spans="1:27" x14ac:dyDescent="0.2">
      <c r="A555" s="3"/>
      <c r="B555" s="3">
        <f t="shared" si="91"/>
        <v>0</v>
      </c>
      <c r="C555" s="3">
        <f t="shared" si="85"/>
        <v>0</v>
      </c>
      <c r="D555" s="15">
        <f t="shared" si="86"/>
        <v>0</v>
      </c>
      <c r="E555" s="15">
        <f t="shared" si="87"/>
        <v>0</v>
      </c>
      <c r="F555" s="15">
        <f t="shared" si="88"/>
        <v>0</v>
      </c>
      <c r="G555" s="15">
        <f t="shared" si="89"/>
        <v>0</v>
      </c>
      <c r="H555" s="19">
        <f t="shared" si="90"/>
        <v>0</v>
      </c>
    </row>
    <row r="556" spans="1:27" x14ac:dyDescent="0.2">
      <c r="A556" s="3"/>
      <c r="B556" s="3">
        <f t="shared" si="91"/>
        <v>0</v>
      </c>
      <c r="C556" s="3">
        <f t="shared" si="85"/>
        <v>0</v>
      </c>
      <c r="D556" s="15">
        <f t="shared" si="86"/>
        <v>0</v>
      </c>
      <c r="E556" s="15">
        <f t="shared" si="87"/>
        <v>0</v>
      </c>
      <c r="F556" s="15">
        <f t="shared" si="88"/>
        <v>0</v>
      </c>
      <c r="G556" s="15">
        <f t="shared" si="89"/>
        <v>0</v>
      </c>
      <c r="H556" s="19">
        <f t="shared" si="90"/>
        <v>0</v>
      </c>
    </row>
    <row r="557" spans="1:27" x14ac:dyDescent="0.2">
      <c r="A557" s="3"/>
      <c r="B557" s="3">
        <f t="shared" si="91"/>
        <v>0</v>
      </c>
      <c r="C557" s="3">
        <f t="shared" si="85"/>
        <v>0</v>
      </c>
      <c r="D557" s="15">
        <f t="shared" si="86"/>
        <v>0</v>
      </c>
      <c r="E557" s="15">
        <f t="shared" si="87"/>
        <v>0</v>
      </c>
      <c r="F557" s="15">
        <f t="shared" si="88"/>
        <v>0</v>
      </c>
      <c r="G557" s="15">
        <f t="shared" si="89"/>
        <v>0</v>
      </c>
      <c r="H557" s="19">
        <f t="shared" si="90"/>
        <v>0</v>
      </c>
    </row>
    <row r="558" spans="1:27" x14ac:dyDescent="0.2">
      <c r="A558" s="3"/>
      <c r="B558" s="3">
        <f t="shared" si="91"/>
        <v>0</v>
      </c>
      <c r="C558" s="3">
        <f t="shared" si="85"/>
        <v>0</v>
      </c>
      <c r="D558" s="15">
        <f t="shared" si="86"/>
        <v>0</v>
      </c>
      <c r="E558" s="15">
        <f t="shared" si="87"/>
        <v>0</v>
      </c>
      <c r="F558" s="15">
        <f t="shared" si="88"/>
        <v>0</v>
      </c>
      <c r="G558" s="15">
        <f t="shared" si="89"/>
        <v>0</v>
      </c>
      <c r="H558" s="19">
        <f t="shared" si="90"/>
        <v>0</v>
      </c>
    </row>
    <row r="559" spans="1:27" x14ac:dyDescent="0.2">
      <c r="A559" s="3"/>
      <c r="B559" s="3">
        <f t="shared" si="91"/>
        <v>0</v>
      </c>
      <c r="C559" s="3">
        <f t="shared" si="85"/>
        <v>0</v>
      </c>
      <c r="D559" s="15">
        <f t="shared" si="86"/>
        <v>0</v>
      </c>
      <c r="E559" s="15">
        <f t="shared" si="87"/>
        <v>0</v>
      </c>
      <c r="F559" s="15">
        <f t="shared" si="88"/>
        <v>0</v>
      </c>
      <c r="G559" s="15">
        <f t="shared" si="89"/>
        <v>0</v>
      </c>
      <c r="H559" s="19">
        <f t="shared" si="90"/>
        <v>0</v>
      </c>
    </row>
    <row r="560" spans="1:27" x14ac:dyDescent="0.2">
      <c r="A560" s="3"/>
      <c r="B560" s="3">
        <f t="shared" si="91"/>
        <v>0</v>
      </c>
      <c r="C560" s="3">
        <f t="shared" si="85"/>
        <v>0</v>
      </c>
      <c r="D560" s="15">
        <f t="shared" si="86"/>
        <v>0</v>
      </c>
      <c r="E560" s="15">
        <f t="shared" si="87"/>
        <v>0</v>
      </c>
      <c r="F560" s="15">
        <f t="shared" si="88"/>
        <v>0</v>
      </c>
      <c r="G560" s="15">
        <f t="shared" si="89"/>
        <v>0</v>
      </c>
      <c r="H560" s="19">
        <f t="shared" si="90"/>
        <v>0</v>
      </c>
    </row>
    <row r="561" spans="1:8" x14ac:dyDescent="0.2">
      <c r="A561" s="3"/>
      <c r="B561" s="3">
        <f t="shared" si="91"/>
        <v>0</v>
      </c>
      <c r="C561" s="3">
        <f t="shared" si="85"/>
        <v>0</v>
      </c>
      <c r="D561" s="15">
        <f t="shared" si="86"/>
        <v>0</v>
      </c>
      <c r="E561" s="15">
        <f t="shared" si="87"/>
        <v>0</v>
      </c>
      <c r="F561" s="15">
        <f t="shared" si="88"/>
        <v>0</v>
      </c>
      <c r="G561" s="15">
        <f t="shared" si="89"/>
        <v>0</v>
      </c>
      <c r="H561" s="19">
        <f t="shared" si="90"/>
        <v>0</v>
      </c>
    </row>
    <row r="562" spans="1:8" x14ac:dyDescent="0.2">
      <c r="A562" s="3"/>
      <c r="B562" s="3">
        <f t="shared" si="91"/>
        <v>0</v>
      </c>
      <c r="C562" s="3">
        <f t="shared" si="85"/>
        <v>0</v>
      </c>
      <c r="D562" s="15">
        <f t="shared" si="86"/>
        <v>0</v>
      </c>
      <c r="E562" s="15">
        <f t="shared" si="87"/>
        <v>0</v>
      </c>
      <c r="F562" s="15">
        <f t="shared" si="88"/>
        <v>0</v>
      </c>
      <c r="G562" s="15">
        <f t="shared" si="89"/>
        <v>0</v>
      </c>
      <c r="H562" s="19">
        <f t="shared" si="90"/>
        <v>0</v>
      </c>
    </row>
    <row r="563" spans="1:8" x14ac:dyDescent="0.2">
      <c r="A563" s="3"/>
      <c r="B563" s="3">
        <f t="shared" si="91"/>
        <v>0</v>
      </c>
      <c r="C563" s="3">
        <f t="shared" si="85"/>
        <v>0</v>
      </c>
      <c r="D563" s="15">
        <f t="shared" si="86"/>
        <v>0</v>
      </c>
      <c r="E563" s="15">
        <f t="shared" si="87"/>
        <v>0</v>
      </c>
      <c r="F563" s="15">
        <f t="shared" si="88"/>
        <v>0</v>
      </c>
      <c r="G563" s="15">
        <f t="shared" si="89"/>
        <v>0</v>
      </c>
      <c r="H563" s="19">
        <f t="shared" si="90"/>
        <v>0</v>
      </c>
    </row>
    <row r="564" spans="1:8" x14ac:dyDescent="0.2">
      <c r="A564" s="3"/>
      <c r="B564" s="3">
        <f t="shared" si="91"/>
        <v>0</v>
      </c>
      <c r="C564" s="3">
        <f t="shared" si="85"/>
        <v>0</v>
      </c>
      <c r="D564" s="15">
        <f t="shared" si="86"/>
        <v>0</v>
      </c>
      <c r="E564" s="15">
        <f t="shared" si="87"/>
        <v>0</v>
      </c>
      <c r="F564" s="15">
        <f t="shared" si="88"/>
        <v>0</v>
      </c>
      <c r="G564" s="15">
        <f t="shared" si="89"/>
        <v>0</v>
      </c>
      <c r="H564" s="19">
        <f t="shared" si="90"/>
        <v>0</v>
      </c>
    </row>
    <row r="565" spans="1:8" x14ac:dyDescent="0.2">
      <c r="A565" s="3"/>
      <c r="B565" s="3">
        <f t="shared" si="91"/>
        <v>0</v>
      </c>
      <c r="C565" s="3">
        <f t="shared" si="85"/>
        <v>0</v>
      </c>
      <c r="D565" s="15">
        <f t="shared" si="86"/>
        <v>0</v>
      </c>
      <c r="E565" s="15">
        <f t="shared" si="87"/>
        <v>0</v>
      </c>
      <c r="F565" s="15">
        <f t="shared" si="88"/>
        <v>0</v>
      </c>
      <c r="G565" s="15">
        <f t="shared" si="89"/>
        <v>0</v>
      </c>
      <c r="H565" s="19">
        <f t="shared" si="90"/>
        <v>0</v>
      </c>
    </row>
    <row r="566" spans="1:8" x14ac:dyDescent="0.2">
      <c r="A566" s="3"/>
      <c r="B566" s="3">
        <f t="shared" si="91"/>
        <v>0</v>
      </c>
      <c r="C566" s="3">
        <f t="shared" si="85"/>
        <v>0</v>
      </c>
      <c r="D566" s="15">
        <f t="shared" si="86"/>
        <v>0</v>
      </c>
      <c r="E566" s="15">
        <f t="shared" si="87"/>
        <v>0</v>
      </c>
      <c r="F566" s="15">
        <f t="shared" si="88"/>
        <v>0</v>
      </c>
      <c r="G566" s="15">
        <f t="shared" si="89"/>
        <v>0</v>
      </c>
      <c r="H566" s="19">
        <f t="shared" si="90"/>
        <v>0</v>
      </c>
    </row>
    <row r="567" spans="1:8" x14ac:dyDescent="0.2">
      <c r="A567" s="3"/>
      <c r="B567" s="3">
        <f t="shared" si="91"/>
        <v>0</v>
      </c>
      <c r="C567" s="3">
        <f t="shared" si="85"/>
        <v>0</v>
      </c>
      <c r="D567" s="15">
        <f t="shared" si="86"/>
        <v>0</v>
      </c>
      <c r="E567" s="15">
        <f t="shared" si="87"/>
        <v>0</v>
      </c>
      <c r="F567" s="15">
        <f t="shared" si="88"/>
        <v>0</v>
      </c>
      <c r="G567" s="15">
        <f t="shared" si="89"/>
        <v>0</v>
      </c>
      <c r="H567" s="19">
        <f t="shared" si="90"/>
        <v>0</v>
      </c>
    </row>
    <row r="568" spans="1:8" x14ac:dyDescent="0.2">
      <c r="A568" s="3"/>
      <c r="B568" s="3">
        <f t="shared" si="91"/>
        <v>0</v>
      </c>
      <c r="C568" s="3">
        <f t="shared" si="85"/>
        <v>0</v>
      </c>
      <c r="D568" s="15">
        <f t="shared" si="86"/>
        <v>0</v>
      </c>
      <c r="E568" s="15">
        <f t="shared" si="87"/>
        <v>0</v>
      </c>
      <c r="F568" s="15">
        <f t="shared" si="88"/>
        <v>0</v>
      </c>
      <c r="G568" s="15">
        <f t="shared" si="89"/>
        <v>0</v>
      </c>
      <c r="H568" s="19">
        <f t="shared" si="90"/>
        <v>0</v>
      </c>
    </row>
    <row r="569" spans="1:8" x14ac:dyDescent="0.2">
      <c r="A569" s="3"/>
      <c r="B569" s="3">
        <f t="shared" si="91"/>
        <v>0</v>
      </c>
      <c r="C569" s="3">
        <f t="shared" si="85"/>
        <v>0</v>
      </c>
      <c r="D569" s="15">
        <f t="shared" si="86"/>
        <v>0</v>
      </c>
      <c r="E569" s="15">
        <f t="shared" si="87"/>
        <v>0</v>
      </c>
      <c r="F569" s="15">
        <f t="shared" si="88"/>
        <v>0</v>
      </c>
      <c r="G569" s="15">
        <f t="shared" si="89"/>
        <v>0</v>
      </c>
      <c r="H569" s="19">
        <f t="shared" si="90"/>
        <v>0</v>
      </c>
    </row>
    <row r="570" spans="1:8" x14ac:dyDescent="0.2">
      <c r="A570" s="3"/>
      <c r="B570" s="3">
        <f t="shared" si="91"/>
        <v>0</v>
      </c>
      <c r="C570" s="3">
        <f t="shared" si="85"/>
        <v>0</v>
      </c>
      <c r="D570" s="15">
        <f t="shared" si="86"/>
        <v>0</v>
      </c>
      <c r="E570" s="15">
        <f t="shared" si="87"/>
        <v>0</v>
      </c>
      <c r="F570" s="15">
        <f t="shared" si="88"/>
        <v>0</v>
      </c>
      <c r="G570" s="15">
        <f t="shared" si="89"/>
        <v>0</v>
      </c>
      <c r="H570" s="19">
        <f t="shared" si="90"/>
        <v>0</v>
      </c>
    </row>
    <row r="571" spans="1:8" x14ac:dyDescent="0.2">
      <c r="A571" s="3"/>
      <c r="B571" s="3">
        <f t="shared" si="91"/>
        <v>0</v>
      </c>
      <c r="C571" s="3">
        <f t="shared" si="85"/>
        <v>0</v>
      </c>
      <c r="D571" s="15">
        <f t="shared" si="86"/>
        <v>0</v>
      </c>
      <c r="E571" s="15">
        <f t="shared" si="87"/>
        <v>0</v>
      </c>
      <c r="F571" s="15">
        <f t="shared" si="88"/>
        <v>0</v>
      </c>
      <c r="G571" s="15">
        <f t="shared" si="89"/>
        <v>0</v>
      </c>
      <c r="H571" s="19">
        <f t="shared" si="90"/>
        <v>0</v>
      </c>
    </row>
    <row r="572" spans="1:8" x14ac:dyDescent="0.2">
      <c r="A572" s="3"/>
      <c r="B572" s="3">
        <f t="shared" si="91"/>
        <v>0</v>
      </c>
      <c r="C572" s="3">
        <f t="shared" si="85"/>
        <v>0</v>
      </c>
      <c r="D572" s="15">
        <f t="shared" si="86"/>
        <v>0</v>
      </c>
      <c r="E572" s="15">
        <f t="shared" si="87"/>
        <v>0</v>
      </c>
      <c r="F572" s="15">
        <f t="shared" si="88"/>
        <v>0</v>
      </c>
      <c r="G572" s="15">
        <f t="shared" si="89"/>
        <v>0</v>
      </c>
      <c r="H572" s="19">
        <f t="shared" si="90"/>
        <v>0</v>
      </c>
    </row>
    <row r="573" spans="1:8" x14ac:dyDescent="0.2">
      <c r="A573" s="3"/>
      <c r="B573" s="3">
        <f t="shared" si="91"/>
        <v>0</v>
      </c>
      <c r="C573" s="3">
        <f t="shared" si="85"/>
        <v>0</v>
      </c>
      <c r="D573" s="15">
        <f t="shared" si="86"/>
        <v>0</v>
      </c>
      <c r="E573" s="15">
        <f t="shared" si="87"/>
        <v>0</v>
      </c>
      <c r="F573" s="15">
        <f t="shared" si="88"/>
        <v>0</v>
      </c>
      <c r="G573" s="15">
        <f t="shared" si="89"/>
        <v>0</v>
      </c>
      <c r="H573" s="19">
        <f t="shared" si="90"/>
        <v>0</v>
      </c>
    </row>
    <row r="574" spans="1:8" x14ac:dyDescent="0.2">
      <c r="A574" s="3"/>
      <c r="B574" s="3">
        <f t="shared" si="91"/>
        <v>0</v>
      </c>
      <c r="C574" s="3">
        <f t="shared" si="85"/>
        <v>0</v>
      </c>
      <c r="D574" s="15">
        <f t="shared" si="86"/>
        <v>0</v>
      </c>
      <c r="E574" s="15">
        <f t="shared" si="87"/>
        <v>0</v>
      </c>
      <c r="F574" s="15">
        <f t="shared" si="88"/>
        <v>0</v>
      </c>
      <c r="G574" s="15">
        <f t="shared" si="89"/>
        <v>0</v>
      </c>
      <c r="H574" s="19">
        <f t="shared" si="90"/>
        <v>0</v>
      </c>
    </row>
    <row r="575" spans="1:8" x14ac:dyDescent="0.2">
      <c r="A575" s="3"/>
      <c r="B575" s="3">
        <f t="shared" si="91"/>
        <v>0</v>
      </c>
      <c r="C575" s="3">
        <f t="shared" si="85"/>
        <v>0</v>
      </c>
      <c r="D575" s="15">
        <f t="shared" si="86"/>
        <v>0</v>
      </c>
      <c r="E575" s="15">
        <f t="shared" si="87"/>
        <v>0</v>
      </c>
      <c r="F575" s="15">
        <f t="shared" si="88"/>
        <v>0</v>
      </c>
      <c r="G575" s="15">
        <f t="shared" si="89"/>
        <v>0</v>
      </c>
      <c r="H575" s="19">
        <f t="shared" si="90"/>
        <v>0</v>
      </c>
    </row>
    <row r="576" spans="1:8" x14ac:dyDescent="0.2">
      <c r="A576" s="3"/>
      <c r="B576" s="3">
        <f t="shared" si="91"/>
        <v>0</v>
      </c>
      <c r="C576" s="3">
        <f t="shared" si="85"/>
        <v>0</v>
      </c>
      <c r="D576" s="15">
        <f t="shared" si="86"/>
        <v>0</v>
      </c>
      <c r="E576" s="15">
        <f t="shared" si="87"/>
        <v>0</v>
      </c>
      <c r="F576" s="15">
        <f t="shared" si="88"/>
        <v>0</v>
      </c>
      <c r="G576" s="15">
        <f t="shared" si="89"/>
        <v>0</v>
      </c>
      <c r="H576" s="19">
        <f t="shared" si="90"/>
        <v>0</v>
      </c>
    </row>
    <row r="577" spans="1:27" x14ac:dyDescent="0.2">
      <c r="A577" s="3"/>
      <c r="B577" s="3">
        <f t="shared" si="91"/>
        <v>0</v>
      </c>
      <c r="C577" s="3">
        <f t="shared" si="85"/>
        <v>0</v>
      </c>
      <c r="D577" s="15">
        <f t="shared" si="86"/>
        <v>0</v>
      </c>
      <c r="E577" s="15">
        <f t="shared" si="87"/>
        <v>0</v>
      </c>
      <c r="F577" s="15">
        <f t="shared" si="88"/>
        <v>0</v>
      </c>
      <c r="G577" s="15">
        <f t="shared" si="89"/>
        <v>0</v>
      </c>
      <c r="H577" s="19">
        <f t="shared" si="90"/>
        <v>0</v>
      </c>
    </row>
    <row r="578" spans="1:27" x14ac:dyDescent="0.2">
      <c r="A578" s="3"/>
      <c r="B578" s="3">
        <f t="shared" si="91"/>
        <v>0</v>
      </c>
      <c r="C578" s="3">
        <f t="shared" si="85"/>
        <v>0</v>
      </c>
      <c r="D578" s="15">
        <f t="shared" si="86"/>
        <v>0</v>
      </c>
      <c r="E578" s="15">
        <f t="shared" si="87"/>
        <v>0</v>
      </c>
      <c r="F578" s="15">
        <f t="shared" si="88"/>
        <v>0</v>
      </c>
      <c r="G578" s="15">
        <f t="shared" si="89"/>
        <v>0</v>
      </c>
      <c r="H578" s="19">
        <f t="shared" si="90"/>
        <v>0</v>
      </c>
    </row>
    <row r="579" spans="1:27" x14ac:dyDescent="0.2">
      <c r="A579" s="3"/>
      <c r="B579" s="3">
        <f t="shared" si="91"/>
        <v>0</v>
      </c>
      <c r="C579" s="3">
        <f t="shared" si="85"/>
        <v>0</v>
      </c>
      <c r="D579" s="15">
        <f t="shared" si="86"/>
        <v>0</v>
      </c>
      <c r="E579" s="15">
        <f t="shared" si="87"/>
        <v>0</v>
      </c>
      <c r="F579" s="15">
        <f t="shared" si="88"/>
        <v>0</v>
      </c>
      <c r="G579" s="15">
        <f t="shared" si="89"/>
        <v>0</v>
      </c>
      <c r="H579" s="19">
        <f t="shared" si="90"/>
        <v>0</v>
      </c>
    </row>
    <row r="580" spans="1:27" x14ac:dyDescent="0.2">
      <c r="A580" s="3"/>
      <c r="B580" s="3">
        <f t="shared" si="91"/>
        <v>0</v>
      </c>
      <c r="C580" s="3">
        <f t="shared" si="85"/>
        <v>0</v>
      </c>
      <c r="D580" s="15">
        <f t="shared" si="86"/>
        <v>0</v>
      </c>
      <c r="E580" s="15">
        <f t="shared" si="87"/>
        <v>0</v>
      </c>
      <c r="F580" s="15">
        <f t="shared" si="88"/>
        <v>0</v>
      </c>
      <c r="G580" s="15">
        <f t="shared" si="89"/>
        <v>0</v>
      </c>
      <c r="H580" s="19">
        <f t="shared" si="90"/>
        <v>0</v>
      </c>
    </row>
    <row r="581" spans="1:27" x14ac:dyDescent="0.2">
      <c r="A581" s="3"/>
      <c r="B581" s="3">
        <f t="shared" si="91"/>
        <v>0</v>
      </c>
      <c r="C581" s="3">
        <f t="shared" si="85"/>
        <v>0</v>
      </c>
      <c r="D581" s="15">
        <f t="shared" si="86"/>
        <v>0</v>
      </c>
      <c r="E581" s="15">
        <f t="shared" si="87"/>
        <v>0</v>
      </c>
      <c r="F581" s="15">
        <f t="shared" si="88"/>
        <v>0</v>
      </c>
      <c r="G581" s="15">
        <f t="shared" si="89"/>
        <v>0</v>
      </c>
      <c r="H581" s="19">
        <f t="shared" si="90"/>
        <v>0</v>
      </c>
    </row>
    <row r="582" spans="1:27" x14ac:dyDescent="0.2">
      <c r="A582" s="3"/>
      <c r="B582" s="3">
        <f t="shared" si="91"/>
        <v>0</v>
      </c>
      <c r="C582" s="3">
        <f t="shared" si="85"/>
        <v>0</v>
      </c>
      <c r="D582" s="15">
        <f t="shared" si="86"/>
        <v>0</v>
      </c>
      <c r="E582" s="15">
        <f t="shared" si="87"/>
        <v>0</v>
      </c>
      <c r="F582" s="15">
        <f t="shared" si="88"/>
        <v>0</v>
      </c>
      <c r="G582" s="15">
        <f t="shared" si="89"/>
        <v>0</v>
      </c>
      <c r="H582" s="19">
        <f t="shared" si="90"/>
        <v>0</v>
      </c>
    </row>
    <row r="583" spans="1:27" x14ac:dyDescent="0.2">
      <c r="A583" s="3"/>
      <c r="B583" s="3">
        <f t="shared" si="91"/>
        <v>0</v>
      </c>
      <c r="C583" s="3">
        <f t="shared" si="85"/>
        <v>0</v>
      </c>
      <c r="D583" s="15">
        <f t="shared" si="86"/>
        <v>0</v>
      </c>
      <c r="E583" s="15">
        <f t="shared" si="87"/>
        <v>0</v>
      </c>
      <c r="F583" s="15">
        <f t="shared" si="88"/>
        <v>0</v>
      </c>
      <c r="G583" s="15">
        <f t="shared" si="89"/>
        <v>0</v>
      </c>
      <c r="H583" s="19">
        <f t="shared" si="90"/>
        <v>0</v>
      </c>
    </row>
    <row r="584" spans="1:27" x14ac:dyDescent="0.2">
      <c r="A584" s="3"/>
      <c r="B584" s="3">
        <f t="shared" si="91"/>
        <v>0</v>
      </c>
      <c r="C584" s="3">
        <f t="shared" si="85"/>
        <v>0</v>
      </c>
      <c r="D584" s="15">
        <f t="shared" si="86"/>
        <v>0</v>
      </c>
      <c r="E584" s="15">
        <f t="shared" si="87"/>
        <v>0</v>
      </c>
      <c r="F584" s="15">
        <f t="shared" si="88"/>
        <v>0</v>
      </c>
      <c r="G584" s="15">
        <f t="shared" si="89"/>
        <v>0</v>
      </c>
      <c r="H584" s="19">
        <f t="shared" si="90"/>
        <v>0</v>
      </c>
    </row>
    <row r="585" spans="1:27" x14ac:dyDescent="0.2">
      <c r="A585" s="3"/>
      <c r="B585" s="3">
        <f t="shared" si="91"/>
        <v>0</v>
      </c>
      <c r="C585" s="3">
        <f t="shared" si="85"/>
        <v>0</v>
      </c>
      <c r="D585" s="15">
        <f t="shared" si="86"/>
        <v>0</v>
      </c>
      <c r="E585" s="15">
        <f t="shared" si="87"/>
        <v>0</v>
      </c>
      <c r="F585" s="15">
        <f t="shared" si="88"/>
        <v>0</v>
      </c>
      <c r="G585" s="15">
        <f t="shared" si="89"/>
        <v>0</v>
      </c>
      <c r="H585" s="19">
        <f t="shared" si="90"/>
        <v>0</v>
      </c>
    </row>
    <row r="586" spans="1:27" x14ac:dyDescent="0.2">
      <c r="A586" s="3"/>
      <c r="B586" s="3">
        <f t="shared" si="91"/>
        <v>0</v>
      </c>
      <c r="C586" s="3">
        <f t="shared" si="85"/>
        <v>0</v>
      </c>
      <c r="D586" s="15">
        <f t="shared" si="86"/>
        <v>0</v>
      </c>
      <c r="E586" s="15">
        <f t="shared" si="87"/>
        <v>0</v>
      </c>
      <c r="F586" s="15">
        <f t="shared" si="88"/>
        <v>0</v>
      </c>
      <c r="G586" s="15">
        <f t="shared" si="89"/>
        <v>0</v>
      </c>
      <c r="H586" s="19">
        <f t="shared" si="90"/>
        <v>0</v>
      </c>
    </row>
    <row r="588" spans="1:27" x14ac:dyDescent="0.2">
      <c r="I588" s="48" t="s">
        <v>25</v>
      </c>
      <c r="J588" s="49" t="s">
        <v>100</v>
      </c>
    </row>
    <row r="590" spans="1:27" x14ac:dyDescent="0.2">
      <c r="I590" s="43" t="s">
        <v>72</v>
      </c>
      <c r="J590" s="43" t="s">
        <v>26</v>
      </c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5"/>
    </row>
    <row r="591" spans="1:27" x14ac:dyDescent="0.2">
      <c r="A591" s="16" t="s">
        <v>73</v>
      </c>
      <c r="B591" s="16" t="s">
        <v>74</v>
      </c>
      <c r="C591" s="16" t="s">
        <v>75</v>
      </c>
      <c r="D591" s="16" t="s">
        <v>76</v>
      </c>
      <c r="E591" s="16" t="s">
        <v>77</v>
      </c>
      <c r="F591" s="16" t="s">
        <v>78</v>
      </c>
      <c r="G591" s="16" t="s">
        <v>79</v>
      </c>
      <c r="H591" s="18" t="s">
        <v>52</v>
      </c>
      <c r="I591" s="24" t="s">
        <v>24</v>
      </c>
      <c r="J591" s="3" t="s">
        <v>67</v>
      </c>
      <c r="K591" s="3" t="s">
        <v>62</v>
      </c>
      <c r="L591" s="3" t="s">
        <v>60</v>
      </c>
      <c r="M591" s="3" t="s">
        <v>68</v>
      </c>
      <c r="N591" s="3" t="s">
        <v>63</v>
      </c>
      <c r="O591" s="3" t="s">
        <v>65</v>
      </c>
      <c r="P591" s="3" t="s">
        <v>64</v>
      </c>
      <c r="Q591" s="3" t="s">
        <v>61</v>
      </c>
      <c r="R591" s="3" t="s">
        <v>69</v>
      </c>
      <c r="S591" s="3" t="s">
        <v>85</v>
      </c>
      <c r="T591" s="3" t="s">
        <v>86</v>
      </c>
      <c r="U591" s="3" t="s">
        <v>87</v>
      </c>
      <c r="V591" s="3" t="s">
        <v>88</v>
      </c>
      <c r="W591" s="3" t="s">
        <v>89</v>
      </c>
      <c r="X591" s="3" t="s">
        <v>90</v>
      </c>
      <c r="Y591" s="3" t="s">
        <v>106</v>
      </c>
      <c r="Z591" s="3" t="s">
        <v>125</v>
      </c>
      <c r="AA591" s="3" t="s">
        <v>70</v>
      </c>
    </row>
    <row r="592" spans="1:27" x14ac:dyDescent="0.2">
      <c r="A592" s="3"/>
      <c r="B592" s="3" t="str">
        <f>I592</f>
        <v>Ailsa Polworth</v>
      </c>
      <c r="C592" s="3">
        <f t="shared" ref="C592:C631" si="92">COUNT(J592:Z592)</f>
        <v>1</v>
      </c>
      <c r="D592" s="15">
        <f t="shared" ref="D592:D631" si="93">IF(C592&gt;0,LARGE(J592:Z592,1),0)</f>
        <v>180</v>
      </c>
      <c r="E592" s="15">
        <f t="shared" ref="E592:E631" si="94">IF(C592&gt;1,LARGE(J592:Z592,2),0)</f>
        <v>0</v>
      </c>
      <c r="F592" s="15">
        <f t="shared" ref="F592:F631" si="95">IF(C592&gt;2,LARGE(J592:Z592,3),0)</f>
        <v>0</v>
      </c>
      <c r="G592" s="15">
        <f t="shared" ref="G592:G631" si="96">IF(C592&gt;3,LARGE(J592:Z592,4),0)</f>
        <v>0</v>
      </c>
      <c r="H592" s="19">
        <f>SUM(D592:G592)</f>
        <v>180</v>
      </c>
      <c r="I592" s="3" t="s">
        <v>207</v>
      </c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>
        <v>180</v>
      </c>
      <c r="AA592" s="3">
        <v>180</v>
      </c>
    </row>
    <row r="593" spans="1:27" x14ac:dyDescent="0.2">
      <c r="A593" s="3"/>
      <c r="B593" s="3" t="str">
        <f>I593</f>
        <v>Sue Strachan</v>
      </c>
      <c r="C593" s="3">
        <f t="shared" si="92"/>
        <v>1</v>
      </c>
      <c r="D593" s="15">
        <f t="shared" si="93"/>
        <v>300</v>
      </c>
      <c r="E593" s="15">
        <f t="shared" si="94"/>
        <v>0</v>
      </c>
      <c r="F593" s="15">
        <f t="shared" si="95"/>
        <v>0</v>
      </c>
      <c r="G593" s="15">
        <f t="shared" si="96"/>
        <v>0</v>
      </c>
      <c r="H593" s="19">
        <f t="shared" ref="H593:H631" si="97">SUM(D593:G593)</f>
        <v>300</v>
      </c>
      <c r="I593" s="3" t="s">
        <v>206</v>
      </c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>
        <v>300</v>
      </c>
      <c r="AA593" s="3">
        <v>300</v>
      </c>
    </row>
    <row r="594" spans="1:27" x14ac:dyDescent="0.2">
      <c r="A594" s="3"/>
      <c r="B594" s="3" t="str">
        <f t="shared" ref="B594:B631" si="98">I594</f>
        <v>Jennifer Broadley</v>
      </c>
      <c r="C594" s="3">
        <f t="shared" si="92"/>
        <v>3</v>
      </c>
      <c r="D594" s="15">
        <f t="shared" si="93"/>
        <v>245</v>
      </c>
      <c r="E594" s="15">
        <f t="shared" si="94"/>
        <v>210</v>
      </c>
      <c r="F594" s="15">
        <f t="shared" si="95"/>
        <v>65</v>
      </c>
      <c r="G594" s="15">
        <f t="shared" si="96"/>
        <v>0</v>
      </c>
      <c r="H594" s="19">
        <f t="shared" si="97"/>
        <v>520</v>
      </c>
      <c r="I594" s="3" t="s">
        <v>211</v>
      </c>
      <c r="J594" s="3"/>
      <c r="K594" s="3"/>
      <c r="L594" s="3"/>
      <c r="M594" s="3"/>
      <c r="N594" s="3">
        <v>65</v>
      </c>
      <c r="O594" s="3"/>
      <c r="P594" s="3">
        <v>245</v>
      </c>
      <c r="Q594" s="3"/>
      <c r="R594" s="3"/>
      <c r="S594" s="3"/>
      <c r="T594" s="3"/>
      <c r="U594" s="3"/>
      <c r="V594" s="3"/>
      <c r="W594" s="3"/>
      <c r="X594" s="3"/>
      <c r="Y594" s="3"/>
      <c r="Z594" s="3">
        <v>210</v>
      </c>
      <c r="AA594" s="3">
        <v>520</v>
      </c>
    </row>
    <row r="595" spans="1:27" x14ac:dyDescent="0.2">
      <c r="A595" s="3"/>
      <c r="B595" s="3" t="str">
        <f t="shared" si="98"/>
        <v>Donna Cruikshank</v>
      </c>
      <c r="C595" s="3">
        <f t="shared" si="92"/>
        <v>1</v>
      </c>
      <c r="D595" s="15">
        <f t="shared" si="93"/>
        <v>150</v>
      </c>
      <c r="E595" s="15">
        <f t="shared" si="94"/>
        <v>0</v>
      </c>
      <c r="F595" s="15">
        <f t="shared" si="95"/>
        <v>0</v>
      </c>
      <c r="G595" s="15">
        <f t="shared" si="96"/>
        <v>0</v>
      </c>
      <c r="H595" s="19">
        <f t="shared" si="97"/>
        <v>150</v>
      </c>
      <c r="I595" s="3" t="s">
        <v>289</v>
      </c>
      <c r="J595" s="3"/>
      <c r="K595" s="3"/>
      <c r="L595" s="3"/>
      <c r="M595" s="3"/>
      <c r="N595" s="3"/>
      <c r="O595" s="3">
        <v>150</v>
      </c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>
        <v>150</v>
      </c>
    </row>
    <row r="596" spans="1:27" x14ac:dyDescent="0.2">
      <c r="A596" s="3"/>
      <c r="B596" s="3" t="str">
        <f t="shared" si="98"/>
        <v>(blank)</v>
      </c>
      <c r="C596" s="3">
        <f t="shared" si="92"/>
        <v>17</v>
      </c>
      <c r="D596" s="15">
        <f t="shared" si="93"/>
        <v>0</v>
      </c>
      <c r="E596" s="15">
        <f t="shared" si="94"/>
        <v>0</v>
      </c>
      <c r="F596" s="15">
        <f t="shared" si="95"/>
        <v>0</v>
      </c>
      <c r="G596" s="15">
        <f t="shared" si="96"/>
        <v>0</v>
      </c>
      <c r="H596" s="19">
        <f t="shared" si="97"/>
        <v>0</v>
      </c>
      <c r="I596" s="3" t="s">
        <v>71</v>
      </c>
      <c r="J596" s="3">
        <v>0</v>
      </c>
      <c r="K596" s="3">
        <v>0</v>
      </c>
      <c r="L596" s="3">
        <v>0</v>
      </c>
      <c r="M596" s="3">
        <v>0</v>
      </c>
      <c r="N596" s="3">
        <v>0</v>
      </c>
      <c r="O596" s="3">
        <v>0</v>
      </c>
      <c r="P596" s="3">
        <v>0</v>
      </c>
      <c r="Q596" s="3">
        <v>0</v>
      </c>
      <c r="R596" s="3">
        <v>0</v>
      </c>
      <c r="S596" s="3">
        <v>0</v>
      </c>
      <c r="T596" s="3">
        <v>0</v>
      </c>
      <c r="U596" s="3">
        <v>0</v>
      </c>
      <c r="V596" s="3">
        <v>0</v>
      </c>
      <c r="W596" s="3">
        <v>0</v>
      </c>
      <c r="X596" s="3">
        <v>0</v>
      </c>
      <c r="Y596" s="3">
        <v>0</v>
      </c>
      <c r="Z596" s="3">
        <v>0</v>
      </c>
      <c r="AA596" s="3">
        <v>0</v>
      </c>
    </row>
    <row r="597" spans="1:27" x14ac:dyDescent="0.2">
      <c r="A597" s="3"/>
      <c r="B597" s="3">
        <f t="shared" si="98"/>
        <v>0</v>
      </c>
      <c r="C597" s="3">
        <f t="shared" si="92"/>
        <v>0</v>
      </c>
      <c r="D597" s="15">
        <f t="shared" si="93"/>
        <v>0</v>
      </c>
      <c r="E597" s="15">
        <f t="shared" si="94"/>
        <v>0</v>
      </c>
      <c r="F597" s="15">
        <f t="shared" si="95"/>
        <v>0</v>
      </c>
      <c r="G597" s="15">
        <f t="shared" si="96"/>
        <v>0</v>
      </c>
      <c r="H597" s="19">
        <f t="shared" si="97"/>
        <v>0</v>
      </c>
    </row>
    <row r="598" spans="1:27" x14ac:dyDescent="0.2">
      <c r="A598" s="3"/>
      <c r="B598" s="3">
        <f t="shared" si="98"/>
        <v>0</v>
      </c>
      <c r="C598" s="3">
        <f t="shared" si="92"/>
        <v>0</v>
      </c>
      <c r="D598" s="15">
        <f t="shared" si="93"/>
        <v>0</v>
      </c>
      <c r="E598" s="15">
        <f t="shared" si="94"/>
        <v>0</v>
      </c>
      <c r="F598" s="15">
        <f t="shared" si="95"/>
        <v>0</v>
      </c>
      <c r="G598" s="15">
        <f t="shared" si="96"/>
        <v>0</v>
      </c>
      <c r="H598" s="19">
        <f t="shared" si="97"/>
        <v>0</v>
      </c>
    </row>
    <row r="599" spans="1:27" x14ac:dyDescent="0.2">
      <c r="A599" s="3"/>
      <c r="B599" s="3">
        <f t="shared" si="98"/>
        <v>0</v>
      </c>
      <c r="C599" s="3">
        <f t="shared" si="92"/>
        <v>0</v>
      </c>
      <c r="D599" s="15">
        <f t="shared" si="93"/>
        <v>0</v>
      </c>
      <c r="E599" s="15">
        <f t="shared" si="94"/>
        <v>0</v>
      </c>
      <c r="F599" s="15">
        <f t="shared" si="95"/>
        <v>0</v>
      </c>
      <c r="G599" s="15">
        <f t="shared" si="96"/>
        <v>0</v>
      </c>
      <c r="H599" s="19">
        <f t="shared" si="97"/>
        <v>0</v>
      </c>
    </row>
    <row r="600" spans="1:27" x14ac:dyDescent="0.2">
      <c r="A600" s="3"/>
      <c r="B600" s="3">
        <f t="shared" si="98"/>
        <v>0</v>
      </c>
      <c r="C600" s="3">
        <f t="shared" si="92"/>
        <v>0</v>
      </c>
      <c r="D600" s="15">
        <f t="shared" si="93"/>
        <v>0</v>
      </c>
      <c r="E600" s="15">
        <f t="shared" si="94"/>
        <v>0</v>
      </c>
      <c r="F600" s="15">
        <f t="shared" si="95"/>
        <v>0</v>
      </c>
      <c r="G600" s="15">
        <f t="shared" si="96"/>
        <v>0</v>
      </c>
      <c r="H600" s="19">
        <f t="shared" si="97"/>
        <v>0</v>
      </c>
    </row>
    <row r="601" spans="1:27" x14ac:dyDescent="0.2">
      <c r="A601" s="3"/>
      <c r="B601" s="3">
        <f t="shared" si="98"/>
        <v>0</v>
      </c>
      <c r="C601" s="3">
        <f t="shared" si="92"/>
        <v>0</v>
      </c>
      <c r="D601" s="15">
        <f t="shared" si="93"/>
        <v>0</v>
      </c>
      <c r="E601" s="15">
        <f t="shared" si="94"/>
        <v>0</v>
      </c>
      <c r="F601" s="15">
        <f t="shared" si="95"/>
        <v>0</v>
      </c>
      <c r="G601" s="15">
        <f t="shared" si="96"/>
        <v>0</v>
      </c>
      <c r="H601" s="19">
        <f t="shared" si="97"/>
        <v>0</v>
      </c>
    </row>
    <row r="602" spans="1:27" x14ac:dyDescent="0.2">
      <c r="A602" s="3"/>
      <c r="B602" s="3">
        <f t="shared" si="98"/>
        <v>0</v>
      </c>
      <c r="C602" s="3">
        <f t="shared" si="92"/>
        <v>0</v>
      </c>
      <c r="D602" s="15">
        <f t="shared" si="93"/>
        <v>0</v>
      </c>
      <c r="E602" s="15">
        <f t="shared" si="94"/>
        <v>0</v>
      </c>
      <c r="F602" s="15">
        <f t="shared" si="95"/>
        <v>0</v>
      </c>
      <c r="G602" s="15">
        <f t="shared" si="96"/>
        <v>0</v>
      </c>
      <c r="H602" s="19">
        <f t="shared" si="97"/>
        <v>0</v>
      </c>
    </row>
    <row r="603" spans="1:27" x14ac:dyDescent="0.2">
      <c r="A603" s="3"/>
      <c r="B603" s="3">
        <f t="shared" si="98"/>
        <v>0</v>
      </c>
      <c r="C603" s="3">
        <f t="shared" si="92"/>
        <v>0</v>
      </c>
      <c r="D603" s="15">
        <f t="shared" si="93"/>
        <v>0</v>
      </c>
      <c r="E603" s="15">
        <f t="shared" si="94"/>
        <v>0</v>
      </c>
      <c r="F603" s="15">
        <f t="shared" si="95"/>
        <v>0</v>
      </c>
      <c r="G603" s="15">
        <f t="shared" si="96"/>
        <v>0</v>
      </c>
      <c r="H603" s="19">
        <f t="shared" si="97"/>
        <v>0</v>
      </c>
    </row>
    <row r="604" spans="1:27" x14ac:dyDescent="0.2">
      <c r="A604" s="3"/>
      <c r="B604" s="3">
        <f t="shared" si="98"/>
        <v>0</v>
      </c>
      <c r="C604" s="3">
        <f t="shared" si="92"/>
        <v>0</v>
      </c>
      <c r="D604" s="15">
        <f t="shared" si="93"/>
        <v>0</v>
      </c>
      <c r="E604" s="15">
        <f t="shared" si="94"/>
        <v>0</v>
      </c>
      <c r="F604" s="15">
        <f t="shared" si="95"/>
        <v>0</v>
      </c>
      <c r="G604" s="15">
        <f t="shared" si="96"/>
        <v>0</v>
      </c>
      <c r="H604" s="19">
        <f t="shared" si="97"/>
        <v>0</v>
      </c>
    </row>
    <row r="605" spans="1:27" x14ac:dyDescent="0.2">
      <c r="A605" s="3"/>
      <c r="B605" s="3">
        <f t="shared" si="98"/>
        <v>0</v>
      </c>
      <c r="C605" s="3">
        <f t="shared" si="92"/>
        <v>0</v>
      </c>
      <c r="D605" s="15">
        <f t="shared" si="93"/>
        <v>0</v>
      </c>
      <c r="E605" s="15">
        <f t="shared" si="94"/>
        <v>0</v>
      </c>
      <c r="F605" s="15">
        <f t="shared" si="95"/>
        <v>0</v>
      </c>
      <c r="G605" s="15">
        <f t="shared" si="96"/>
        <v>0</v>
      </c>
      <c r="H605" s="19">
        <f t="shared" si="97"/>
        <v>0</v>
      </c>
    </row>
    <row r="606" spans="1:27" x14ac:dyDescent="0.2">
      <c r="A606" s="3"/>
      <c r="B606" s="3">
        <f t="shared" si="98"/>
        <v>0</v>
      </c>
      <c r="C606" s="3">
        <f t="shared" si="92"/>
        <v>0</v>
      </c>
      <c r="D606" s="15">
        <f t="shared" si="93"/>
        <v>0</v>
      </c>
      <c r="E606" s="15">
        <f t="shared" si="94"/>
        <v>0</v>
      </c>
      <c r="F606" s="15">
        <f t="shared" si="95"/>
        <v>0</v>
      </c>
      <c r="G606" s="15">
        <f t="shared" si="96"/>
        <v>0</v>
      </c>
      <c r="H606" s="19">
        <f t="shared" si="97"/>
        <v>0</v>
      </c>
    </row>
    <row r="607" spans="1:27" x14ac:dyDescent="0.2">
      <c r="A607" s="3"/>
      <c r="B607" s="3">
        <f t="shared" si="98"/>
        <v>0</v>
      </c>
      <c r="C607" s="3">
        <f t="shared" si="92"/>
        <v>0</v>
      </c>
      <c r="D607" s="15">
        <f t="shared" si="93"/>
        <v>0</v>
      </c>
      <c r="E607" s="15">
        <f t="shared" si="94"/>
        <v>0</v>
      </c>
      <c r="F607" s="15">
        <f t="shared" si="95"/>
        <v>0</v>
      </c>
      <c r="G607" s="15">
        <f t="shared" si="96"/>
        <v>0</v>
      </c>
      <c r="H607" s="19">
        <f t="shared" si="97"/>
        <v>0</v>
      </c>
    </row>
    <row r="608" spans="1:27" x14ac:dyDescent="0.2">
      <c r="A608" s="3"/>
      <c r="B608" s="3">
        <f t="shared" si="98"/>
        <v>0</v>
      </c>
      <c r="C608" s="3">
        <f t="shared" si="92"/>
        <v>0</v>
      </c>
      <c r="D608" s="15">
        <f t="shared" si="93"/>
        <v>0</v>
      </c>
      <c r="E608" s="15">
        <f t="shared" si="94"/>
        <v>0</v>
      </c>
      <c r="F608" s="15">
        <f t="shared" si="95"/>
        <v>0</v>
      </c>
      <c r="G608" s="15">
        <f t="shared" si="96"/>
        <v>0</v>
      </c>
      <c r="H608" s="19">
        <f t="shared" si="97"/>
        <v>0</v>
      </c>
    </row>
    <row r="609" spans="1:8" x14ac:dyDescent="0.2">
      <c r="A609" s="3"/>
      <c r="B609" s="3">
        <f t="shared" si="98"/>
        <v>0</v>
      </c>
      <c r="C609" s="3">
        <f t="shared" si="92"/>
        <v>0</v>
      </c>
      <c r="D609" s="15">
        <f t="shared" si="93"/>
        <v>0</v>
      </c>
      <c r="E609" s="15">
        <f t="shared" si="94"/>
        <v>0</v>
      </c>
      <c r="F609" s="15">
        <f t="shared" si="95"/>
        <v>0</v>
      </c>
      <c r="G609" s="15">
        <f t="shared" si="96"/>
        <v>0</v>
      </c>
      <c r="H609" s="19">
        <f t="shared" si="97"/>
        <v>0</v>
      </c>
    </row>
    <row r="610" spans="1:8" x14ac:dyDescent="0.2">
      <c r="A610" s="3"/>
      <c r="B610" s="3">
        <f t="shared" si="98"/>
        <v>0</v>
      </c>
      <c r="C610" s="3">
        <f t="shared" si="92"/>
        <v>0</v>
      </c>
      <c r="D610" s="15">
        <f t="shared" si="93"/>
        <v>0</v>
      </c>
      <c r="E610" s="15">
        <f t="shared" si="94"/>
        <v>0</v>
      </c>
      <c r="F610" s="15">
        <f t="shared" si="95"/>
        <v>0</v>
      </c>
      <c r="G610" s="15">
        <f t="shared" si="96"/>
        <v>0</v>
      </c>
      <c r="H610" s="19">
        <f t="shared" si="97"/>
        <v>0</v>
      </c>
    </row>
    <row r="611" spans="1:8" x14ac:dyDescent="0.2">
      <c r="A611" s="3"/>
      <c r="B611" s="3">
        <f t="shared" si="98"/>
        <v>0</v>
      </c>
      <c r="C611" s="3">
        <f t="shared" si="92"/>
        <v>0</v>
      </c>
      <c r="D611" s="15">
        <f t="shared" si="93"/>
        <v>0</v>
      </c>
      <c r="E611" s="15">
        <f t="shared" si="94"/>
        <v>0</v>
      </c>
      <c r="F611" s="15">
        <f t="shared" si="95"/>
        <v>0</v>
      </c>
      <c r="G611" s="15">
        <f t="shared" si="96"/>
        <v>0</v>
      </c>
      <c r="H611" s="19">
        <f t="shared" si="97"/>
        <v>0</v>
      </c>
    </row>
    <row r="612" spans="1:8" x14ac:dyDescent="0.2">
      <c r="A612" s="3"/>
      <c r="B612" s="3">
        <f t="shared" si="98"/>
        <v>0</v>
      </c>
      <c r="C612" s="3">
        <f t="shared" si="92"/>
        <v>0</v>
      </c>
      <c r="D612" s="15">
        <f t="shared" si="93"/>
        <v>0</v>
      </c>
      <c r="E612" s="15">
        <f t="shared" si="94"/>
        <v>0</v>
      </c>
      <c r="F612" s="15">
        <f t="shared" si="95"/>
        <v>0</v>
      </c>
      <c r="G612" s="15">
        <f t="shared" si="96"/>
        <v>0</v>
      </c>
      <c r="H612" s="19">
        <f t="shared" si="97"/>
        <v>0</v>
      </c>
    </row>
    <row r="613" spans="1:8" x14ac:dyDescent="0.2">
      <c r="A613" s="3"/>
      <c r="B613" s="3">
        <f t="shared" si="98"/>
        <v>0</v>
      </c>
      <c r="C613" s="3">
        <f t="shared" si="92"/>
        <v>0</v>
      </c>
      <c r="D613" s="15">
        <f t="shared" si="93"/>
        <v>0</v>
      </c>
      <c r="E613" s="15">
        <f t="shared" si="94"/>
        <v>0</v>
      </c>
      <c r="F613" s="15">
        <f t="shared" si="95"/>
        <v>0</v>
      </c>
      <c r="G613" s="15">
        <f t="shared" si="96"/>
        <v>0</v>
      </c>
      <c r="H613" s="19">
        <f t="shared" si="97"/>
        <v>0</v>
      </c>
    </row>
    <row r="614" spans="1:8" x14ac:dyDescent="0.2">
      <c r="A614" s="3"/>
      <c r="B614" s="3">
        <f t="shared" si="98"/>
        <v>0</v>
      </c>
      <c r="C614" s="3">
        <f t="shared" si="92"/>
        <v>0</v>
      </c>
      <c r="D614" s="15">
        <f t="shared" si="93"/>
        <v>0</v>
      </c>
      <c r="E614" s="15">
        <f t="shared" si="94"/>
        <v>0</v>
      </c>
      <c r="F614" s="15">
        <f t="shared" si="95"/>
        <v>0</v>
      </c>
      <c r="G614" s="15">
        <f t="shared" si="96"/>
        <v>0</v>
      </c>
      <c r="H614" s="19">
        <f t="shared" si="97"/>
        <v>0</v>
      </c>
    </row>
    <row r="615" spans="1:8" x14ac:dyDescent="0.2">
      <c r="A615" s="3"/>
      <c r="B615" s="3">
        <f t="shared" si="98"/>
        <v>0</v>
      </c>
      <c r="C615" s="3">
        <f t="shared" si="92"/>
        <v>0</v>
      </c>
      <c r="D615" s="15">
        <f t="shared" si="93"/>
        <v>0</v>
      </c>
      <c r="E615" s="15">
        <f t="shared" si="94"/>
        <v>0</v>
      </c>
      <c r="F615" s="15">
        <f t="shared" si="95"/>
        <v>0</v>
      </c>
      <c r="G615" s="15">
        <f t="shared" si="96"/>
        <v>0</v>
      </c>
      <c r="H615" s="19">
        <f t="shared" si="97"/>
        <v>0</v>
      </c>
    </row>
    <row r="616" spans="1:8" x14ac:dyDescent="0.2">
      <c r="A616" s="3"/>
      <c r="B616" s="3">
        <f t="shared" si="98"/>
        <v>0</v>
      </c>
      <c r="C616" s="3">
        <f t="shared" si="92"/>
        <v>0</v>
      </c>
      <c r="D616" s="15">
        <f t="shared" si="93"/>
        <v>0</v>
      </c>
      <c r="E616" s="15">
        <f t="shared" si="94"/>
        <v>0</v>
      </c>
      <c r="F616" s="15">
        <f t="shared" si="95"/>
        <v>0</v>
      </c>
      <c r="G616" s="15">
        <f t="shared" si="96"/>
        <v>0</v>
      </c>
      <c r="H616" s="19">
        <f t="shared" si="97"/>
        <v>0</v>
      </c>
    </row>
    <row r="617" spans="1:8" x14ac:dyDescent="0.2">
      <c r="A617" s="3"/>
      <c r="B617" s="3">
        <f t="shared" si="98"/>
        <v>0</v>
      </c>
      <c r="C617" s="3">
        <f t="shared" si="92"/>
        <v>0</v>
      </c>
      <c r="D617" s="15">
        <f t="shared" si="93"/>
        <v>0</v>
      </c>
      <c r="E617" s="15">
        <f t="shared" si="94"/>
        <v>0</v>
      </c>
      <c r="F617" s="15">
        <f t="shared" si="95"/>
        <v>0</v>
      </c>
      <c r="G617" s="15">
        <f t="shared" si="96"/>
        <v>0</v>
      </c>
      <c r="H617" s="19">
        <f t="shared" si="97"/>
        <v>0</v>
      </c>
    </row>
    <row r="618" spans="1:8" x14ac:dyDescent="0.2">
      <c r="A618" s="3"/>
      <c r="B618" s="3">
        <f t="shared" si="98"/>
        <v>0</v>
      </c>
      <c r="C618" s="3">
        <f t="shared" si="92"/>
        <v>0</v>
      </c>
      <c r="D618" s="15">
        <f t="shared" si="93"/>
        <v>0</v>
      </c>
      <c r="E618" s="15">
        <f t="shared" si="94"/>
        <v>0</v>
      </c>
      <c r="F618" s="15">
        <f t="shared" si="95"/>
        <v>0</v>
      </c>
      <c r="G618" s="15">
        <f t="shared" si="96"/>
        <v>0</v>
      </c>
      <c r="H618" s="19">
        <f t="shared" si="97"/>
        <v>0</v>
      </c>
    </row>
    <row r="619" spans="1:8" x14ac:dyDescent="0.2">
      <c r="A619" s="3"/>
      <c r="B619" s="3">
        <f t="shared" si="98"/>
        <v>0</v>
      </c>
      <c r="C619" s="3">
        <f t="shared" si="92"/>
        <v>0</v>
      </c>
      <c r="D619" s="15">
        <f t="shared" si="93"/>
        <v>0</v>
      </c>
      <c r="E619" s="15">
        <f t="shared" si="94"/>
        <v>0</v>
      </c>
      <c r="F619" s="15">
        <f t="shared" si="95"/>
        <v>0</v>
      </c>
      <c r="G619" s="15">
        <f t="shared" si="96"/>
        <v>0</v>
      </c>
      <c r="H619" s="19">
        <f t="shared" si="97"/>
        <v>0</v>
      </c>
    </row>
    <row r="620" spans="1:8" x14ac:dyDescent="0.2">
      <c r="A620" s="3"/>
      <c r="B620" s="3">
        <f t="shared" si="98"/>
        <v>0</v>
      </c>
      <c r="C620" s="3">
        <f t="shared" si="92"/>
        <v>0</v>
      </c>
      <c r="D620" s="15">
        <f t="shared" si="93"/>
        <v>0</v>
      </c>
      <c r="E620" s="15">
        <f t="shared" si="94"/>
        <v>0</v>
      </c>
      <c r="F620" s="15">
        <f t="shared" si="95"/>
        <v>0</v>
      </c>
      <c r="G620" s="15">
        <f t="shared" si="96"/>
        <v>0</v>
      </c>
      <c r="H620" s="19">
        <f t="shared" si="97"/>
        <v>0</v>
      </c>
    </row>
    <row r="621" spans="1:8" x14ac:dyDescent="0.2">
      <c r="A621" s="3"/>
      <c r="B621" s="3">
        <f t="shared" si="98"/>
        <v>0</v>
      </c>
      <c r="C621" s="3">
        <f t="shared" si="92"/>
        <v>0</v>
      </c>
      <c r="D621" s="15">
        <f t="shared" si="93"/>
        <v>0</v>
      </c>
      <c r="E621" s="15">
        <f t="shared" si="94"/>
        <v>0</v>
      </c>
      <c r="F621" s="15">
        <f t="shared" si="95"/>
        <v>0</v>
      </c>
      <c r="G621" s="15">
        <f t="shared" si="96"/>
        <v>0</v>
      </c>
      <c r="H621" s="19">
        <f t="shared" si="97"/>
        <v>0</v>
      </c>
    </row>
    <row r="622" spans="1:8" x14ac:dyDescent="0.2">
      <c r="A622" s="3"/>
      <c r="B622" s="3">
        <f t="shared" si="98"/>
        <v>0</v>
      </c>
      <c r="C622" s="3">
        <f t="shared" si="92"/>
        <v>0</v>
      </c>
      <c r="D622" s="15">
        <f t="shared" si="93"/>
        <v>0</v>
      </c>
      <c r="E622" s="15">
        <f t="shared" si="94"/>
        <v>0</v>
      </c>
      <c r="F622" s="15">
        <f t="shared" si="95"/>
        <v>0</v>
      </c>
      <c r="G622" s="15">
        <f t="shared" si="96"/>
        <v>0</v>
      </c>
      <c r="H622" s="19">
        <f t="shared" si="97"/>
        <v>0</v>
      </c>
    </row>
    <row r="623" spans="1:8" x14ac:dyDescent="0.2">
      <c r="A623" s="3"/>
      <c r="B623" s="3">
        <f t="shared" si="98"/>
        <v>0</v>
      </c>
      <c r="C623" s="3">
        <f t="shared" si="92"/>
        <v>0</v>
      </c>
      <c r="D623" s="15">
        <f t="shared" si="93"/>
        <v>0</v>
      </c>
      <c r="E623" s="15">
        <f t="shared" si="94"/>
        <v>0</v>
      </c>
      <c r="F623" s="15">
        <f t="shared" si="95"/>
        <v>0</v>
      </c>
      <c r="G623" s="15">
        <f t="shared" si="96"/>
        <v>0</v>
      </c>
      <c r="H623" s="19">
        <f t="shared" si="97"/>
        <v>0</v>
      </c>
    </row>
    <row r="624" spans="1:8" x14ac:dyDescent="0.2">
      <c r="A624" s="3"/>
      <c r="B624" s="3">
        <f t="shared" si="98"/>
        <v>0</v>
      </c>
      <c r="C624" s="3">
        <f t="shared" si="92"/>
        <v>0</v>
      </c>
      <c r="D624" s="15">
        <f t="shared" si="93"/>
        <v>0</v>
      </c>
      <c r="E624" s="15">
        <f t="shared" si="94"/>
        <v>0</v>
      </c>
      <c r="F624" s="15">
        <f t="shared" si="95"/>
        <v>0</v>
      </c>
      <c r="G624" s="15">
        <f t="shared" si="96"/>
        <v>0</v>
      </c>
      <c r="H624" s="19">
        <f t="shared" si="97"/>
        <v>0</v>
      </c>
    </row>
    <row r="625" spans="1:27" x14ac:dyDescent="0.2">
      <c r="A625" s="3"/>
      <c r="B625" s="3">
        <f t="shared" si="98"/>
        <v>0</v>
      </c>
      <c r="C625" s="3">
        <f t="shared" si="92"/>
        <v>0</v>
      </c>
      <c r="D625" s="15">
        <f t="shared" si="93"/>
        <v>0</v>
      </c>
      <c r="E625" s="15">
        <f t="shared" si="94"/>
        <v>0</v>
      </c>
      <c r="F625" s="15">
        <f t="shared" si="95"/>
        <v>0</v>
      </c>
      <c r="G625" s="15">
        <f t="shared" si="96"/>
        <v>0</v>
      </c>
      <c r="H625" s="19">
        <f t="shared" si="97"/>
        <v>0</v>
      </c>
    </row>
    <row r="626" spans="1:27" x14ac:dyDescent="0.2">
      <c r="A626" s="3"/>
      <c r="B626" s="3">
        <f t="shared" si="98"/>
        <v>0</v>
      </c>
      <c r="C626" s="3">
        <f t="shared" si="92"/>
        <v>0</v>
      </c>
      <c r="D626" s="15">
        <f t="shared" si="93"/>
        <v>0</v>
      </c>
      <c r="E626" s="15">
        <f t="shared" si="94"/>
        <v>0</v>
      </c>
      <c r="F626" s="15">
        <f t="shared" si="95"/>
        <v>0</v>
      </c>
      <c r="G626" s="15">
        <f t="shared" si="96"/>
        <v>0</v>
      </c>
      <c r="H626" s="19">
        <f t="shared" si="97"/>
        <v>0</v>
      </c>
    </row>
    <row r="627" spans="1:27" x14ac:dyDescent="0.2">
      <c r="A627" s="3"/>
      <c r="B627" s="3">
        <f t="shared" si="98"/>
        <v>0</v>
      </c>
      <c r="C627" s="3">
        <f t="shared" si="92"/>
        <v>0</v>
      </c>
      <c r="D627" s="15">
        <f t="shared" si="93"/>
        <v>0</v>
      </c>
      <c r="E627" s="15">
        <f t="shared" si="94"/>
        <v>0</v>
      </c>
      <c r="F627" s="15">
        <f t="shared" si="95"/>
        <v>0</v>
      </c>
      <c r="G627" s="15">
        <f t="shared" si="96"/>
        <v>0</v>
      </c>
      <c r="H627" s="19">
        <f t="shared" si="97"/>
        <v>0</v>
      </c>
    </row>
    <row r="628" spans="1:27" x14ac:dyDescent="0.2">
      <c r="A628" s="3"/>
      <c r="B628" s="3">
        <f t="shared" si="98"/>
        <v>0</v>
      </c>
      <c r="C628" s="3">
        <f t="shared" si="92"/>
        <v>0</v>
      </c>
      <c r="D628" s="15">
        <f t="shared" si="93"/>
        <v>0</v>
      </c>
      <c r="E628" s="15">
        <f t="shared" si="94"/>
        <v>0</v>
      </c>
      <c r="F628" s="15">
        <f t="shared" si="95"/>
        <v>0</v>
      </c>
      <c r="G628" s="15">
        <f t="shared" si="96"/>
        <v>0</v>
      </c>
      <c r="H628" s="19">
        <f t="shared" si="97"/>
        <v>0</v>
      </c>
    </row>
    <row r="629" spans="1:27" x14ac:dyDescent="0.2">
      <c r="A629" s="3"/>
      <c r="B629" s="3">
        <f t="shared" si="98"/>
        <v>0</v>
      </c>
      <c r="C629" s="3">
        <f t="shared" si="92"/>
        <v>0</v>
      </c>
      <c r="D629" s="15">
        <f t="shared" si="93"/>
        <v>0</v>
      </c>
      <c r="E629" s="15">
        <f t="shared" si="94"/>
        <v>0</v>
      </c>
      <c r="F629" s="15">
        <f t="shared" si="95"/>
        <v>0</v>
      </c>
      <c r="G629" s="15">
        <f t="shared" si="96"/>
        <v>0</v>
      </c>
      <c r="H629" s="19">
        <f t="shared" si="97"/>
        <v>0</v>
      </c>
    </row>
    <row r="630" spans="1:27" x14ac:dyDescent="0.2">
      <c r="A630" s="3"/>
      <c r="B630" s="3">
        <f t="shared" si="98"/>
        <v>0</v>
      </c>
      <c r="C630" s="3">
        <f t="shared" si="92"/>
        <v>0</v>
      </c>
      <c r="D630" s="15">
        <f t="shared" si="93"/>
        <v>0</v>
      </c>
      <c r="E630" s="15">
        <f t="shared" si="94"/>
        <v>0</v>
      </c>
      <c r="F630" s="15">
        <f t="shared" si="95"/>
        <v>0</v>
      </c>
      <c r="G630" s="15">
        <f t="shared" si="96"/>
        <v>0</v>
      </c>
      <c r="H630" s="19">
        <f t="shared" si="97"/>
        <v>0</v>
      </c>
    </row>
    <row r="631" spans="1:27" x14ac:dyDescent="0.2">
      <c r="A631" s="3"/>
      <c r="B631" s="3">
        <f t="shared" si="98"/>
        <v>0</v>
      </c>
      <c r="C631" s="3">
        <f t="shared" si="92"/>
        <v>0</v>
      </c>
      <c r="D631" s="15">
        <f t="shared" si="93"/>
        <v>0</v>
      </c>
      <c r="E631" s="15">
        <f t="shared" si="94"/>
        <v>0</v>
      </c>
      <c r="F631" s="15">
        <f t="shared" si="95"/>
        <v>0</v>
      </c>
      <c r="G631" s="15">
        <f t="shared" si="96"/>
        <v>0</v>
      </c>
      <c r="H631" s="19">
        <f t="shared" si="97"/>
        <v>0</v>
      </c>
    </row>
    <row r="633" spans="1:27" x14ac:dyDescent="0.2">
      <c r="I633" s="48" t="s">
        <v>25</v>
      </c>
      <c r="J633" s="49" t="s">
        <v>101</v>
      </c>
    </row>
    <row r="635" spans="1:27" x14ac:dyDescent="0.2">
      <c r="I635" s="43" t="s">
        <v>72</v>
      </c>
      <c r="J635" s="43" t="s">
        <v>26</v>
      </c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5"/>
    </row>
    <row r="636" spans="1:27" x14ac:dyDescent="0.2">
      <c r="A636" s="16" t="s">
        <v>73</v>
      </c>
      <c r="B636" s="16" t="s">
        <v>74</v>
      </c>
      <c r="C636" s="16" t="s">
        <v>75</v>
      </c>
      <c r="D636" s="16" t="s">
        <v>76</v>
      </c>
      <c r="E636" s="16" t="s">
        <v>77</v>
      </c>
      <c r="F636" s="16" t="s">
        <v>78</v>
      </c>
      <c r="G636" s="16" t="s">
        <v>79</v>
      </c>
      <c r="H636" s="18" t="s">
        <v>52</v>
      </c>
      <c r="I636" s="24" t="s">
        <v>24</v>
      </c>
      <c r="J636" s="3" t="s">
        <v>67</v>
      </c>
      <c r="K636" s="3" t="s">
        <v>62</v>
      </c>
      <c r="L636" s="3" t="s">
        <v>60</v>
      </c>
      <c r="M636" s="3" t="s">
        <v>68</v>
      </c>
      <c r="N636" s="3" t="s">
        <v>63</v>
      </c>
      <c r="O636" s="3" t="s">
        <v>65</v>
      </c>
      <c r="P636" s="3" t="s">
        <v>64</v>
      </c>
      <c r="Q636" s="3" t="s">
        <v>61</v>
      </c>
      <c r="R636" s="3" t="s">
        <v>69</v>
      </c>
      <c r="S636" s="3" t="s">
        <v>85</v>
      </c>
      <c r="T636" s="3" t="s">
        <v>86</v>
      </c>
      <c r="U636" s="3" t="s">
        <v>87</v>
      </c>
      <c r="V636" s="3" t="s">
        <v>88</v>
      </c>
      <c r="W636" s="3" t="s">
        <v>89</v>
      </c>
      <c r="X636" s="3" t="s">
        <v>90</v>
      </c>
      <c r="Y636" s="3" t="s">
        <v>106</v>
      </c>
      <c r="Z636" s="3" t="s">
        <v>125</v>
      </c>
      <c r="AA636" s="3" t="s">
        <v>70</v>
      </c>
    </row>
    <row r="637" spans="1:27" x14ac:dyDescent="0.2">
      <c r="A637" s="3"/>
      <c r="B637" s="3" t="str">
        <f>I637</f>
        <v>Maureen Carroll</v>
      </c>
      <c r="C637" s="3">
        <f t="shared" ref="C637:C676" si="99">COUNT(J637:Z637)</f>
        <v>2</v>
      </c>
      <c r="D637" s="15">
        <f t="shared" ref="D637:D676" si="100">IF(C637&gt;0,LARGE(J637:Z637,1),0)</f>
        <v>90</v>
      </c>
      <c r="E637" s="15">
        <f t="shared" ref="E637:E676" si="101">IF(C637&gt;1,LARGE(J637:Z637,2),0)</f>
        <v>80</v>
      </c>
      <c r="F637" s="15">
        <f t="shared" ref="F637:F676" si="102">IF(C637&gt;2,LARGE(J637:Z637,3),0)</f>
        <v>0</v>
      </c>
      <c r="G637" s="15">
        <f t="shared" ref="G637:G676" si="103">IF(C637&gt;3,LARGE(J637:Z637,4),0)</f>
        <v>0</v>
      </c>
      <c r="H637" s="19">
        <f>SUM(D637:G637)</f>
        <v>170</v>
      </c>
      <c r="I637" s="3" t="s">
        <v>126</v>
      </c>
      <c r="J637" s="3"/>
      <c r="K637" s="3">
        <v>90</v>
      </c>
      <c r="L637" s="3"/>
      <c r="M637" s="3"/>
      <c r="N637" s="3"/>
      <c r="O637" s="3"/>
      <c r="P637" s="3"/>
      <c r="Q637" s="3"/>
      <c r="R637" s="3"/>
      <c r="S637" s="3"/>
      <c r="T637" s="3">
        <v>80</v>
      </c>
      <c r="U637" s="3"/>
      <c r="V637" s="3"/>
      <c r="W637" s="3"/>
      <c r="X637" s="3"/>
      <c r="Y637" s="3"/>
      <c r="Z637" s="3"/>
      <c r="AA637" s="3">
        <v>170</v>
      </c>
    </row>
    <row r="638" spans="1:27" x14ac:dyDescent="0.2">
      <c r="A638" s="3"/>
      <c r="B638" s="3" t="str">
        <f>I638</f>
        <v>Julia Horsburgh</v>
      </c>
      <c r="C638" s="3">
        <f t="shared" si="99"/>
        <v>4</v>
      </c>
      <c r="D638" s="15">
        <f t="shared" si="100"/>
        <v>360</v>
      </c>
      <c r="E638" s="15">
        <f t="shared" si="101"/>
        <v>290</v>
      </c>
      <c r="F638" s="15">
        <f t="shared" si="102"/>
        <v>270</v>
      </c>
      <c r="G638" s="15">
        <f t="shared" si="103"/>
        <v>262.5</v>
      </c>
      <c r="H638" s="19">
        <f t="shared" ref="H638:H676" si="104">SUM(D638:G638)</f>
        <v>1182.5</v>
      </c>
      <c r="I638" s="3" t="s">
        <v>238</v>
      </c>
      <c r="J638" s="3"/>
      <c r="K638" s="3">
        <v>360</v>
      </c>
      <c r="L638" s="3"/>
      <c r="M638" s="3"/>
      <c r="N638" s="3">
        <v>270</v>
      </c>
      <c r="O638" s="3">
        <v>262.5</v>
      </c>
      <c r="P638" s="3">
        <v>290</v>
      </c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>
        <v>1182.5</v>
      </c>
    </row>
    <row r="639" spans="1:27" x14ac:dyDescent="0.2">
      <c r="A639" s="3"/>
      <c r="B639" s="3" t="str">
        <f t="shared" ref="B639:B676" si="105">I639</f>
        <v>Jennifer Mcartney</v>
      </c>
      <c r="C639" s="3">
        <f t="shared" si="99"/>
        <v>1</v>
      </c>
      <c r="D639" s="15">
        <f t="shared" si="100"/>
        <v>245</v>
      </c>
      <c r="E639" s="15">
        <f t="shared" si="101"/>
        <v>0</v>
      </c>
      <c r="F639" s="15">
        <f t="shared" si="102"/>
        <v>0</v>
      </c>
      <c r="G639" s="15">
        <f t="shared" si="103"/>
        <v>0</v>
      </c>
      <c r="H639" s="19">
        <f t="shared" si="104"/>
        <v>245</v>
      </c>
      <c r="I639" s="3" t="s">
        <v>241</v>
      </c>
      <c r="J639" s="3"/>
      <c r="K639" s="3">
        <v>245</v>
      </c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>
        <v>245</v>
      </c>
    </row>
    <row r="640" spans="1:27" x14ac:dyDescent="0.2">
      <c r="A640" s="3"/>
      <c r="B640" s="3" t="str">
        <f t="shared" si="105"/>
        <v>Helen Cordiner</v>
      </c>
      <c r="C640" s="3">
        <f t="shared" si="99"/>
        <v>3</v>
      </c>
      <c r="D640" s="15">
        <f t="shared" si="100"/>
        <v>290</v>
      </c>
      <c r="E640" s="15">
        <f t="shared" si="101"/>
        <v>155</v>
      </c>
      <c r="F640" s="15">
        <f t="shared" si="102"/>
        <v>105</v>
      </c>
      <c r="G640" s="15">
        <f t="shared" si="103"/>
        <v>0</v>
      </c>
      <c r="H640" s="19">
        <f t="shared" si="104"/>
        <v>550</v>
      </c>
      <c r="I640" s="3" t="s">
        <v>210</v>
      </c>
      <c r="J640" s="3"/>
      <c r="K640" s="3">
        <v>290</v>
      </c>
      <c r="L640" s="3"/>
      <c r="M640" s="3"/>
      <c r="N640" s="3">
        <v>155</v>
      </c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>
        <v>105</v>
      </c>
      <c r="AA640" s="3">
        <v>550</v>
      </c>
    </row>
    <row r="641" spans="1:27" x14ac:dyDescent="0.2">
      <c r="A641" s="3"/>
      <c r="B641" s="3" t="str">
        <f t="shared" si="105"/>
        <v>Sue Strachan</v>
      </c>
      <c r="C641" s="3">
        <f t="shared" si="99"/>
        <v>1</v>
      </c>
      <c r="D641" s="15">
        <f t="shared" si="100"/>
        <v>300</v>
      </c>
      <c r="E641" s="15">
        <f t="shared" si="101"/>
        <v>0</v>
      </c>
      <c r="F641" s="15">
        <f t="shared" si="102"/>
        <v>0</v>
      </c>
      <c r="G641" s="15">
        <f t="shared" si="103"/>
        <v>0</v>
      </c>
      <c r="H641" s="19">
        <f t="shared" si="104"/>
        <v>300</v>
      </c>
      <c r="I641" s="3" t="s">
        <v>206</v>
      </c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>
        <v>300</v>
      </c>
      <c r="AA641" s="3">
        <v>300</v>
      </c>
    </row>
    <row r="642" spans="1:27" x14ac:dyDescent="0.2">
      <c r="A642" s="3"/>
      <c r="B642" s="3" t="str">
        <f t="shared" si="105"/>
        <v>Christina Graham</v>
      </c>
      <c r="C642" s="3">
        <f t="shared" si="99"/>
        <v>1</v>
      </c>
      <c r="D642" s="15">
        <f t="shared" si="100"/>
        <v>155</v>
      </c>
      <c r="E642" s="15">
        <f t="shared" si="101"/>
        <v>0</v>
      </c>
      <c r="F642" s="15">
        <f t="shared" si="102"/>
        <v>0</v>
      </c>
      <c r="G642" s="15">
        <f t="shared" si="103"/>
        <v>0</v>
      </c>
      <c r="H642" s="19">
        <f t="shared" si="104"/>
        <v>155</v>
      </c>
      <c r="I642" s="3" t="s">
        <v>278</v>
      </c>
      <c r="J642" s="3"/>
      <c r="K642" s="3">
        <v>155</v>
      </c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>
        <v>155</v>
      </c>
    </row>
    <row r="643" spans="1:27" x14ac:dyDescent="0.2">
      <c r="A643" s="3"/>
      <c r="B643" s="3" t="str">
        <f t="shared" si="105"/>
        <v>(blank)</v>
      </c>
      <c r="C643" s="3">
        <f t="shared" si="99"/>
        <v>17</v>
      </c>
      <c r="D643" s="15">
        <f t="shared" si="100"/>
        <v>0</v>
      </c>
      <c r="E643" s="15">
        <f t="shared" si="101"/>
        <v>0</v>
      </c>
      <c r="F643" s="15">
        <f t="shared" si="102"/>
        <v>0</v>
      </c>
      <c r="G643" s="15">
        <f t="shared" si="103"/>
        <v>0</v>
      </c>
      <c r="H643" s="19">
        <f t="shared" si="104"/>
        <v>0</v>
      </c>
      <c r="I643" s="3" t="s">
        <v>71</v>
      </c>
      <c r="J643" s="3">
        <v>0</v>
      </c>
      <c r="K643" s="3">
        <v>0</v>
      </c>
      <c r="L643" s="3">
        <v>0</v>
      </c>
      <c r="M643" s="3">
        <v>0</v>
      </c>
      <c r="N643" s="3">
        <v>0</v>
      </c>
      <c r="O643" s="3">
        <v>0</v>
      </c>
      <c r="P643" s="3">
        <v>0</v>
      </c>
      <c r="Q643" s="3">
        <v>0</v>
      </c>
      <c r="R643" s="3">
        <v>0</v>
      </c>
      <c r="S643" s="3">
        <v>0</v>
      </c>
      <c r="T643" s="3">
        <v>0</v>
      </c>
      <c r="U643" s="3">
        <v>0</v>
      </c>
      <c r="V643" s="3">
        <v>0</v>
      </c>
      <c r="W643" s="3">
        <v>0</v>
      </c>
      <c r="X643" s="3">
        <v>0</v>
      </c>
      <c r="Y643" s="3">
        <v>0</v>
      </c>
      <c r="Z643" s="3">
        <v>0</v>
      </c>
      <c r="AA643" s="3">
        <v>0</v>
      </c>
    </row>
    <row r="644" spans="1:27" x14ac:dyDescent="0.2">
      <c r="A644" s="3"/>
      <c r="B644" s="3">
        <f t="shared" si="105"/>
        <v>0</v>
      </c>
      <c r="C644" s="3">
        <f t="shared" si="99"/>
        <v>0</v>
      </c>
      <c r="D644" s="15">
        <f t="shared" si="100"/>
        <v>0</v>
      </c>
      <c r="E644" s="15">
        <f t="shared" si="101"/>
        <v>0</v>
      </c>
      <c r="F644" s="15">
        <f t="shared" si="102"/>
        <v>0</v>
      </c>
      <c r="G644" s="15">
        <f t="shared" si="103"/>
        <v>0</v>
      </c>
      <c r="H644" s="19">
        <f t="shared" si="104"/>
        <v>0</v>
      </c>
    </row>
    <row r="645" spans="1:27" x14ac:dyDescent="0.2">
      <c r="A645" s="3"/>
      <c r="B645" s="3">
        <f t="shared" si="105"/>
        <v>0</v>
      </c>
      <c r="C645" s="3">
        <f t="shared" si="99"/>
        <v>0</v>
      </c>
      <c r="D645" s="15">
        <f t="shared" si="100"/>
        <v>0</v>
      </c>
      <c r="E645" s="15">
        <f t="shared" si="101"/>
        <v>0</v>
      </c>
      <c r="F645" s="15">
        <f t="shared" si="102"/>
        <v>0</v>
      </c>
      <c r="G645" s="15">
        <f t="shared" si="103"/>
        <v>0</v>
      </c>
      <c r="H645" s="19">
        <f t="shared" si="104"/>
        <v>0</v>
      </c>
    </row>
    <row r="646" spans="1:27" x14ac:dyDescent="0.2">
      <c r="A646" s="3"/>
      <c r="B646" s="3">
        <f t="shared" si="105"/>
        <v>0</v>
      </c>
      <c r="C646" s="3">
        <f t="shared" si="99"/>
        <v>0</v>
      </c>
      <c r="D646" s="15">
        <f t="shared" si="100"/>
        <v>0</v>
      </c>
      <c r="E646" s="15">
        <f t="shared" si="101"/>
        <v>0</v>
      </c>
      <c r="F646" s="15">
        <f t="shared" si="102"/>
        <v>0</v>
      </c>
      <c r="G646" s="15">
        <f t="shared" si="103"/>
        <v>0</v>
      </c>
      <c r="H646" s="19">
        <f t="shared" si="104"/>
        <v>0</v>
      </c>
    </row>
    <row r="647" spans="1:27" x14ac:dyDescent="0.2">
      <c r="A647" s="3"/>
      <c r="B647" s="3">
        <f t="shared" si="105"/>
        <v>0</v>
      </c>
      <c r="C647" s="3">
        <f t="shared" si="99"/>
        <v>0</v>
      </c>
      <c r="D647" s="15">
        <f t="shared" si="100"/>
        <v>0</v>
      </c>
      <c r="E647" s="15">
        <f t="shared" si="101"/>
        <v>0</v>
      </c>
      <c r="F647" s="15">
        <f t="shared" si="102"/>
        <v>0</v>
      </c>
      <c r="G647" s="15">
        <f t="shared" si="103"/>
        <v>0</v>
      </c>
      <c r="H647" s="19">
        <f t="shared" si="104"/>
        <v>0</v>
      </c>
    </row>
    <row r="648" spans="1:27" x14ac:dyDescent="0.2">
      <c r="A648" s="3"/>
      <c r="B648" s="3">
        <f t="shared" si="105"/>
        <v>0</v>
      </c>
      <c r="C648" s="3">
        <f t="shared" si="99"/>
        <v>0</v>
      </c>
      <c r="D648" s="15">
        <f t="shared" si="100"/>
        <v>0</v>
      </c>
      <c r="E648" s="15">
        <f t="shared" si="101"/>
        <v>0</v>
      </c>
      <c r="F648" s="15">
        <f t="shared" si="102"/>
        <v>0</v>
      </c>
      <c r="G648" s="15">
        <f t="shared" si="103"/>
        <v>0</v>
      </c>
      <c r="H648" s="19">
        <f t="shared" si="104"/>
        <v>0</v>
      </c>
    </row>
    <row r="649" spans="1:27" x14ac:dyDescent="0.2">
      <c r="A649" s="3"/>
      <c r="B649" s="3">
        <f t="shared" si="105"/>
        <v>0</v>
      </c>
      <c r="C649" s="3">
        <f t="shared" si="99"/>
        <v>0</v>
      </c>
      <c r="D649" s="15">
        <f t="shared" si="100"/>
        <v>0</v>
      </c>
      <c r="E649" s="15">
        <f t="shared" si="101"/>
        <v>0</v>
      </c>
      <c r="F649" s="15">
        <f t="shared" si="102"/>
        <v>0</v>
      </c>
      <c r="G649" s="15">
        <f t="shared" si="103"/>
        <v>0</v>
      </c>
      <c r="H649" s="19">
        <f t="shared" si="104"/>
        <v>0</v>
      </c>
    </row>
    <row r="650" spans="1:27" x14ac:dyDescent="0.2">
      <c r="A650" s="3"/>
      <c r="B650" s="3">
        <f t="shared" si="105"/>
        <v>0</v>
      </c>
      <c r="C650" s="3">
        <f t="shared" si="99"/>
        <v>0</v>
      </c>
      <c r="D650" s="15">
        <f t="shared" si="100"/>
        <v>0</v>
      </c>
      <c r="E650" s="15">
        <f t="shared" si="101"/>
        <v>0</v>
      </c>
      <c r="F650" s="15">
        <f t="shared" si="102"/>
        <v>0</v>
      </c>
      <c r="G650" s="15">
        <f t="shared" si="103"/>
        <v>0</v>
      </c>
      <c r="H650" s="19">
        <f t="shared" si="104"/>
        <v>0</v>
      </c>
    </row>
    <row r="651" spans="1:27" x14ac:dyDescent="0.2">
      <c r="A651" s="3"/>
      <c r="B651" s="3">
        <f t="shared" si="105"/>
        <v>0</v>
      </c>
      <c r="C651" s="3">
        <f t="shared" si="99"/>
        <v>0</v>
      </c>
      <c r="D651" s="15">
        <f t="shared" si="100"/>
        <v>0</v>
      </c>
      <c r="E651" s="15">
        <f t="shared" si="101"/>
        <v>0</v>
      </c>
      <c r="F651" s="15">
        <f t="shared" si="102"/>
        <v>0</v>
      </c>
      <c r="G651" s="15">
        <f t="shared" si="103"/>
        <v>0</v>
      </c>
      <c r="H651" s="19">
        <f t="shared" si="104"/>
        <v>0</v>
      </c>
    </row>
    <row r="652" spans="1:27" x14ac:dyDescent="0.2">
      <c r="A652" s="3"/>
      <c r="B652" s="3">
        <f t="shared" si="105"/>
        <v>0</v>
      </c>
      <c r="C652" s="3">
        <f t="shared" si="99"/>
        <v>0</v>
      </c>
      <c r="D652" s="15">
        <f t="shared" si="100"/>
        <v>0</v>
      </c>
      <c r="E652" s="15">
        <f t="shared" si="101"/>
        <v>0</v>
      </c>
      <c r="F652" s="15">
        <f t="shared" si="102"/>
        <v>0</v>
      </c>
      <c r="G652" s="15">
        <f t="shared" si="103"/>
        <v>0</v>
      </c>
      <c r="H652" s="19">
        <f t="shared" si="104"/>
        <v>0</v>
      </c>
    </row>
    <row r="653" spans="1:27" x14ac:dyDescent="0.2">
      <c r="A653" s="3"/>
      <c r="B653" s="3">
        <f t="shared" si="105"/>
        <v>0</v>
      </c>
      <c r="C653" s="3">
        <f t="shared" si="99"/>
        <v>0</v>
      </c>
      <c r="D653" s="15">
        <f t="shared" si="100"/>
        <v>0</v>
      </c>
      <c r="E653" s="15">
        <f t="shared" si="101"/>
        <v>0</v>
      </c>
      <c r="F653" s="15">
        <f t="shared" si="102"/>
        <v>0</v>
      </c>
      <c r="G653" s="15">
        <f t="shared" si="103"/>
        <v>0</v>
      </c>
      <c r="H653" s="19">
        <f t="shared" si="104"/>
        <v>0</v>
      </c>
    </row>
    <row r="654" spans="1:27" x14ac:dyDescent="0.2">
      <c r="A654" s="3"/>
      <c r="B654" s="3">
        <f t="shared" si="105"/>
        <v>0</v>
      </c>
      <c r="C654" s="3">
        <f t="shared" si="99"/>
        <v>0</v>
      </c>
      <c r="D654" s="15">
        <f t="shared" si="100"/>
        <v>0</v>
      </c>
      <c r="E654" s="15">
        <f t="shared" si="101"/>
        <v>0</v>
      </c>
      <c r="F654" s="15">
        <f t="shared" si="102"/>
        <v>0</v>
      </c>
      <c r="G654" s="15">
        <f t="shared" si="103"/>
        <v>0</v>
      </c>
      <c r="H654" s="19">
        <f t="shared" si="104"/>
        <v>0</v>
      </c>
    </row>
    <row r="655" spans="1:27" x14ac:dyDescent="0.2">
      <c r="A655" s="3"/>
      <c r="B655" s="3">
        <f t="shared" si="105"/>
        <v>0</v>
      </c>
      <c r="C655" s="3">
        <f t="shared" si="99"/>
        <v>0</v>
      </c>
      <c r="D655" s="15">
        <f t="shared" si="100"/>
        <v>0</v>
      </c>
      <c r="E655" s="15">
        <f t="shared" si="101"/>
        <v>0</v>
      </c>
      <c r="F655" s="15">
        <f t="shared" si="102"/>
        <v>0</v>
      </c>
      <c r="G655" s="15">
        <f t="shared" si="103"/>
        <v>0</v>
      </c>
      <c r="H655" s="19">
        <f t="shared" si="104"/>
        <v>0</v>
      </c>
    </row>
    <row r="656" spans="1:27" x14ac:dyDescent="0.2">
      <c r="A656" s="3"/>
      <c r="B656" s="3">
        <f t="shared" si="105"/>
        <v>0</v>
      </c>
      <c r="C656" s="3">
        <f t="shared" si="99"/>
        <v>0</v>
      </c>
      <c r="D656" s="15">
        <f t="shared" si="100"/>
        <v>0</v>
      </c>
      <c r="E656" s="15">
        <f t="shared" si="101"/>
        <v>0</v>
      </c>
      <c r="F656" s="15">
        <f t="shared" si="102"/>
        <v>0</v>
      </c>
      <c r="G656" s="15">
        <f t="shared" si="103"/>
        <v>0</v>
      </c>
      <c r="H656" s="19">
        <f t="shared" si="104"/>
        <v>0</v>
      </c>
    </row>
    <row r="657" spans="1:8" x14ac:dyDescent="0.2">
      <c r="A657" s="3"/>
      <c r="B657" s="3">
        <f t="shared" si="105"/>
        <v>0</v>
      </c>
      <c r="C657" s="3">
        <f t="shared" si="99"/>
        <v>0</v>
      </c>
      <c r="D657" s="15">
        <f t="shared" si="100"/>
        <v>0</v>
      </c>
      <c r="E657" s="15">
        <f t="shared" si="101"/>
        <v>0</v>
      </c>
      <c r="F657" s="15">
        <f t="shared" si="102"/>
        <v>0</v>
      </c>
      <c r="G657" s="15">
        <f t="shared" si="103"/>
        <v>0</v>
      </c>
      <c r="H657" s="19">
        <f t="shared" si="104"/>
        <v>0</v>
      </c>
    </row>
    <row r="658" spans="1:8" x14ac:dyDescent="0.2">
      <c r="A658" s="3"/>
      <c r="B658" s="3">
        <f t="shared" si="105"/>
        <v>0</v>
      </c>
      <c r="C658" s="3">
        <f t="shared" si="99"/>
        <v>0</v>
      </c>
      <c r="D658" s="15">
        <f t="shared" si="100"/>
        <v>0</v>
      </c>
      <c r="E658" s="15">
        <f t="shared" si="101"/>
        <v>0</v>
      </c>
      <c r="F658" s="15">
        <f t="shared" si="102"/>
        <v>0</v>
      </c>
      <c r="G658" s="15">
        <f t="shared" si="103"/>
        <v>0</v>
      </c>
      <c r="H658" s="19">
        <f t="shared" si="104"/>
        <v>0</v>
      </c>
    </row>
    <row r="659" spans="1:8" x14ac:dyDescent="0.2">
      <c r="A659" s="3"/>
      <c r="B659" s="3">
        <f t="shared" si="105"/>
        <v>0</v>
      </c>
      <c r="C659" s="3">
        <f t="shared" si="99"/>
        <v>0</v>
      </c>
      <c r="D659" s="15">
        <f t="shared" si="100"/>
        <v>0</v>
      </c>
      <c r="E659" s="15">
        <f t="shared" si="101"/>
        <v>0</v>
      </c>
      <c r="F659" s="15">
        <f t="shared" si="102"/>
        <v>0</v>
      </c>
      <c r="G659" s="15">
        <f t="shared" si="103"/>
        <v>0</v>
      </c>
      <c r="H659" s="19">
        <f t="shared" si="104"/>
        <v>0</v>
      </c>
    </row>
    <row r="660" spans="1:8" x14ac:dyDescent="0.2">
      <c r="A660" s="3"/>
      <c r="B660" s="3">
        <f t="shared" si="105"/>
        <v>0</v>
      </c>
      <c r="C660" s="3">
        <f t="shared" si="99"/>
        <v>0</v>
      </c>
      <c r="D660" s="15">
        <f t="shared" si="100"/>
        <v>0</v>
      </c>
      <c r="E660" s="15">
        <f t="shared" si="101"/>
        <v>0</v>
      </c>
      <c r="F660" s="15">
        <f t="shared" si="102"/>
        <v>0</v>
      </c>
      <c r="G660" s="15">
        <f t="shared" si="103"/>
        <v>0</v>
      </c>
      <c r="H660" s="19">
        <f t="shared" si="104"/>
        <v>0</v>
      </c>
    </row>
    <row r="661" spans="1:8" x14ac:dyDescent="0.2">
      <c r="A661" s="3"/>
      <c r="B661" s="3">
        <f t="shared" si="105"/>
        <v>0</v>
      </c>
      <c r="C661" s="3">
        <f t="shared" si="99"/>
        <v>0</v>
      </c>
      <c r="D661" s="15">
        <f t="shared" si="100"/>
        <v>0</v>
      </c>
      <c r="E661" s="15">
        <f t="shared" si="101"/>
        <v>0</v>
      </c>
      <c r="F661" s="15">
        <f t="shared" si="102"/>
        <v>0</v>
      </c>
      <c r="G661" s="15">
        <f t="shared" si="103"/>
        <v>0</v>
      </c>
      <c r="H661" s="19">
        <f t="shared" si="104"/>
        <v>0</v>
      </c>
    </row>
    <row r="662" spans="1:8" x14ac:dyDescent="0.2">
      <c r="A662" s="3"/>
      <c r="B662" s="3">
        <f t="shared" si="105"/>
        <v>0</v>
      </c>
      <c r="C662" s="3">
        <f t="shared" si="99"/>
        <v>0</v>
      </c>
      <c r="D662" s="15">
        <f t="shared" si="100"/>
        <v>0</v>
      </c>
      <c r="E662" s="15">
        <f t="shared" si="101"/>
        <v>0</v>
      </c>
      <c r="F662" s="15">
        <f t="shared" si="102"/>
        <v>0</v>
      </c>
      <c r="G662" s="15">
        <f t="shared" si="103"/>
        <v>0</v>
      </c>
      <c r="H662" s="19">
        <f t="shared" si="104"/>
        <v>0</v>
      </c>
    </row>
    <row r="663" spans="1:8" x14ac:dyDescent="0.2">
      <c r="A663" s="3"/>
      <c r="B663" s="3">
        <f t="shared" si="105"/>
        <v>0</v>
      </c>
      <c r="C663" s="3">
        <f t="shared" si="99"/>
        <v>0</v>
      </c>
      <c r="D663" s="15">
        <f t="shared" si="100"/>
        <v>0</v>
      </c>
      <c r="E663" s="15">
        <f t="shared" si="101"/>
        <v>0</v>
      </c>
      <c r="F663" s="15">
        <f t="shared" si="102"/>
        <v>0</v>
      </c>
      <c r="G663" s="15">
        <f t="shared" si="103"/>
        <v>0</v>
      </c>
      <c r="H663" s="19">
        <f t="shared" si="104"/>
        <v>0</v>
      </c>
    </row>
    <row r="664" spans="1:8" x14ac:dyDescent="0.2">
      <c r="A664" s="3"/>
      <c r="B664" s="3">
        <f t="shared" si="105"/>
        <v>0</v>
      </c>
      <c r="C664" s="3">
        <f t="shared" si="99"/>
        <v>0</v>
      </c>
      <c r="D664" s="15">
        <f t="shared" si="100"/>
        <v>0</v>
      </c>
      <c r="E664" s="15">
        <f t="shared" si="101"/>
        <v>0</v>
      </c>
      <c r="F664" s="15">
        <f t="shared" si="102"/>
        <v>0</v>
      </c>
      <c r="G664" s="15">
        <f t="shared" si="103"/>
        <v>0</v>
      </c>
      <c r="H664" s="19">
        <f t="shared" si="104"/>
        <v>0</v>
      </c>
    </row>
    <row r="665" spans="1:8" x14ac:dyDescent="0.2">
      <c r="A665" s="3"/>
      <c r="B665" s="3">
        <f t="shared" si="105"/>
        <v>0</v>
      </c>
      <c r="C665" s="3">
        <f t="shared" si="99"/>
        <v>0</v>
      </c>
      <c r="D665" s="15">
        <f t="shared" si="100"/>
        <v>0</v>
      </c>
      <c r="E665" s="15">
        <f t="shared" si="101"/>
        <v>0</v>
      </c>
      <c r="F665" s="15">
        <f t="shared" si="102"/>
        <v>0</v>
      </c>
      <c r="G665" s="15">
        <f t="shared" si="103"/>
        <v>0</v>
      </c>
      <c r="H665" s="19">
        <f t="shared" si="104"/>
        <v>0</v>
      </c>
    </row>
    <row r="666" spans="1:8" x14ac:dyDescent="0.2">
      <c r="A666" s="3"/>
      <c r="B666" s="3">
        <f t="shared" si="105"/>
        <v>0</v>
      </c>
      <c r="C666" s="3">
        <f t="shared" si="99"/>
        <v>0</v>
      </c>
      <c r="D666" s="15">
        <f t="shared" si="100"/>
        <v>0</v>
      </c>
      <c r="E666" s="15">
        <f t="shared" si="101"/>
        <v>0</v>
      </c>
      <c r="F666" s="15">
        <f t="shared" si="102"/>
        <v>0</v>
      </c>
      <c r="G666" s="15">
        <f t="shared" si="103"/>
        <v>0</v>
      </c>
      <c r="H666" s="19">
        <f t="shared" si="104"/>
        <v>0</v>
      </c>
    </row>
    <row r="667" spans="1:8" x14ac:dyDescent="0.2">
      <c r="A667" s="3"/>
      <c r="B667" s="3">
        <f t="shared" si="105"/>
        <v>0</v>
      </c>
      <c r="C667" s="3">
        <f t="shared" si="99"/>
        <v>0</v>
      </c>
      <c r="D667" s="15">
        <f t="shared" si="100"/>
        <v>0</v>
      </c>
      <c r="E667" s="15">
        <f t="shared" si="101"/>
        <v>0</v>
      </c>
      <c r="F667" s="15">
        <f t="shared" si="102"/>
        <v>0</v>
      </c>
      <c r="G667" s="15">
        <f t="shared" si="103"/>
        <v>0</v>
      </c>
      <c r="H667" s="19">
        <f t="shared" si="104"/>
        <v>0</v>
      </c>
    </row>
    <row r="668" spans="1:8" x14ac:dyDescent="0.2">
      <c r="A668" s="3"/>
      <c r="B668" s="3">
        <f t="shared" si="105"/>
        <v>0</v>
      </c>
      <c r="C668" s="3">
        <f t="shared" si="99"/>
        <v>0</v>
      </c>
      <c r="D668" s="15">
        <f t="shared" si="100"/>
        <v>0</v>
      </c>
      <c r="E668" s="15">
        <f t="shared" si="101"/>
        <v>0</v>
      </c>
      <c r="F668" s="15">
        <f t="shared" si="102"/>
        <v>0</v>
      </c>
      <c r="G668" s="15">
        <f t="shared" si="103"/>
        <v>0</v>
      </c>
      <c r="H668" s="19">
        <f t="shared" si="104"/>
        <v>0</v>
      </c>
    </row>
    <row r="669" spans="1:8" x14ac:dyDescent="0.2">
      <c r="A669" s="3"/>
      <c r="B669" s="3">
        <f t="shared" si="105"/>
        <v>0</v>
      </c>
      <c r="C669" s="3">
        <f t="shared" si="99"/>
        <v>0</v>
      </c>
      <c r="D669" s="15">
        <f t="shared" si="100"/>
        <v>0</v>
      </c>
      <c r="E669" s="15">
        <f t="shared" si="101"/>
        <v>0</v>
      </c>
      <c r="F669" s="15">
        <f t="shared" si="102"/>
        <v>0</v>
      </c>
      <c r="G669" s="15">
        <f t="shared" si="103"/>
        <v>0</v>
      </c>
      <c r="H669" s="19">
        <f t="shared" si="104"/>
        <v>0</v>
      </c>
    </row>
    <row r="670" spans="1:8" x14ac:dyDescent="0.2">
      <c r="A670" s="3"/>
      <c r="B670" s="3">
        <f t="shared" si="105"/>
        <v>0</v>
      </c>
      <c r="C670" s="3">
        <f t="shared" si="99"/>
        <v>0</v>
      </c>
      <c r="D670" s="15">
        <f t="shared" si="100"/>
        <v>0</v>
      </c>
      <c r="E670" s="15">
        <f t="shared" si="101"/>
        <v>0</v>
      </c>
      <c r="F670" s="15">
        <f t="shared" si="102"/>
        <v>0</v>
      </c>
      <c r="G670" s="15">
        <f t="shared" si="103"/>
        <v>0</v>
      </c>
      <c r="H670" s="19">
        <f t="shared" si="104"/>
        <v>0</v>
      </c>
    </row>
    <row r="671" spans="1:8" x14ac:dyDescent="0.2">
      <c r="A671" s="3"/>
      <c r="B671" s="3">
        <f t="shared" si="105"/>
        <v>0</v>
      </c>
      <c r="C671" s="3">
        <f t="shared" si="99"/>
        <v>0</v>
      </c>
      <c r="D671" s="15">
        <f t="shared" si="100"/>
        <v>0</v>
      </c>
      <c r="E671" s="15">
        <f t="shared" si="101"/>
        <v>0</v>
      </c>
      <c r="F671" s="15">
        <f t="shared" si="102"/>
        <v>0</v>
      </c>
      <c r="G671" s="15">
        <f t="shared" si="103"/>
        <v>0</v>
      </c>
      <c r="H671" s="19">
        <f t="shared" si="104"/>
        <v>0</v>
      </c>
    </row>
    <row r="672" spans="1:8" x14ac:dyDescent="0.2">
      <c r="A672" s="3"/>
      <c r="B672" s="3">
        <f t="shared" si="105"/>
        <v>0</v>
      </c>
      <c r="C672" s="3">
        <f t="shared" si="99"/>
        <v>0</v>
      </c>
      <c r="D672" s="15">
        <f t="shared" si="100"/>
        <v>0</v>
      </c>
      <c r="E672" s="15">
        <f t="shared" si="101"/>
        <v>0</v>
      </c>
      <c r="F672" s="15">
        <f t="shared" si="102"/>
        <v>0</v>
      </c>
      <c r="G672" s="15">
        <f t="shared" si="103"/>
        <v>0</v>
      </c>
      <c r="H672" s="19">
        <f t="shared" si="104"/>
        <v>0</v>
      </c>
    </row>
    <row r="673" spans="1:27" x14ac:dyDescent="0.2">
      <c r="A673" s="3"/>
      <c r="B673" s="3">
        <f t="shared" si="105"/>
        <v>0</v>
      </c>
      <c r="C673" s="3">
        <f t="shared" si="99"/>
        <v>0</v>
      </c>
      <c r="D673" s="15">
        <f t="shared" si="100"/>
        <v>0</v>
      </c>
      <c r="E673" s="15">
        <f t="shared" si="101"/>
        <v>0</v>
      </c>
      <c r="F673" s="15">
        <f t="shared" si="102"/>
        <v>0</v>
      </c>
      <c r="G673" s="15">
        <f t="shared" si="103"/>
        <v>0</v>
      </c>
      <c r="H673" s="19">
        <f t="shared" si="104"/>
        <v>0</v>
      </c>
    </row>
    <row r="674" spans="1:27" x14ac:dyDescent="0.2">
      <c r="A674" s="3"/>
      <c r="B674" s="3">
        <f t="shared" si="105"/>
        <v>0</v>
      </c>
      <c r="C674" s="3">
        <f t="shared" si="99"/>
        <v>0</v>
      </c>
      <c r="D674" s="15">
        <f t="shared" si="100"/>
        <v>0</v>
      </c>
      <c r="E674" s="15">
        <f t="shared" si="101"/>
        <v>0</v>
      </c>
      <c r="F674" s="15">
        <f t="shared" si="102"/>
        <v>0</v>
      </c>
      <c r="G674" s="15">
        <f t="shared" si="103"/>
        <v>0</v>
      </c>
      <c r="H674" s="19">
        <f t="shared" si="104"/>
        <v>0</v>
      </c>
    </row>
    <row r="675" spans="1:27" x14ac:dyDescent="0.2">
      <c r="A675" s="3"/>
      <c r="B675" s="3">
        <f t="shared" si="105"/>
        <v>0</v>
      </c>
      <c r="C675" s="3">
        <f t="shared" si="99"/>
        <v>0</v>
      </c>
      <c r="D675" s="15">
        <f t="shared" si="100"/>
        <v>0</v>
      </c>
      <c r="E675" s="15">
        <f t="shared" si="101"/>
        <v>0</v>
      </c>
      <c r="F675" s="15">
        <f t="shared" si="102"/>
        <v>0</v>
      </c>
      <c r="G675" s="15">
        <f t="shared" si="103"/>
        <v>0</v>
      </c>
      <c r="H675" s="19">
        <f t="shared" si="104"/>
        <v>0</v>
      </c>
    </row>
    <row r="676" spans="1:27" x14ac:dyDescent="0.2">
      <c r="A676" s="3"/>
      <c r="B676" s="3">
        <f t="shared" si="105"/>
        <v>0</v>
      </c>
      <c r="C676" s="3">
        <f t="shared" si="99"/>
        <v>0</v>
      </c>
      <c r="D676" s="15">
        <f t="shared" si="100"/>
        <v>0</v>
      </c>
      <c r="E676" s="15">
        <f t="shared" si="101"/>
        <v>0</v>
      </c>
      <c r="F676" s="15">
        <f t="shared" si="102"/>
        <v>0</v>
      </c>
      <c r="G676" s="15">
        <f t="shared" si="103"/>
        <v>0</v>
      </c>
      <c r="H676" s="19">
        <f t="shared" si="104"/>
        <v>0</v>
      </c>
    </row>
    <row r="678" spans="1:27" x14ac:dyDescent="0.2">
      <c r="I678" s="48" t="s">
        <v>25</v>
      </c>
      <c r="J678" s="49" t="s">
        <v>102</v>
      </c>
    </row>
    <row r="680" spans="1:27" x14ac:dyDescent="0.2">
      <c r="I680" s="43" t="s">
        <v>72</v>
      </c>
      <c r="J680" s="43" t="s">
        <v>26</v>
      </c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5"/>
    </row>
    <row r="681" spans="1:27" x14ac:dyDescent="0.2">
      <c r="A681" s="16" t="s">
        <v>73</v>
      </c>
      <c r="B681" s="16" t="s">
        <v>74</v>
      </c>
      <c r="C681" s="16" t="s">
        <v>75</v>
      </c>
      <c r="D681" s="16" t="s">
        <v>76</v>
      </c>
      <c r="E681" s="16" t="s">
        <v>77</v>
      </c>
      <c r="F681" s="16" t="s">
        <v>78</v>
      </c>
      <c r="G681" s="16" t="s">
        <v>79</v>
      </c>
      <c r="H681" s="18" t="s">
        <v>52</v>
      </c>
      <c r="I681" s="24" t="s">
        <v>24</v>
      </c>
      <c r="J681" s="3" t="s">
        <v>67</v>
      </c>
      <c r="K681" s="3" t="s">
        <v>62</v>
      </c>
      <c r="L681" s="3" t="s">
        <v>60</v>
      </c>
      <c r="M681" s="3" t="s">
        <v>68</v>
      </c>
      <c r="N681" s="3" t="s">
        <v>63</v>
      </c>
      <c r="O681" s="3" t="s">
        <v>65</v>
      </c>
      <c r="P681" s="3" t="s">
        <v>64</v>
      </c>
      <c r="Q681" s="3" t="s">
        <v>61</v>
      </c>
      <c r="R681" s="3" t="s">
        <v>69</v>
      </c>
      <c r="S681" s="3" t="s">
        <v>85</v>
      </c>
      <c r="T681" s="3" t="s">
        <v>86</v>
      </c>
      <c r="U681" s="3" t="s">
        <v>87</v>
      </c>
      <c r="V681" s="3" t="s">
        <v>88</v>
      </c>
      <c r="W681" s="3" t="s">
        <v>89</v>
      </c>
      <c r="X681" s="3" t="s">
        <v>90</v>
      </c>
      <c r="Y681" s="3" t="s">
        <v>106</v>
      </c>
      <c r="Z681" s="3" t="s">
        <v>125</v>
      </c>
      <c r="AA681" s="3" t="s">
        <v>70</v>
      </c>
    </row>
    <row r="682" spans="1:27" x14ac:dyDescent="0.2">
      <c r="A682" s="3"/>
      <c r="B682" s="3" t="str">
        <f>I682</f>
        <v>Jennifer Mcartney</v>
      </c>
      <c r="C682" s="3">
        <f t="shared" ref="C682:C721" si="106">COUNT(J682:Z682)</f>
        <v>3</v>
      </c>
      <c r="D682" s="15">
        <f t="shared" ref="D682:D721" si="107">IF(C682&gt;0,LARGE(J682:Z682,1),0)</f>
        <v>245</v>
      </c>
      <c r="E682" s="15">
        <f t="shared" ref="E682:E721" si="108">IF(C682&gt;1,LARGE(J682:Z682,2),0)</f>
        <v>175</v>
      </c>
      <c r="F682" s="15">
        <f t="shared" ref="F682:F721" si="109">IF(C682&gt;2,LARGE(J682:Z682,3),0)</f>
        <v>60</v>
      </c>
      <c r="G682" s="15">
        <f t="shared" ref="G682:G721" si="110">IF(C682&gt;3,LARGE(J682:Z682,4),0)</f>
        <v>0</v>
      </c>
      <c r="H682" s="19">
        <f>SUM(D682:G682)</f>
        <v>480</v>
      </c>
      <c r="I682" s="3" t="s">
        <v>241</v>
      </c>
      <c r="J682" s="3"/>
      <c r="K682" s="3">
        <v>245</v>
      </c>
      <c r="L682" s="3"/>
      <c r="M682" s="3"/>
      <c r="N682" s="3">
        <v>60</v>
      </c>
      <c r="O682" s="3"/>
      <c r="P682" s="3">
        <v>175</v>
      </c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>
        <v>480</v>
      </c>
    </row>
    <row r="683" spans="1:27" x14ac:dyDescent="0.2">
      <c r="A683" s="3"/>
      <c r="B683" s="3" t="str">
        <f>I683</f>
        <v>Bernie Beattie</v>
      </c>
      <c r="C683" s="3">
        <f t="shared" si="106"/>
        <v>2</v>
      </c>
      <c r="D683" s="15">
        <f t="shared" si="107"/>
        <v>225</v>
      </c>
      <c r="E683" s="15">
        <f t="shared" si="108"/>
        <v>75</v>
      </c>
      <c r="F683" s="15">
        <f t="shared" si="109"/>
        <v>0</v>
      </c>
      <c r="G683" s="15">
        <f t="shared" si="110"/>
        <v>0</v>
      </c>
      <c r="H683" s="19">
        <f t="shared" ref="H683:H721" si="111">SUM(D683:G683)</f>
        <v>300</v>
      </c>
      <c r="I683" s="3" t="s">
        <v>258</v>
      </c>
      <c r="J683" s="3"/>
      <c r="K683" s="3"/>
      <c r="L683" s="3"/>
      <c r="M683" s="3"/>
      <c r="N683" s="3"/>
      <c r="O683" s="3">
        <v>75</v>
      </c>
      <c r="P683" s="3">
        <v>225</v>
      </c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>
        <v>300</v>
      </c>
    </row>
    <row r="684" spans="1:27" x14ac:dyDescent="0.2">
      <c r="A684" s="3"/>
      <c r="B684" s="3" t="str">
        <f t="shared" ref="B684:B721" si="112">I684</f>
        <v>Fiona Morrison</v>
      </c>
      <c r="C684" s="3">
        <f t="shared" si="106"/>
        <v>1</v>
      </c>
      <c r="D684" s="15">
        <f t="shared" si="107"/>
        <v>65</v>
      </c>
      <c r="E684" s="15">
        <f t="shared" si="108"/>
        <v>0</v>
      </c>
      <c r="F684" s="15">
        <f t="shared" si="109"/>
        <v>0</v>
      </c>
      <c r="G684" s="15">
        <f t="shared" si="110"/>
        <v>0</v>
      </c>
      <c r="H684" s="19">
        <f t="shared" si="111"/>
        <v>65</v>
      </c>
      <c r="I684" s="3" t="s">
        <v>209</v>
      </c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>
        <v>65</v>
      </c>
      <c r="AA684" s="3">
        <v>65</v>
      </c>
    </row>
    <row r="685" spans="1:27" x14ac:dyDescent="0.2">
      <c r="A685" s="3"/>
      <c r="B685" s="3" t="str">
        <f t="shared" si="112"/>
        <v>Sue Strachan</v>
      </c>
      <c r="C685" s="3">
        <f t="shared" si="106"/>
        <v>2</v>
      </c>
      <c r="D685" s="15">
        <f t="shared" si="107"/>
        <v>300</v>
      </c>
      <c r="E685" s="15">
        <f t="shared" si="108"/>
        <v>300</v>
      </c>
      <c r="F685" s="15">
        <f t="shared" si="109"/>
        <v>0</v>
      </c>
      <c r="G685" s="15">
        <f t="shared" si="110"/>
        <v>0</v>
      </c>
      <c r="H685" s="19">
        <f t="shared" si="111"/>
        <v>600</v>
      </c>
      <c r="I685" s="3" t="s">
        <v>206</v>
      </c>
      <c r="J685" s="3"/>
      <c r="K685" s="3"/>
      <c r="L685" s="3"/>
      <c r="M685" s="3"/>
      <c r="N685" s="3"/>
      <c r="O685" s="3">
        <v>300</v>
      </c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>
        <v>300</v>
      </c>
      <c r="AA685" s="3">
        <v>600</v>
      </c>
    </row>
    <row r="686" spans="1:27" x14ac:dyDescent="0.2">
      <c r="A686" s="3"/>
      <c r="B686" s="3" t="str">
        <f t="shared" si="112"/>
        <v>Pauline Douglas</v>
      </c>
      <c r="C686" s="3">
        <f t="shared" si="106"/>
        <v>1</v>
      </c>
      <c r="D686" s="15">
        <f t="shared" si="107"/>
        <v>300</v>
      </c>
      <c r="E686" s="15">
        <f t="shared" si="108"/>
        <v>0</v>
      </c>
      <c r="F686" s="15">
        <f t="shared" si="109"/>
        <v>0</v>
      </c>
      <c r="G686" s="15">
        <f t="shared" si="110"/>
        <v>0</v>
      </c>
      <c r="H686" s="19">
        <f t="shared" si="111"/>
        <v>300</v>
      </c>
      <c r="I686" s="3" t="s">
        <v>115</v>
      </c>
      <c r="J686" s="3"/>
      <c r="K686" s="3"/>
      <c r="L686" s="3"/>
      <c r="M686" s="3"/>
      <c r="N686" s="3"/>
      <c r="O686" s="3"/>
      <c r="P686" s="3">
        <v>300</v>
      </c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>
        <v>300</v>
      </c>
    </row>
    <row r="687" spans="1:27" x14ac:dyDescent="0.2">
      <c r="A687" s="3"/>
      <c r="B687" s="3" t="str">
        <f t="shared" si="112"/>
        <v>Rosie Wilson</v>
      </c>
      <c r="C687" s="3">
        <f t="shared" si="106"/>
        <v>1</v>
      </c>
      <c r="D687" s="15">
        <f t="shared" si="107"/>
        <v>187.5</v>
      </c>
      <c r="E687" s="15">
        <f t="shared" si="108"/>
        <v>0</v>
      </c>
      <c r="F687" s="15">
        <f t="shared" si="109"/>
        <v>0</v>
      </c>
      <c r="G687" s="15">
        <f t="shared" si="110"/>
        <v>0</v>
      </c>
      <c r="H687" s="19">
        <f t="shared" si="111"/>
        <v>187.5</v>
      </c>
      <c r="I687" s="3" t="s">
        <v>290</v>
      </c>
      <c r="J687" s="3"/>
      <c r="K687" s="3"/>
      <c r="L687" s="3"/>
      <c r="M687" s="3"/>
      <c r="N687" s="3"/>
      <c r="O687" s="3">
        <v>187.5</v>
      </c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>
        <v>187.5</v>
      </c>
    </row>
    <row r="688" spans="1:27" x14ac:dyDescent="0.2">
      <c r="A688" s="3"/>
      <c r="B688" s="3" t="str">
        <f t="shared" si="112"/>
        <v>Gail Christie</v>
      </c>
      <c r="C688" s="3">
        <f t="shared" si="106"/>
        <v>1</v>
      </c>
      <c r="D688" s="15">
        <f t="shared" si="107"/>
        <v>40</v>
      </c>
      <c r="E688" s="15">
        <f t="shared" si="108"/>
        <v>0</v>
      </c>
      <c r="F688" s="15">
        <f t="shared" si="109"/>
        <v>0</v>
      </c>
      <c r="G688" s="15">
        <f t="shared" si="110"/>
        <v>0</v>
      </c>
      <c r="H688" s="19">
        <f t="shared" si="111"/>
        <v>40</v>
      </c>
      <c r="I688" s="3" t="s">
        <v>240</v>
      </c>
      <c r="J688" s="3"/>
      <c r="K688" s="3"/>
      <c r="L688" s="3"/>
      <c r="M688" s="3"/>
      <c r="N688" s="3">
        <v>40</v>
      </c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>
        <v>40</v>
      </c>
    </row>
    <row r="689" spans="1:27" x14ac:dyDescent="0.2">
      <c r="A689" s="3"/>
      <c r="B689" s="3" t="str">
        <f t="shared" si="112"/>
        <v>Alison Blackwell</v>
      </c>
      <c r="C689" s="3">
        <f t="shared" si="106"/>
        <v>1</v>
      </c>
      <c r="D689" s="15">
        <f t="shared" si="107"/>
        <v>75</v>
      </c>
      <c r="E689" s="15">
        <f t="shared" si="108"/>
        <v>0</v>
      </c>
      <c r="F689" s="15">
        <f t="shared" si="109"/>
        <v>0</v>
      </c>
      <c r="G689" s="15">
        <f t="shared" si="110"/>
        <v>0</v>
      </c>
      <c r="H689" s="19">
        <f t="shared" si="111"/>
        <v>75</v>
      </c>
      <c r="I689" s="3" t="s">
        <v>257</v>
      </c>
      <c r="J689" s="3"/>
      <c r="K689" s="3"/>
      <c r="L689" s="3"/>
      <c r="M689" s="3"/>
      <c r="N689" s="3"/>
      <c r="O689" s="3"/>
      <c r="P689" s="3">
        <v>75</v>
      </c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>
        <v>75</v>
      </c>
    </row>
    <row r="690" spans="1:27" x14ac:dyDescent="0.2">
      <c r="A690" s="3"/>
      <c r="B690" s="3" t="str">
        <f t="shared" si="112"/>
        <v>(blank)</v>
      </c>
      <c r="C690" s="3">
        <f t="shared" si="106"/>
        <v>17</v>
      </c>
      <c r="D690" s="15">
        <f t="shared" si="107"/>
        <v>0</v>
      </c>
      <c r="E690" s="15">
        <f t="shared" si="108"/>
        <v>0</v>
      </c>
      <c r="F690" s="15">
        <f t="shared" si="109"/>
        <v>0</v>
      </c>
      <c r="G690" s="15">
        <f t="shared" si="110"/>
        <v>0</v>
      </c>
      <c r="H690" s="19">
        <f t="shared" si="111"/>
        <v>0</v>
      </c>
      <c r="I690" s="3" t="s">
        <v>71</v>
      </c>
      <c r="J690" s="3">
        <v>0</v>
      </c>
      <c r="K690" s="3">
        <v>0</v>
      </c>
      <c r="L690" s="3">
        <v>0</v>
      </c>
      <c r="M690" s="3">
        <v>0</v>
      </c>
      <c r="N690" s="3">
        <v>0</v>
      </c>
      <c r="O690" s="3">
        <v>0</v>
      </c>
      <c r="P690" s="3">
        <v>0</v>
      </c>
      <c r="Q690" s="3">
        <v>0</v>
      </c>
      <c r="R690" s="3">
        <v>0</v>
      </c>
      <c r="S690" s="3">
        <v>0</v>
      </c>
      <c r="T690" s="3">
        <v>0</v>
      </c>
      <c r="U690" s="3">
        <v>0</v>
      </c>
      <c r="V690" s="3">
        <v>0</v>
      </c>
      <c r="W690" s="3">
        <v>0</v>
      </c>
      <c r="X690" s="3">
        <v>0</v>
      </c>
      <c r="Y690" s="3">
        <v>0</v>
      </c>
      <c r="Z690" s="3">
        <v>0</v>
      </c>
      <c r="AA690" s="3">
        <v>0</v>
      </c>
    </row>
    <row r="691" spans="1:27" x14ac:dyDescent="0.2">
      <c r="A691" s="3"/>
      <c r="B691" s="3">
        <f t="shared" si="112"/>
        <v>0</v>
      </c>
      <c r="C691" s="3">
        <f t="shared" si="106"/>
        <v>0</v>
      </c>
      <c r="D691" s="15">
        <f t="shared" si="107"/>
        <v>0</v>
      </c>
      <c r="E691" s="15">
        <f t="shared" si="108"/>
        <v>0</v>
      </c>
      <c r="F691" s="15">
        <f t="shared" si="109"/>
        <v>0</v>
      </c>
      <c r="G691" s="15">
        <f t="shared" si="110"/>
        <v>0</v>
      </c>
      <c r="H691" s="19">
        <f t="shared" si="111"/>
        <v>0</v>
      </c>
    </row>
    <row r="692" spans="1:27" x14ac:dyDescent="0.2">
      <c r="A692" s="3"/>
      <c r="B692" s="3">
        <f t="shared" si="112"/>
        <v>0</v>
      </c>
      <c r="C692" s="3">
        <f t="shared" si="106"/>
        <v>0</v>
      </c>
      <c r="D692" s="15">
        <f t="shared" si="107"/>
        <v>0</v>
      </c>
      <c r="E692" s="15">
        <f t="shared" si="108"/>
        <v>0</v>
      </c>
      <c r="F692" s="15">
        <f t="shared" si="109"/>
        <v>0</v>
      </c>
      <c r="G692" s="15">
        <f t="shared" si="110"/>
        <v>0</v>
      </c>
      <c r="H692" s="19">
        <f t="shared" si="111"/>
        <v>0</v>
      </c>
    </row>
    <row r="693" spans="1:27" x14ac:dyDescent="0.2">
      <c r="A693" s="3"/>
      <c r="B693" s="3">
        <f t="shared" si="112"/>
        <v>0</v>
      </c>
      <c r="C693" s="3">
        <f t="shared" si="106"/>
        <v>0</v>
      </c>
      <c r="D693" s="15">
        <f t="shared" si="107"/>
        <v>0</v>
      </c>
      <c r="E693" s="15">
        <f t="shared" si="108"/>
        <v>0</v>
      </c>
      <c r="F693" s="15">
        <f t="shared" si="109"/>
        <v>0</v>
      </c>
      <c r="G693" s="15">
        <f t="shared" si="110"/>
        <v>0</v>
      </c>
      <c r="H693" s="19">
        <f t="shared" si="111"/>
        <v>0</v>
      </c>
    </row>
    <row r="694" spans="1:27" x14ac:dyDescent="0.2">
      <c r="A694" s="3"/>
      <c r="B694" s="3">
        <f t="shared" si="112"/>
        <v>0</v>
      </c>
      <c r="C694" s="3">
        <f t="shared" si="106"/>
        <v>0</v>
      </c>
      <c r="D694" s="15">
        <f t="shared" si="107"/>
        <v>0</v>
      </c>
      <c r="E694" s="15">
        <f t="shared" si="108"/>
        <v>0</v>
      </c>
      <c r="F694" s="15">
        <f t="shared" si="109"/>
        <v>0</v>
      </c>
      <c r="G694" s="15">
        <f t="shared" si="110"/>
        <v>0</v>
      </c>
      <c r="H694" s="19">
        <f t="shared" si="111"/>
        <v>0</v>
      </c>
    </row>
    <row r="695" spans="1:27" x14ac:dyDescent="0.2">
      <c r="A695" s="3"/>
      <c r="B695" s="3">
        <f t="shared" si="112"/>
        <v>0</v>
      </c>
      <c r="C695" s="3">
        <f t="shared" si="106"/>
        <v>0</v>
      </c>
      <c r="D695" s="15">
        <f t="shared" si="107"/>
        <v>0</v>
      </c>
      <c r="E695" s="15">
        <f t="shared" si="108"/>
        <v>0</v>
      </c>
      <c r="F695" s="15">
        <f t="shared" si="109"/>
        <v>0</v>
      </c>
      <c r="G695" s="15">
        <f t="shared" si="110"/>
        <v>0</v>
      </c>
      <c r="H695" s="19">
        <f t="shared" si="111"/>
        <v>0</v>
      </c>
    </row>
    <row r="696" spans="1:27" x14ac:dyDescent="0.2">
      <c r="A696" s="3"/>
      <c r="B696" s="3">
        <f t="shared" si="112"/>
        <v>0</v>
      </c>
      <c r="C696" s="3">
        <f t="shared" si="106"/>
        <v>0</v>
      </c>
      <c r="D696" s="15">
        <f t="shared" si="107"/>
        <v>0</v>
      </c>
      <c r="E696" s="15">
        <f t="shared" si="108"/>
        <v>0</v>
      </c>
      <c r="F696" s="15">
        <f t="shared" si="109"/>
        <v>0</v>
      </c>
      <c r="G696" s="15">
        <f t="shared" si="110"/>
        <v>0</v>
      </c>
      <c r="H696" s="19">
        <f t="shared" si="111"/>
        <v>0</v>
      </c>
    </row>
    <row r="697" spans="1:27" x14ac:dyDescent="0.2">
      <c r="A697" s="3"/>
      <c r="B697" s="3">
        <f t="shared" si="112"/>
        <v>0</v>
      </c>
      <c r="C697" s="3">
        <f t="shared" si="106"/>
        <v>0</v>
      </c>
      <c r="D697" s="15">
        <f t="shared" si="107"/>
        <v>0</v>
      </c>
      <c r="E697" s="15">
        <f t="shared" si="108"/>
        <v>0</v>
      </c>
      <c r="F697" s="15">
        <f t="shared" si="109"/>
        <v>0</v>
      </c>
      <c r="G697" s="15">
        <f t="shared" si="110"/>
        <v>0</v>
      </c>
      <c r="H697" s="19">
        <f t="shared" si="111"/>
        <v>0</v>
      </c>
    </row>
    <row r="698" spans="1:27" x14ac:dyDescent="0.2">
      <c r="A698" s="3"/>
      <c r="B698" s="3">
        <f t="shared" si="112"/>
        <v>0</v>
      </c>
      <c r="C698" s="3">
        <f t="shared" si="106"/>
        <v>0</v>
      </c>
      <c r="D698" s="15">
        <f t="shared" si="107"/>
        <v>0</v>
      </c>
      <c r="E698" s="15">
        <f t="shared" si="108"/>
        <v>0</v>
      </c>
      <c r="F698" s="15">
        <f t="shared" si="109"/>
        <v>0</v>
      </c>
      <c r="G698" s="15">
        <f t="shared" si="110"/>
        <v>0</v>
      </c>
      <c r="H698" s="19">
        <f t="shared" si="111"/>
        <v>0</v>
      </c>
    </row>
    <row r="699" spans="1:27" x14ac:dyDescent="0.2">
      <c r="A699" s="3"/>
      <c r="B699" s="3">
        <f t="shared" si="112"/>
        <v>0</v>
      </c>
      <c r="C699" s="3">
        <f t="shared" si="106"/>
        <v>0</v>
      </c>
      <c r="D699" s="15">
        <f t="shared" si="107"/>
        <v>0</v>
      </c>
      <c r="E699" s="15">
        <f t="shared" si="108"/>
        <v>0</v>
      </c>
      <c r="F699" s="15">
        <f t="shared" si="109"/>
        <v>0</v>
      </c>
      <c r="G699" s="15">
        <f t="shared" si="110"/>
        <v>0</v>
      </c>
      <c r="H699" s="19">
        <f t="shared" si="111"/>
        <v>0</v>
      </c>
    </row>
    <row r="700" spans="1:27" x14ac:dyDescent="0.2">
      <c r="A700" s="3"/>
      <c r="B700" s="3">
        <f t="shared" si="112"/>
        <v>0</v>
      </c>
      <c r="C700" s="3">
        <f t="shared" si="106"/>
        <v>0</v>
      </c>
      <c r="D700" s="15">
        <f t="shared" si="107"/>
        <v>0</v>
      </c>
      <c r="E700" s="15">
        <f t="shared" si="108"/>
        <v>0</v>
      </c>
      <c r="F700" s="15">
        <f t="shared" si="109"/>
        <v>0</v>
      </c>
      <c r="G700" s="15">
        <f t="shared" si="110"/>
        <v>0</v>
      </c>
      <c r="H700" s="19">
        <f t="shared" si="111"/>
        <v>0</v>
      </c>
    </row>
    <row r="701" spans="1:27" x14ac:dyDescent="0.2">
      <c r="A701" s="3"/>
      <c r="B701" s="3">
        <f t="shared" si="112"/>
        <v>0</v>
      </c>
      <c r="C701" s="3">
        <f t="shared" si="106"/>
        <v>0</v>
      </c>
      <c r="D701" s="15">
        <f t="shared" si="107"/>
        <v>0</v>
      </c>
      <c r="E701" s="15">
        <f t="shared" si="108"/>
        <v>0</v>
      </c>
      <c r="F701" s="15">
        <f t="shared" si="109"/>
        <v>0</v>
      </c>
      <c r="G701" s="15">
        <f t="shared" si="110"/>
        <v>0</v>
      </c>
      <c r="H701" s="19">
        <f t="shared" si="111"/>
        <v>0</v>
      </c>
    </row>
    <row r="702" spans="1:27" x14ac:dyDescent="0.2">
      <c r="A702" s="3"/>
      <c r="B702" s="3">
        <f t="shared" si="112"/>
        <v>0</v>
      </c>
      <c r="C702" s="3">
        <f t="shared" si="106"/>
        <v>0</v>
      </c>
      <c r="D702" s="15">
        <f t="shared" si="107"/>
        <v>0</v>
      </c>
      <c r="E702" s="15">
        <f t="shared" si="108"/>
        <v>0</v>
      </c>
      <c r="F702" s="15">
        <f t="shared" si="109"/>
        <v>0</v>
      </c>
      <c r="G702" s="15">
        <f t="shared" si="110"/>
        <v>0</v>
      </c>
      <c r="H702" s="19">
        <f t="shared" si="111"/>
        <v>0</v>
      </c>
    </row>
    <row r="703" spans="1:27" x14ac:dyDescent="0.2">
      <c r="A703" s="3"/>
      <c r="B703" s="3">
        <f t="shared" si="112"/>
        <v>0</v>
      </c>
      <c r="C703" s="3">
        <f t="shared" si="106"/>
        <v>0</v>
      </c>
      <c r="D703" s="15">
        <f t="shared" si="107"/>
        <v>0</v>
      </c>
      <c r="E703" s="15">
        <f t="shared" si="108"/>
        <v>0</v>
      </c>
      <c r="F703" s="15">
        <f t="shared" si="109"/>
        <v>0</v>
      </c>
      <c r="G703" s="15">
        <f t="shared" si="110"/>
        <v>0</v>
      </c>
      <c r="H703" s="19">
        <f t="shared" si="111"/>
        <v>0</v>
      </c>
    </row>
    <row r="704" spans="1:27" x14ac:dyDescent="0.2">
      <c r="A704" s="3"/>
      <c r="B704" s="3">
        <f t="shared" si="112"/>
        <v>0</v>
      </c>
      <c r="C704" s="3">
        <f t="shared" si="106"/>
        <v>0</v>
      </c>
      <c r="D704" s="15">
        <f t="shared" si="107"/>
        <v>0</v>
      </c>
      <c r="E704" s="15">
        <f t="shared" si="108"/>
        <v>0</v>
      </c>
      <c r="F704" s="15">
        <f t="shared" si="109"/>
        <v>0</v>
      </c>
      <c r="G704" s="15">
        <f t="shared" si="110"/>
        <v>0</v>
      </c>
      <c r="H704" s="19">
        <f t="shared" si="111"/>
        <v>0</v>
      </c>
    </row>
    <row r="705" spans="1:8" x14ac:dyDescent="0.2">
      <c r="A705" s="3"/>
      <c r="B705" s="3">
        <f t="shared" si="112"/>
        <v>0</v>
      </c>
      <c r="C705" s="3">
        <f t="shared" si="106"/>
        <v>0</v>
      </c>
      <c r="D705" s="15">
        <f t="shared" si="107"/>
        <v>0</v>
      </c>
      <c r="E705" s="15">
        <f t="shared" si="108"/>
        <v>0</v>
      </c>
      <c r="F705" s="15">
        <f t="shared" si="109"/>
        <v>0</v>
      </c>
      <c r="G705" s="15">
        <f t="shared" si="110"/>
        <v>0</v>
      </c>
      <c r="H705" s="19">
        <f t="shared" si="111"/>
        <v>0</v>
      </c>
    </row>
    <row r="706" spans="1:8" x14ac:dyDescent="0.2">
      <c r="A706" s="3"/>
      <c r="B706" s="3">
        <f t="shared" si="112"/>
        <v>0</v>
      </c>
      <c r="C706" s="3">
        <f t="shared" si="106"/>
        <v>0</v>
      </c>
      <c r="D706" s="15">
        <f t="shared" si="107"/>
        <v>0</v>
      </c>
      <c r="E706" s="15">
        <f t="shared" si="108"/>
        <v>0</v>
      </c>
      <c r="F706" s="15">
        <f t="shared" si="109"/>
        <v>0</v>
      </c>
      <c r="G706" s="15">
        <f t="shared" si="110"/>
        <v>0</v>
      </c>
      <c r="H706" s="19">
        <f t="shared" si="111"/>
        <v>0</v>
      </c>
    </row>
    <row r="707" spans="1:8" x14ac:dyDescent="0.2">
      <c r="A707" s="3"/>
      <c r="B707" s="3">
        <f t="shared" si="112"/>
        <v>0</v>
      </c>
      <c r="C707" s="3">
        <f t="shared" si="106"/>
        <v>0</v>
      </c>
      <c r="D707" s="15">
        <f t="shared" si="107"/>
        <v>0</v>
      </c>
      <c r="E707" s="15">
        <f t="shared" si="108"/>
        <v>0</v>
      </c>
      <c r="F707" s="15">
        <f t="shared" si="109"/>
        <v>0</v>
      </c>
      <c r="G707" s="15">
        <f t="shared" si="110"/>
        <v>0</v>
      </c>
      <c r="H707" s="19">
        <f t="shared" si="111"/>
        <v>0</v>
      </c>
    </row>
    <row r="708" spans="1:8" x14ac:dyDescent="0.2">
      <c r="A708" s="3"/>
      <c r="B708" s="3">
        <f t="shared" si="112"/>
        <v>0</v>
      </c>
      <c r="C708" s="3">
        <f t="shared" si="106"/>
        <v>0</v>
      </c>
      <c r="D708" s="15">
        <f t="shared" si="107"/>
        <v>0</v>
      </c>
      <c r="E708" s="15">
        <f t="shared" si="108"/>
        <v>0</v>
      </c>
      <c r="F708" s="15">
        <f t="shared" si="109"/>
        <v>0</v>
      </c>
      <c r="G708" s="15">
        <f t="shared" si="110"/>
        <v>0</v>
      </c>
      <c r="H708" s="19">
        <f t="shared" si="111"/>
        <v>0</v>
      </c>
    </row>
    <row r="709" spans="1:8" x14ac:dyDescent="0.2">
      <c r="A709" s="3"/>
      <c r="B709" s="3">
        <f t="shared" si="112"/>
        <v>0</v>
      </c>
      <c r="C709" s="3">
        <f t="shared" si="106"/>
        <v>0</v>
      </c>
      <c r="D709" s="15">
        <f t="shared" si="107"/>
        <v>0</v>
      </c>
      <c r="E709" s="15">
        <f t="shared" si="108"/>
        <v>0</v>
      </c>
      <c r="F709" s="15">
        <f t="shared" si="109"/>
        <v>0</v>
      </c>
      <c r="G709" s="15">
        <f t="shared" si="110"/>
        <v>0</v>
      </c>
      <c r="H709" s="19">
        <f t="shared" si="111"/>
        <v>0</v>
      </c>
    </row>
    <row r="710" spans="1:8" x14ac:dyDescent="0.2">
      <c r="A710" s="3"/>
      <c r="B710" s="3">
        <f t="shared" si="112"/>
        <v>0</v>
      </c>
      <c r="C710" s="3">
        <f t="shared" si="106"/>
        <v>0</v>
      </c>
      <c r="D710" s="15">
        <f t="shared" si="107"/>
        <v>0</v>
      </c>
      <c r="E710" s="15">
        <f t="shared" si="108"/>
        <v>0</v>
      </c>
      <c r="F710" s="15">
        <f t="shared" si="109"/>
        <v>0</v>
      </c>
      <c r="G710" s="15">
        <f t="shared" si="110"/>
        <v>0</v>
      </c>
      <c r="H710" s="19">
        <f t="shared" si="111"/>
        <v>0</v>
      </c>
    </row>
    <row r="711" spans="1:8" x14ac:dyDescent="0.2">
      <c r="A711" s="3"/>
      <c r="B711" s="3">
        <f t="shared" si="112"/>
        <v>0</v>
      </c>
      <c r="C711" s="3">
        <f t="shared" si="106"/>
        <v>0</v>
      </c>
      <c r="D711" s="15">
        <f t="shared" si="107"/>
        <v>0</v>
      </c>
      <c r="E711" s="15">
        <f t="shared" si="108"/>
        <v>0</v>
      </c>
      <c r="F711" s="15">
        <f t="shared" si="109"/>
        <v>0</v>
      </c>
      <c r="G711" s="15">
        <f t="shared" si="110"/>
        <v>0</v>
      </c>
      <c r="H711" s="19">
        <f t="shared" si="111"/>
        <v>0</v>
      </c>
    </row>
    <row r="712" spans="1:8" x14ac:dyDescent="0.2">
      <c r="A712" s="3"/>
      <c r="B712" s="3">
        <f t="shared" si="112"/>
        <v>0</v>
      </c>
      <c r="C712" s="3">
        <f t="shared" si="106"/>
        <v>0</v>
      </c>
      <c r="D712" s="15">
        <f t="shared" si="107"/>
        <v>0</v>
      </c>
      <c r="E712" s="15">
        <f t="shared" si="108"/>
        <v>0</v>
      </c>
      <c r="F712" s="15">
        <f t="shared" si="109"/>
        <v>0</v>
      </c>
      <c r="G712" s="15">
        <f t="shared" si="110"/>
        <v>0</v>
      </c>
      <c r="H712" s="19">
        <f t="shared" si="111"/>
        <v>0</v>
      </c>
    </row>
    <row r="713" spans="1:8" x14ac:dyDescent="0.2">
      <c r="A713" s="3"/>
      <c r="B713" s="3">
        <f t="shared" si="112"/>
        <v>0</v>
      </c>
      <c r="C713" s="3">
        <f t="shared" si="106"/>
        <v>0</v>
      </c>
      <c r="D713" s="15">
        <f t="shared" si="107"/>
        <v>0</v>
      </c>
      <c r="E713" s="15">
        <f t="shared" si="108"/>
        <v>0</v>
      </c>
      <c r="F713" s="15">
        <f t="shared" si="109"/>
        <v>0</v>
      </c>
      <c r="G713" s="15">
        <f t="shared" si="110"/>
        <v>0</v>
      </c>
      <c r="H713" s="19">
        <f t="shared" si="111"/>
        <v>0</v>
      </c>
    </row>
    <row r="714" spans="1:8" x14ac:dyDescent="0.2">
      <c r="A714" s="3"/>
      <c r="B714" s="3">
        <f t="shared" si="112"/>
        <v>0</v>
      </c>
      <c r="C714" s="3">
        <f t="shared" si="106"/>
        <v>0</v>
      </c>
      <c r="D714" s="15">
        <f t="shared" si="107"/>
        <v>0</v>
      </c>
      <c r="E714" s="15">
        <f t="shared" si="108"/>
        <v>0</v>
      </c>
      <c r="F714" s="15">
        <f t="shared" si="109"/>
        <v>0</v>
      </c>
      <c r="G714" s="15">
        <f t="shared" si="110"/>
        <v>0</v>
      </c>
      <c r="H714" s="19">
        <f t="shared" si="111"/>
        <v>0</v>
      </c>
    </row>
    <row r="715" spans="1:8" x14ac:dyDescent="0.2">
      <c r="A715" s="3"/>
      <c r="B715" s="3">
        <f t="shared" si="112"/>
        <v>0</v>
      </c>
      <c r="C715" s="3">
        <f t="shared" si="106"/>
        <v>0</v>
      </c>
      <c r="D715" s="15">
        <f t="shared" si="107"/>
        <v>0</v>
      </c>
      <c r="E715" s="15">
        <f t="shared" si="108"/>
        <v>0</v>
      </c>
      <c r="F715" s="15">
        <f t="shared" si="109"/>
        <v>0</v>
      </c>
      <c r="G715" s="15">
        <f t="shared" si="110"/>
        <v>0</v>
      </c>
      <c r="H715" s="19">
        <f t="shared" si="111"/>
        <v>0</v>
      </c>
    </row>
    <row r="716" spans="1:8" x14ac:dyDescent="0.2">
      <c r="A716" s="3"/>
      <c r="B716" s="3">
        <f t="shared" si="112"/>
        <v>0</v>
      </c>
      <c r="C716" s="3">
        <f t="shared" si="106"/>
        <v>0</v>
      </c>
      <c r="D716" s="15">
        <f t="shared" si="107"/>
        <v>0</v>
      </c>
      <c r="E716" s="15">
        <f t="shared" si="108"/>
        <v>0</v>
      </c>
      <c r="F716" s="15">
        <f t="shared" si="109"/>
        <v>0</v>
      </c>
      <c r="G716" s="15">
        <f t="shared" si="110"/>
        <v>0</v>
      </c>
      <c r="H716" s="19">
        <f t="shared" si="111"/>
        <v>0</v>
      </c>
    </row>
    <row r="717" spans="1:8" x14ac:dyDescent="0.2">
      <c r="A717" s="3"/>
      <c r="B717" s="3">
        <f t="shared" si="112"/>
        <v>0</v>
      </c>
      <c r="C717" s="3">
        <f t="shared" si="106"/>
        <v>0</v>
      </c>
      <c r="D717" s="15">
        <f t="shared" si="107"/>
        <v>0</v>
      </c>
      <c r="E717" s="15">
        <f t="shared" si="108"/>
        <v>0</v>
      </c>
      <c r="F717" s="15">
        <f t="shared" si="109"/>
        <v>0</v>
      </c>
      <c r="G717" s="15">
        <f t="shared" si="110"/>
        <v>0</v>
      </c>
      <c r="H717" s="19">
        <f t="shared" si="111"/>
        <v>0</v>
      </c>
    </row>
    <row r="718" spans="1:8" x14ac:dyDescent="0.2">
      <c r="A718" s="3"/>
      <c r="B718" s="3">
        <f t="shared" si="112"/>
        <v>0</v>
      </c>
      <c r="C718" s="3">
        <f t="shared" si="106"/>
        <v>0</v>
      </c>
      <c r="D718" s="15">
        <f t="shared" si="107"/>
        <v>0</v>
      </c>
      <c r="E718" s="15">
        <f t="shared" si="108"/>
        <v>0</v>
      </c>
      <c r="F718" s="15">
        <f t="shared" si="109"/>
        <v>0</v>
      </c>
      <c r="G718" s="15">
        <f t="shared" si="110"/>
        <v>0</v>
      </c>
      <c r="H718" s="19">
        <f t="shared" si="111"/>
        <v>0</v>
      </c>
    </row>
    <row r="719" spans="1:8" x14ac:dyDescent="0.2">
      <c r="A719" s="3"/>
      <c r="B719" s="3">
        <f t="shared" si="112"/>
        <v>0</v>
      </c>
      <c r="C719" s="3">
        <f t="shared" si="106"/>
        <v>0</v>
      </c>
      <c r="D719" s="15">
        <f t="shared" si="107"/>
        <v>0</v>
      </c>
      <c r="E719" s="15">
        <f t="shared" si="108"/>
        <v>0</v>
      </c>
      <c r="F719" s="15">
        <f t="shared" si="109"/>
        <v>0</v>
      </c>
      <c r="G719" s="15">
        <f t="shared" si="110"/>
        <v>0</v>
      </c>
      <c r="H719" s="19">
        <f t="shared" si="111"/>
        <v>0</v>
      </c>
    </row>
    <row r="720" spans="1:8" x14ac:dyDescent="0.2">
      <c r="A720" s="3"/>
      <c r="B720" s="3">
        <f t="shared" si="112"/>
        <v>0</v>
      </c>
      <c r="C720" s="3">
        <f t="shared" si="106"/>
        <v>0</v>
      </c>
      <c r="D720" s="15">
        <f t="shared" si="107"/>
        <v>0</v>
      </c>
      <c r="E720" s="15">
        <f t="shared" si="108"/>
        <v>0</v>
      </c>
      <c r="F720" s="15">
        <f t="shared" si="109"/>
        <v>0</v>
      </c>
      <c r="G720" s="15">
        <f t="shared" si="110"/>
        <v>0</v>
      </c>
      <c r="H720" s="19">
        <f t="shared" si="111"/>
        <v>0</v>
      </c>
    </row>
    <row r="721" spans="1:27" x14ac:dyDescent="0.2">
      <c r="A721" s="3"/>
      <c r="B721" s="3">
        <f t="shared" si="112"/>
        <v>0</v>
      </c>
      <c r="C721" s="3">
        <f t="shared" si="106"/>
        <v>0</v>
      </c>
      <c r="D721" s="15">
        <f t="shared" si="107"/>
        <v>0</v>
      </c>
      <c r="E721" s="15">
        <f t="shared" si="108"/>
        <v>0</v>
      </c>
      <c r="F721" s="15">
        <f t="shared" si="109"/>
        <v>0</v>
      </c>
      <c r="G721" s="15">
        <f t="shared" si="110"/>
        <v>0</v>
      </c>
      <c r="H721" s="19">
        <f t="shared" si="111"/>
        <v>0</v>
      </c>
    </row>
    <row r="723" spans="1:27" x14ac:dyDescent="0.2">
      <c r="I723" s="48" t="s">
        <v>25</v>
      </c>
      <c r="J723" s="49" t="s">
        <v>103</v>
      </c>
    </row>
    <row r="725" spans="1:27" x14ac:dyDescent="0.2">
      <c r="I725" s="43" t="s">
        <v>72</v>
      </c>
      <c r="J725" s="43" t="s">
        <v>26</v>
      </c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  <c r="AA725" s="45"/>
    </row>
    <row r="726" spans="1:27" x14ac:dyDescent="0.2">
      <c r="A726" s="16" t="s">
        <v>73</v>
      </c>
      <c r="B726" s="16" t="s">
        <v>74</v>
      </c>
      <c r="C726" s="16" t="s">
        <v>75</v>
      </c>
      <c r="D726" s="16" t="s">
        <v>76</v>
      </c>
      <c r="E726" s="16" t="s">
        <v>77</v>
      </c>
      <c r="F726" s="16" t="s">
        <v>78</v>
      </c>
      <c r="G726" s="16" t="s">
        <v>79</v>
      </c>
      <c r="H726" s="18" t="s">
        <v>52</v>
      </c>
      <c r="I726" s="24" t="s">
        <v>24</v>
      </c>
      <c r="J726" s="3" t="s">
        <v>67</v>
      </c>
      <c r="K726" s="3" t="s">
        <v>62</v>
      </c>
      <c r="L726" s="3" t="s">
        <v>60</v>
      </c>
      <c r="M726" s="3" t="s">
        <v>68</v>
      </c>
      <c r="N726" s="3" t="s">
        <v>63</v>
      </c>
      <c r="O726" s="3" t="s">
        <v>65</v>
      </c>
      <c r="P726" s="3" t="s">
        <v>64</v>
      </c>
      <c r="Q726" s="3" t="s">
        <v>61</v>
      </c>
      <c r="R726" s="3" t="s">
        <v>69</v>
      </c>
      <c r="S726" s="3" t="s">
        <v>85</v>
      </c>
      <c r="T726" s="3" t="s">
        <v>86</v>
      </c>
      <c r="U726" s="3" t="s">
        <v>87</v>
      </c>
      <c r="V726" s="3" t="s">
        <v>88</v>
      </c>
      <c r="W726" s="3" t="s">
        <v>89</v>
      </c>
      <c r="X726" s="3" t="s">
        <v>90</v>
      </c>
      <c r="Y726" s="3" t="s">
        <v>106</v>
      </c>
      <c r="Z726" s="3" t="s">
        <v>125</v>
      </c>
      <c r="AA726" s="3" t="s">
        <v>70</v>
      </c>
    </row>
    <row r="727" spans="1:27" x14ac:dyDescent="0.2">
      <c r="A727" s="3"/>
      <c r="B727" s="3" t="str">
        <f>I727</f>
        <v>Maureen Carroll</v>
      </c>
      <c r="C727" s="3">
        <f t="shared" ref="C727:C766" si="113">COUNT(J727:Z727)</f>
        <v>2</v>
      </c>
      <c r="D727" s="15">
        <f t="shared" ref="D727:D766" si="114">IF(C727&gt;0,LARGE(J727:Z727,1),0)</f>
        <v>150</v>
      </c>
      <c r="E727" s="15">
        <f t="shared" ref="E727:E766" si="115">IF(C727&gt;1,LARGE(J727:Z727,2),0)</f>
        <v>70</v>
      </c>
      <c r="F727" s="15">
        <f t="shared" ref="F727:F766" si="116">IF(C727&gt;2,LARGE(J727:Z727,3),0)</f>
        <v>0</v>
      </c>
      <c r="G727" s="15">
        <f t="shared" ref="G727:G766" si="117">IF(C727&gt;3,LARGE(J727:Z727,4),0)</f>
        <v>0</v>
      </c>
      <c r="H727" s="19">
        <f>SUM(D727:G727)</f>
        <v>220</v>
      </c>
      <c r="I727" s="3" t="s">
        <v>126</v>
      </c>
      <c r="J727" s="3"/>
      <c r="K727" s="3"/>
      <c r="L727" s="3"/>
      <c r="M727" s="3"/>
      <c r="N727" s="3"/>
      <c r="O727" s="3">
        <v>150</v>
      </c>
      <c r="P727" s="3"/>
      <c r="Q727" s="3"/>
      <c r="R727" s="3"/>
      <c r="S727" s="3"/>
      <c r="T727" s="3"/>
      <c r="U727" s="3"/>
      <c r="V727" s="3"/>
      <c r="W727" s="3">
        <v>70</v>
      </c>
      <c r="X727" s="3"/>
      <c r="Y727" s="3"/>
      <c r="Z727" s="3"/>
      <c r="AA727" s="3">
        <v>220</v>
      </c>
    </row>
    <row r="728" spans="1:27" x14ac:dyDescent="0.2">
      <c r="A728" s="3"/>
      <c r="B728" s="3" t="str">
        <f>I728</f>
        <v>Eunice Bond</v>
      </c>
      <c r="C728" s="3">
        <f t="shared" si="113"/>
        <v>1</v>
      </c>
      <c r="D728" s="15">
        <f t="shared" si="114"/>
        <v>337.5</v>
      </c>
      <c r="E728" s="15">
        <f t="shared" si="115"/>
        <v>0</v>
      </c>
      <c r="F728" s="15">
        <f t="shared" si="116"/>
        <v>0</v>
      </c>
      <c r="G728" s="15">
        <f t="shared" si="117"/>
        <v>0</v>
      </c>
      <c r="H728" s="19">
        <f t="shared" ref="H728:H766" si="118">SUM(D728:G728)</f>
        <v>337.5</v>
      </c>
      <c r="I728" s="3" t="s">
        <v>291</v>
      </c>
      <c r="J728" s="3"/>
      <c r="K728" s="3"/>
      <c r="L728" s="3"/>
      <c r="M728" s="3"/>
      <c r="N728" s="3"/>
      <c r="O728" s="3">
        <v>337.5</v>
      </c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>
        <v>337.5</v>
      </c>
    </row>
    <row r="729" spans="1:27" x14ac:dyDescent="0.2">
      <c r="A729" s="3"/>
      <c r="B729" s="3" t="str">
        <f t="shared" ref="B729:B766" si="119">I729</f>
        <v>Pauline Douglas</v>
      </c>
      <c r="C729" s="3">
        <f t="shared" si="113"/>
        <v>3</v>
      </c>
      <c r="D729" s="15">
        <f t="shared" si="114"/>
        <v>450</v>
      </c>
      <c r="E729" s="15">
        <f t="shared" si="115"/>
        <v>300</v>
      </c>
      <c r="F729" s="15">
        <f t="shared" si="116"/>
        <v>195</v>
      </c>
      <c r="G729" s="15">
        <f t="shared" si="117"/>
        <v>0</v>
      </c>
      <c r="H729" s="19">
        <f t="shared" si="118"/>
        <v>945</v>
      </c>
      <c r="I729" s="3" t="s">
        <v>115</v>
      </c>
      <c r="J729" s="3">
        <v>195</v>
      </c>
      <c r="K729" s="3"/>
      <c r="L729" s="3"/>
      <c r="M729" s="3"/>
      <c r="N729" s="3"/>
      <c r="O729" s="3">
        <v>450</v>
      </c>
      <c r="P729" s="3">
        <v>300</v>
      </c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>
        <v>945</v>
      </c>
    </row>
    <row r="730" spans="1:27" x14ac:dyDescent="0.2">
      <c r="A730" s="3"/>
      <c r="B730" s="3" t="str">
        <f t="shared" si="119"/>
        <v>Christina Graham</v>
      </c>
      <c r="C730" s="3">
        <f t="shared" si="113"/>
        <v>1</v>
      </c>
      <c r="D730" s="15">
        <f t="shared" si="114"/>
        <v>262.5</v>
      </c>
      <c r="E730" s="15">
        <f t="shared" si="115"/>
        <v>0</v>
      </c>
      <c r="F730" s="15">
        <f t="shared" si="116"/>
        <v>0</v>
      </c>
      <c r="G730" s="15">
        <f t="shared" si="117"/>
        <v>0</v>
      </c>
      <c r="H730" s="19">
        <f t="shared" si="118"/>
        <v>262.5</v>
      </c>
      <c r="I730" s="3" t="s">
        <v>278</v>
      </c>
      <c r="J730" s="3"/>
      <c r="K730" s="3"/>
      <c r="L730" s="3"/>
      <c r="M730" s="3"/>
      <c r="N730" s="3"/>
      <c r="O730" s="3">
        <v>262.5</v>
      </c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>
        <v>262.5</v>
      </c>
    </row>
    <row r="731" spans="1:27" hidden="1" x14ac:dyDescent="0.2">
      <c r="A731" s="3"/>
      <c r="B731" s="3" t="str">
        <f t="shared" si="119"/>
        <v>(blank)</v>
      </c>
      <c r="C731" s="3">
        <f t="shared" si="113"/>
        <v>17</v>
      </c>
      <c r="D731" s="15">
        <f t="shared" si="114"/>
        <v>0</v>
      </c>
      <c r="E731" s="15">
        <f t="shared" si="115"/>
        <v>0</v>
      </c>
      <c r="F731" s="15">
        <f t="shared" si="116"/>
        <v>0</v>
      </c>
      <c r="G731" s="15">
        <f t="shared" si="117"/>
        <v>0</v>
      </c>
      <c r="H731" s="19">
        <f t="shared" si="118"/>
        <v>0</v>
      </c>
      <c r="I731" s="3" t="s">
        <v>71</v>
      </c>
      <c r="J731" s="3">
        <v>0</v>
      </c>
      <c r="K731" s="3">
        <v>0</v>
      </c>
      <c r="L731" s="3">
        <v>0</v>
      </c>
      <c r="M731" s="3">
        <v>0</v>
      </c>
      <c r="N731" s="3">
        <v>0</v>
      </c>
      <c r="O731" s="3">
        <v>0</v>
      </c>
      <c r="P731" s="3">
        <v>0</v>
      </c>
      <c r="Q731" s="3">
        <v>0</v>
      </c>
      <c r="R731" s="3">
        <v>0</v>
      </c>
      <c r="S731" s="3">
        <v>0</v>
      </c>
      <c r="T731" s="3">
        <v>0</v>
      </c>
      <c r="U731" s="3">
        <v>0</v>
      </c>
      <c r="V731" s="3">
        <v>0</v>
      </c>
      <c r="W731" s="3">
        <v>0</v>
      </c>
      <c r="X731" s="3">
        <v>0</v>
      </c>
      <c r="Y731" s="3">
        <v>0</v>
      </c>
      <c r="Z731" s="3">
        <v>0</v>
      </c>
      <c r="AA731" s="3">
        <v>0</v>
      </c>
    </row>
    <row r="732" spans="1:27" hidden="1" x14ac:dyDescent="0.2">
      <c r="A732" s="3"/>
      <c r="B732" s="3">
        <f t="shared" si="119"/>
        <v>0</v>
      </c>
      <c r="C732" s="3">
        <f t="shared" si="113"/>
        <v>0</v>
      </c>
      <c r="D732" s="15">
        <f t="shared" si="114"/>
        <v>0</v>
      </c>
      <c r="E732" s="15">
        <f t="shared" si="115"/>
        <v>0</v>
      </c>
      <c r="F732" s="15">
        <f t="shared" si="116"/>
        <v>0</v>
      </c>
      <c r="G732" s="15">
        <f t="shared" si="117"/>
        <v>0</v>
      </c>
      <c r="H732" s="19">
        <f t="shared" si="118"/>
        <v>0</v>
      </c>
    </row>
    <row r="733" spans="1:27" hidden="1" x14ac:dyDescent="0.2">
      <c r="A733" s="3"/>
      <c r="B733" s="3">
        <f t="shared" si="119"/>
        <v>0</v>
      </c>
      <c r="C733" s="3">
        <f t="shared" si="113"/>
        <v>0</v>
      </c>
      <c r="D733" s="15">
        <f t="shared" si="114"/>
        <v>0</v>
      </c>
      <c r="E733" s="15">
        <f t="shared" si="115"/>
        <v>0</v>
      </c>
      <c r="F733" s="15">
        <f t="shared" si="116"/>
        <v>0</v>
      </c>
      <c r="G733" s="15">
        <f t="shared" si="117"/>
        <v>0</v>
      </c>
      <c r="H733" s="19">
        <f t="shared" si="118"/>
        <v>0</v>
      </c>
    </row>
    <row r="734" spans="1:27" hidden="1" x14ac:dyDescent="0.2">
      <c r="A734" s="3"/>
      <c r="B734" s="3">
        <f t="shared" si="119"/>
        <v>0</v>
      </c>
      <c r="C734" s="3">
        <f t="shared" si="113"/>
        <v>0</v>
      </c>
      <c r="D734" s="15">
        <f t="shared" si="114"/>
        <v>0</v>
      </c>
      <c r="E734" s="15">
        <f t="shared" si="115"/>
        <v>0</v>
      </c>
      <c r="F734" s="15">
        <f t="shared" si="116"/>
        <v>0</v>
      </c>
      <c r="G734" s="15">
        <f t="shared" si="117"/>
        <v>0</v>
      </c>
      <c r="H734" s="19">
        <f t="shared" si="118"/>
        <v>0</v>
      </c>
    </row>
    <row r="735" spans="1:27" hidden="1" x14ac:dyDescent="0.2">
      <c r="A735" s="3"/>
      <c r="B735" s="3">
        <f t="shared" si="119"/>
        <v>0</v>
      </c>
      <c r="C735" s="3">
        <f t="shared" si="113"/>
        <v>0</v>
      </c>
      <c r="D735" s="15">
        <f t="shared" si="114"/>
        <v>0</v>
      </c>
      <c r="E735" s="15">
        <f t="shared" si="115"/>
        <v>0</v>
      </c>
      <c r="F735" s="15">
        <f t="shared" si="116"/>
        <v>0</v>
      </c>
      <c r="G735" s="15">
        <f t="shared" si="117"/>
        <v>0</v>
      </c>
      <c r="H735" s="19">
        <f t="shared" si="118"/>
        <v>0</v>
      </c>
    </row>
    <row r="736" spans="1:27" hidden="1" x14ac:dyDescent="0.2">
      <c r="A736" s="3"/>
      <c r="B736" s="3">
        <f t="shared" si="119"/>
        <v>0</v>
      </c>
      <c r="C736" s="3">
        <f t="shared" si="113"/>
        <v>0</v>
      </c>
      <c r="D736" s="15">
        <f t="shared" si="114"/>
        <v>0</v>
      </c>
      <c r="E736" s="15">
        <f t="shared" si="115"/>
        <v>0</v>
      </c>
      <c r="F736" s="15">
        <f t="shared" si="116"/>
        <v>0</v>
      </c>
      <c r="G736" s="15">
        <f t="shared" si="117"/>
        <v>0</v>
      </c>
      <c r="H736" s="19">
        <f t="shared" si="118"/>
        <v>0</v>
      </c>
    </row>
    <row r="737" spans="1:8" hidden="1" x14ac:dyDescent="0.2">
      <c r="A737" s="3"/>
      <c r="B737" s="3">
        <f t="shared" si="119"/>
        <v>0</v>
      </c>
      <c r="C737" s="3">
        <f t="shared" si="113"/>
        <v>0</v>
      </c>
      <c r="D737" s="15">
        <f t="shared" si="114"/>
        <v>0</v>
      </c>
      <c r="E737" s="15">
        <f t="shared" si="115"/>
        <v>0</v>
      </c>
      <c r="F737" s="15">
        <f t="shared" si="116"/>
        <v>0</v>
      </c>
      <c r="G737" s="15">
        <f t="shared" si="117"/>
        <v>0</v>
      </c>
      <c r="H737" s="19">
        <f t="shared" si="118"/>
        <v>0</v>
      </c>
    </row>
    <row r="738" spans="1:8" hidden="1" x14ac:dyDescent="0.2">
      <c r="A738" s="3"/>
      <c r="B738" s="3">
        <f t="shared" si="119"/>
        <v>0</v>
      </c>
      <c r="C738" s="3">
        <f t="shared" si="113"/>
        <v>0</v>
      </c>
      <c r="D738" s="15">
        <f t="shared" si="114"/>
        <v>0</v>
      </c>
      <c r="E738" s="15">
        <f t="shared" si="115"/>
        <v>0</v>
      </c>
      <c r="F738" s="15">
        <f t="shared" si="116"/>
        <v>0</v>
      </c>
      <c r="G738" s="15">
        <f t="shared" si="117"/>
        <v>0</v>
      </c>
      <c r="H738" s="19">
        <f t="shared" si="118"/>
        <v>0</v>
      </c>
    </row>
    <row r="739" spans="1:8" hidden="1" x14ac:dyDescent="0.2">
      <c r="A739" s="3"/>
      <c r="B739" s="3">
        <f t="shared" si="119"/>
        <v>0</v>
      </c>
      <c r="C739" s="3">
        <f t="shared" si="113"/>
        <v>0</v>
      </c>
      <c r="D739" s="15">
        <f t="shared" si="114"/>
        <v>0</v>
      </c>
      <c r="E739" s="15">
        <f t="shared" si="115"/>
        <v>0</v>
      </c>
      <c r="F739" s="15">
        <f t="shared" si="116"/>
        <v>0</v>
      </c>
      <c r="G739" s="15">
        <f t="shared" si="117"/>
        <v>0</v>
      </c>
      <c r="H739" s="19">
        <f t="shared" si="118"/>
        <v>0</v>
      </c>
    </row>
    <row r="740" spans="1:8" hidden="1" x14ac:dyDescent="0.2">
      <c r="A740" s="3"/>
      <c r="B740" s="3">
        <f t="shared" si="119"/>
        <v>0</v>
      </c>
      <c r="C740" s="3">
        <f t="shared" si="113"/>
        <v>0</v>
      </c>
      <c r="D740" s="15">
        <f t="shared" si="114"/>
        <v>0</v>
      </c>
      <c r="E740" s="15">
        <f t="shared" si="115"/>
        <v>0</v>
      </c>
      <c r="F740" s="15">
        <f t="shared" si="116"/>
        <v>0</v>
      </c>
      <c r="G740" s="15">
        <f t="shared" si="117"/>
        <v>0</v>
      </c>
      <c r="H740" s="19">
        <f t="shared" si="118"/>
        <v>0</v>
      </c>
    </row>
    <row r="741" spans="1:8" hidden="1" x14ac:dyDescent="0.2">
      <c r="A741" s="3"/>
      <c r="B741" s="3">
        <f t="shared" si="119"/>
        <v>0</v>
      </c>
      <c r="C741" s="3">
        <f t="shared" si="113"/>
        <v>0</v>
      </c>
      <c r="D741" s="15">
        <f t="shared" si="114"/>
        <v>0</v>
      </c>
      <c r="E741" s="15">
        <f t="shared" si="115"/>
        <v>0</v>
      </c>
      <c r="F741" s="15">
        <f t="shared" si="116"/>
        <v>0</v>
      </c>
      <c r="G741" s="15">
        <f t="shared" si="117"/>
        <v>0</v>
      </c>
      <c r="H741" s="19">
        <f t="shared" si="118"/>
        <v>0</v>
      </c>
    </row>
    <row r="742" spans="1:8" hidden="1" x14ac:dyDescent="0.2">
      <c r="A742" s="3"/>
      <c r="B742" s="3">
        <f t="shared" si="119"/>
        <v>0</v>
      </c>
      <c r="C742" s="3">
        <f t="shared" si="113"/>
        <v>0</v>
      </c>
      <c r="D742" s="15">
        <f t="shared" si="114"/>
        <v>0</v>
      </c>
      <c r="E742" s="15">
        <f t="shared" si="115"/>
        <v>0</v>
      </c>
      <c r="F742" s="15">
        <f t="shared" si="116"/>
        <v>0</v>
      </c>
      <c r="G742" s="15">
        <f t="shared" si="117"/>
        <v>0</v>
      </c>
      <c r="H742" s="19">
        <f t="shared" si="118"/>
        <v>0</v>
      </c>
    </row>
    <row r="743" spans="1:8" hidden="1" x14ac:dyDescent="0.2">
      <c r="A743" s="3"/>
      <c r="B743" s="3">
        <f t="shared" si="119"/>
        <v>0</v>
      </c>
      <c r="C743" s="3">
        <f t="shared" si="113"/>
        <v>0</v>
      </c>
      <c r="D743" s="15">
        <f t="shared" si="114"/>
        <v>0</v>
      </c>
      <c r="E743" s="15">
        <f t="shared" si="115"/>
        <v>0</v>
      </c>
      <c r="F743" s="15">
        <f t="shared" si="116"/>
        <v>0</v>
      </c>
      <c r="G743" s="15">
        <f t="shared" si="117"/>
        <v>0</v>
      </c>
      <c r="H743" s="19">
        <f t="shared" si="118"/>
        <v>0</v>
      </c>
    </row>
    <row r="744" spans="1:8" hidden="1" x14ac:dyDescent="0.2">
      <c r="A744" s="3"/>
      <c r="B744" s="3">
        <f t="shared" si="119"/>
        <v>0</v>
      </c>
      <c r="C744" s="3">
        <f t="shared" si="113"/>
        <v>0</v>
      </c>
      <c r="D744" s="15">
        <f t="shared" si="114"/>
        <v>0</v>
      </c>
      <c r="E744" s="15">
        <f t="shared" si="115"/>
        <v>0</v>
      </c>
      <c r="F744" s="15">
        <f t="shared" si="116"/>
        <v>0</v>
      </c>
      <c r="G744" s="15">
        <f t="shared" si="117"/>
        <v>0</v>
      </c>
      <c r="H744" s="19">
        <f t="shared" si="118"/>
        <v>0</v>
      </c>
    </row>
    <row r="745" spans="1:8" hidden="1" x14ac:dyDescent="0.2">
      <c r="A745" s="3"/>
      <c r="B745" s="3">
        <f t="shared" si="119"/>
        <v>0</v>
      </c>
      <c r="C745" s="3">
        <f t="shared" si="113"/>
        <v>0</v>
      </c>
      <c r="D745" s="15">
        <f t="shared" si="114"/>
        <v>0</v>
      </c>
      <c r="E745" s="15">
        <f t="shared" si="115"/>
        <v>0</v>
      </c>
      <c r="F745" s="15">
        <f t="shared" si="116"/>
        <v>0</v>
      </c>
      <c r="G745" s="15">
        <f t="shared" si="117"/>
        <v>0</v>
      </c>
      <c r="H745" s="19">
        <f t="shared" si="118"/>
        <v>0</v>
      </c>
    </row>
    <row r="746" spans="1:8" hidden="1" x14ac:dyDescent="0.2">
      <c r="A746" s="3"/>
      <c r="B746" s="3">
        <f t="shared" si="119"/>
        <v>0</v>
      </c>
      <c r="C746" s="3">
        <f t="shared" si="113"/>
        <v>0</v>
      </c>
      <c r="D746" s="15">
        <f t="shared" si="114"/>
        <v>0</v>
      </c>
      <c r="E746" s="15">
        <f t="shared" si="115"/>
        <v>0</v>
      </c>
      <c r="F746" s="15">
        <f t="shared" si="116"/>
        <v>0</v>
      </c>
      <c r="G746" s="15">
        <f t="shared" si="117"/>
        <v>0</v>
      </c>
      <c r="H746" s="19">
        <f t="shared" si="118"/>
        <v>0</v>
      </c>
    </row>
    <row r="747" spans="1:8" hidden="1" x14ac:dyDescent="0.2">
      <c r="A747" s="3"/>
      <c r="B747" s="3">
        <f t="shared" si="119"/>
        <v>0</v>
      </c>
      <c r="C747" s="3">
        <f t="shared" si="113"/>
        <v>0</v>
      </c>
      <c r="D747" s="15">
        <f t="shared" si="114"/>
        <v>0</v>
      </c>
      <c r="E747" s="15">
        <f t="shared" si="115"/>
        <v>0</v>
      </c>
      <c r="F747" s="15">
        <f t="shared" si="116"/>
        <v>0</v>
      </c>
      <c r="G747" s="15">
        <f t="shared" si="117"/>
        <v>0</v>
      </c>
      <c r="H747" s="19">
        <f t="shared" si="118"/>
        <v>0</v>
      </c>
    </row>
    <row r="748" spans="1:8" hidden="1" x14ac:dyDescent="0.2">
      <c r="A748" s="3"/>
      <c r="B748" s="3">
        <f t="shared" si="119"/>
        <v>0</v>
      </c>
      <c r="C748" s="3">
        <f t="shared" si="113"/>
        <v>0</v>
      </c>
      <c r="D748" s="15">
        <f t="shared" si="114"/>
        <v>0</v>
      </c>
      <c r="E748" s="15">
        <f t="shared" si="115"/>
        <v>0</v>
      </c>
      <c r="F748" s="15">
        <f t="shared" si="116"/>
        <v>0</v>
      </c>
      <c r="G748" s="15">
        <f t="shared" si="117"/>
        <v>0</v>
      </c>
      <c r="H748" s="19">
        <f t="shared" si="118"/>
        <v>0</v>
      </c>
    </row>
    <row r="749" spans="1:8" hidden="1" x14ac:dyDescent="0.2">
      <c r="A749" s="3"/>
      <c r="B749" s="3">
        <f t="shared" si="119"/>
        <v>0</v>
      </c>
      <c r="C749" s="3">
        <f t="shared" si="113"/>
        <v>0</v>
      </c>
      <c r="D749" s="15">
        <f t="shared" si="114"/>
        <v>0</v>
      </c>
      <c r="E749" s="15">
        <f t="shared" si="115"/>
        <v>0</v>
      </c>
      <c r="F749" s="15">
        <f t="shared" si="116"/>
        <v>0</v>
      </c>
      <c r="G749" s="15">
        <f t="shared" si="117"/>
        <v>0</v>
      </c>
      <c r="H749" s="19">
        <f t="shared" si="118"/>
        <v>0</v>
      </c>
    </row>
    <row r="750" spans="1:8" hidden="1" x14ac:dyDescent="0.2">
      <c r="A750" s="3"/>
      <c r="B750" s="3">
        <f t="shared" si="119"/>
        <v>0</v>
      </c>
      <c r="C750" s="3">
        <f t="shared" si="113"/>
        <v>0</v>
      </c>
      <c r="D750" s="15">
        <f t="shared" si="114"/>
        <v>0</v>
      </c>
      <c r="E750" s="15">
        <f t="shared" si="115"/>
        <v>0</v>
      </c>
      <c r="F750" s="15">
        <f t="shared" si="116"/>
        <v>0</v>
      </c>
      <c r="G750" s="15">
        <f t="shared" si="117"/>
        <v>0</v>
      </c>
      <c r="H750" s="19">
        <f t="shared" si="118"/>
        <v>0</v>
      </c>
    </row>
    <row r="751" spans="1:8" hidden="1" x14ac:dyDescent="0.2">
      <c r="A751" s="3"/>
      <c r="B751" s="3">
        <f t="shared" si="119"/>
        <v>0</v>
      </c>
      <c r="C751" s="3">
        <f t="shared" si="113"/>
        <v>0</v>
      </c>
      <c r="D751" s="15">
        <f t="shared" si="114"/>
        <v>0</v>
      </c>
      <c r="E751" s="15">
        <f t="shared" si="115"/>
        <v>0</v>
      </c>
      <c r="F751" s="15">
        <f t="shared" si="116"/>
        <v>0</v>
      </c>
      <c r="G751" s="15">
        <f t="shared" si="117"/>
        <v>0</v>
      </c>
      <c r="H751" s="19">
        <f t="shared" si="118"/>
        <v>0</v>
      </c>
    </row>
    <row r="752" spans="1:8" hidden="1" x14ac:dyDescent="0.2">
      <c r="A752" s="3"/>
      <c r="B752" s="3">
        <f t="shared" si="119"/>
        <v>0</v>
      </c>
      <c r="C752" s="3">
        <f t="shared" si="113"/>
        <v>0</v>
      </c>
      <c r="D752" s="15">
        <f t="shared" si="114"/>
        <v>0</v>
      </c>
      <c r="E752" s="15">
        <f t="shared" si="115"/>
        <v>0</v>
      </c>
      <c r="F752" s="15">
        <f t="shared" si="116"/>
        <v>0</v>
      </c>
      <c r="G752" s="15">
        <f t="shared" si="117"/>
        <v>0</v>
      </c>
      <c r="H752" s="19">
        <f t="shared" si="118"/>
        <v>0</v>
      </c>
    </row>
    <row r="753" spans="1:10" hidden="1" x14ac:dyDescent="0.2">
      <c r="A753" s="3"/>
      <c r="B753" s="3">
        <f t="shared" si="119"/>
        <v>0</v>
      </c>
      <c r="C753" s="3">
        <f t="shared" si="113"/>
        <v>0</v>
      </c>
      <c r="D753" s="15">
        <f t="shared" si="114"/>
        <v>0</v>
      </c>
      <c r="E753" s="15">
        <f t="shared" si="115"/>
        <v>0</v>
      </c>
      <c r="F753" s="15">
        <f t="shared" si="116"/>
        <v>0</v>
      </c>
      <c r="G753" s="15">
        <f t="shared" si="117"/>
        <v>0</v>
      </c>
      <c r="H753" s="19">
        <f t="shared" si="118"/>
        <v>0</v>
      </c>
    </row>
    <row r="754" spans="1:10" hidden="1" x14ac:dyDescent="0.2">
      <c r="A754" s="3"/>
      <c r="B754" s="3">
        <f t="shared" si="119"/>
        <v>0</v>
      </c>
      <c r="C754" s="3">
        <f t="shared" si="113"/>
        <v>0</v>
      </c>
      <c r="D754" s="15">
        <f t="shared" si="114"/>
        <v>0</v>
      </c>
      <c r="E754" s="15">
        <f t="shared" si="115"/>
        <v>0</v>
      </c>
      <c r="F754" s="15">
        <f t="shared" si="116"/>
        <v>0</v>
      </c>
      <c r="G754" s="15">
        <f t="shared" si="117"/>
        <v>0</v>
      </c>
      <c r="H754" s="19">
        <f t="shared" si="118"/>
        <v>0</v>
      </c>
    </row>
    <row r="755" spans="1:10" hidden="1" x14ac:dyDescent="0.2">
      <c r="A755" s="3"/>
      <c r="B755" s="3">
        <f t="shared" si="119"/>
        <v>0</v>
      </c>
      <c r="C755" s="3">
        <f t="shared" si="113"/>
        <v>0</v>
      </c>
      <c r="D755" s="15">
        <f t="shared" si="114"/>
        <v>0</v>
      </c>
      <c r="E755" s="15">
        <f t="shared" si="115"/>
        <v>0</v>
      </c>
      <c r="F755" s="15">
        <f t="shared" si="116"/>
        <v>0</v>
      </c>
      <c r="G755" s="15">
        <f t="shared" si="117"/>
        <v>0</v>
      </c>
      <c r="H755" s="19">
        <f t="shared" si="118"/>
        <v>0</v>
      </c>
    </row>
    <row r="756" spans="1:10" hidden="1" x14ac:dyDescent="0.2">
      <c r="A756" s="3"/>
      <c r="B756" s="3">
        <f t="shared" si="119"/>
        <v>0</v>
      </c>
      <c r="C756" s="3">
        <f t="shared" si="113"/>
        <v>0</v>
      </c>
      <c r="D756" s="15">
        <f t="shared" si="114"/>
        <v>0</v>
      </c>
      <c r="E756" s="15">
        <f t="shared" si="115"/>
        <v>0</v>
      </c>
      <c r="F756" s="15">
        <f t="shared" si="116"/>
        <v>0</v>
      </c>
      <c r="G756" s="15">
        <f t="shared" si="117"/>
        <v>0</v>
      </c>
      <c r="H756" s="19">
        <f t="shared" si="118"/>
        <v>0</v>
      </c>
    </row>
    <row r="757" spans="1:10" hidden="1" x14ac:dyDescent="0.2">
      <c r="A757" s="3"/>
      <c r="B757" s="3">
        <f t="shared" si="119"/>
        <v>0</v>
      </c>
      <c r="C757" s="3">
        <f t="shared" si="113"/>
        <v>0</v>
      </c>
      <c r="D757" s="15">
        <f t="shared" si="114"/>
        <v>0</v>
      </c>
      <c r="E757" s="15">
        <f t="shared" si="115"/>
        <v>0</v>
      </c>
      <c r="F757" s="15">
        <f t="shared" si="116"/>
        <v>0</v>
      </c>
      <c r="G757" s="15">
        <f t="shared" si="117"/>
        <v>0</v>
      </c>
      <c r="H757" s="19">
        <f t="shared" si="118"/>
        <v>0</v>
      </c>
    </row>
    <row r="758" spans="1:10" hidden="1" x14ac:dyDescent="0.2">
      <c r="A758" s="3"/>
      <c r="B758" s="3">
        <f t="shared" si="119"/>
        <v>0</v>
      </c>
      <c r="C758" s="3">
        <f t="shared" si="113"/>
        <v>0</v>
      </c>
      <c r="D758" s="15">
        <f t="shared" si="114"/>
        <v>0</v>
      </c>
      <c r="E758" s="15">
        <f t="shared" si="115"/>
        <v>0</v>
      </c>
      <c r="F758" s="15">
        <f t="shared" si="116"/>
        <v>0</v>
      </c>
      <c r="G758" s="15">
        <f t="shared" si="117"/>
        <v>0</v>
      </c>
      <c r="H758" s="19">
        <f t="shared" si="118"/>
        <v>0</v>
      </c>
    </row>
    <row r="759" spans="1:10" hidden="1" x14ac:dyDescent="0.2">
      <c r="A759" s="3"/>
      <c r="B759" s="3">
        <f t="shared" si="119"/>
        <v>0</v>
      </c>
      <c r="C759" s="3">
        <f t="shared" si="113"/>
        <v>0</v>
      </c>
      <c r="D759" s="15">
        <f t="shared" si="114"/>
        <v>0</v>
      </c>
      <c r="E759" s="15">
        <f t="shared" si="115"/>
        <v>0</v>
      </c>
      <c r="F759" s="15">
        <f t="shared" si="116"/>
        <v>0</v>
      </c>
      <c r="G759" s="15">
        <f t="shared" si="117"/>
        <v>0</v>
      </c>
      <c r="H759" s="19">
        <f t="shared" si="118"/>
        <v>0</v>
      </c>
    </row>
    <row r="760" spans="1:10" hidden="1" x14ac:dyDescent="0.2">
      <c r="A760" s="3"/>
      <c r="B760" s="3">
        <f t="shared" si="119"/>
        <v>0</v>
      </c>
      <c r="C760" s="3">
        <f t="shared" si="113"/>
        <v>0</v>
      </c>
      <c r="D760" s="15">
        <f t="shared" si="114"/>
        <v>0</v>
      </c>
      <c r="E760" s="15">
        <f t="shared" si="115"/>
        <v>0</v>
      </c>
      <c r="F760" s="15">
        <f t="shared" si="116"/>
        <v>0</v>
      </c>
      <c r="G760" s="15">
        <f t="shared" si="117"/>
        <v>0</v>
      </c>
      <c r="H760" s="19">
        <f t="shared" si="118"/>
        <v>0</v>
      </c>
    </row>
    <row r="761" spans="1:10" hidden="1" x14ac:dyDescent="0.2">
      <c r="A761" s="3"/>
      <c r="B761" s="3">
        <f t="shared" si="119"/>
        <v>0</v>
      </c>
      <c r="C761" s="3">
        <f t="shared" si="113"/>
        <v>0</v>
      </c>
      <c r="D761" s="15">
        <f t="shared" si="114"/>
        <v>0</v>
      </c>
      <c r="E761" s="15">
        <f t="shared" si="115"/>
        <v>0</v>
      </c>
      <c r="F761" s="15">
        <f t="shared" si="116"/>
        <v>0</v>
      </c>
      <c r="G761" s="15">
        <f t="shared" si="117"/>
        <v>0</v>
      </c>
      <c r="H761" s="19">
        <f t="shared" si="118"/>
        <v>0</v>
      </c>
    </row>
    <row r="762" spans="1:10" hidden="1" x14ac:dyDescent="0.2">
      <c r="A762" s="3"/>
      <c r="B762" s="3">
        <f t="shared" si="119"/>
        <v>0</v>
      </c>
      <c r="C762" s="3">
        <f t="shared" si="113"/>
        <v>0</v>
      </c>
      <c r="D762" s="15">
        <f t="shared" si="114"/>
        <v>0</v>
      </c>
      <c r="E762" s="15">
        <f t="shared" si="115"/>
        <v>0</v>
      </c>
      <c r="F762" s="15">
        <f t="shared" si="116"/>
        <v>0</v>
      </c>
      <c r="G762" s="15">
        <f t="shared" si="117"/>
        <v>0</v>
      </c>
      <c r="H762" s="19">
        <f t="shared" si="118"/>
        <v>0</v>
      </c>
    </row>
    <row r="763" spans="1:10" hidden="1" x14ac:dyDescent="0.2">
      <c r="A763" s="3"/>
      <c r="B763" s="3">
        <f t="shared" si="119"/>
        <v>0</v>
      </c>
      <c r="C763" s="3">
        <f t="shared" si="113"/>
        <v>0</v>
      </c>
      <c r="D763" s="15">
        <f t="shared" si="114"/>
        <v>0</v>
      </c>
      <c r="E763" s="15">
        <f t="shared" si="115"/>
        <v>0</v>
      </c>
      <c r="F763" s="15">
        <f t="shared" si="116"/>
        <v>0</v>
      </c>
      <c r="G763" s="15">
        <f t="shared" si="117"/>
        <v>0</v>
      </c>
      <c r="H763" s="19">
        <f t="shared" si="118"/>
        <v>0</v>
      </c>
    </row>
    <row r="764" spans="1:10" hidden="1" x14ac:dyDescent="0.2">
      <c r="A764" s="3"/>
      <c r="B764" s="3">
        <f t="shared" si="119"/>
        <v>0</v>
      </c>
      <c r="C764" s="3">
        <f t="shared" si="113"/>
        <v>0</v>
      </c>
      <c r="D764" s="15">
        <f t="shared" si="114"/>
        <v>0</v>
      </c>
      <c r="E764" s="15">
        <f t="shared" si="115"/>
        <v>0</v>
      </c>
      <c r="F764" s="15">
        <f t="shared" si="116"/>
        <v>0</v>
      </c>
      <c r="G764" s="15">
        <f t="shared" si="117"/>
        <v>0</v>
      </c>
      <c r="H764" s="19">
        <f t="shared" si="118"/>
        <v>0</v>
      </c>
    </row>
    <row r="765" spans="1:10" hidden="1" x14ac:dyDescent="0.2">
      <c r="A765" s="3"/>
      <c r="B765" s="3">
        <f t="shared" si="119"/>
        <v>0</v>
      </c>
      <c r="C765" s="3">
        <f t="shared" si="113"/>
        <v>0</v>
      </c>
      <c r="D765" s="15">
        <f t="shared" si="114"/>
        <v>0</v>
      </c>
      <c r="E765" s="15">
        <f t="shared" si="115"/>
        <v>0</v>
      </c>
      <c r="F765" s="15">
        <f t="shared" si="116"/>
        <v>0</v>
      </c>
      <c r="G765" s="15">
        <f t="shared" si="117"/>
        <v>0</v>
      </c>
      <c r="H765" s="19">
        <f t="shared" si="118"/>
        <v>0</v>
      </c>
    </row>
    <row r="766" spans="1:10" hidden="1" x14ac:dyDescent="0.2">
      <c r="A766" s="3"/>
      <c r="B766" s="3">
        <f t="shared" si="119"/>
        <v>0</v>
      </c>
      <c r="C766" s="3">
        <f t="shared" si="113"/>
        <v>0</v>
      </c>
      <c r="D766" s="15">
        <f t="shared" si="114"/>
        <v>0</v>
      </c>
      <c r="E766" s="15">
        <f t="shared" si="115"/>
        <v>0</v>
      </c>
      <c r="F766" s="15">
        <f t="shared" si="116"/>
        <v>0</v>
      </c>
      <c r="G766" s="15">
        <f t="shared" si="117"/>
        <v>0</v>
      </c>
      <c r="H766" s="19">
        <f t="shared" si="118"/>
        <v>0</v>
      </c>
    </row>
    <row r="768" spans="1:10" x14ac:dyDescent="0.2">
      <c r="I768" s="48" t="s">
        <v>25</v>
      </c>
      <c r="J768" s="49" t="s">
        <v>104</v>
      </c>
    </row>
    <row r="770" spans="1:27" x14ac:dyDescent="0.2">
      <c r="I770" s="43" t="s">
        <v>72</v>
      </c>
      <c r="J770" s="43" t="s">
        <v>26</v>
      </c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  <c r="AA770" s="45"/>
    </row>
    <row r="771" spans="1:27" x14ac:dyDescent="0.2">
      <c r="A771" s="16" t="s">
        <v>73</v>
      </c>
      <c r="B771" s="16" t="s">
        <v>74</v>
      </c>
      <c r="C771" s="16" t="s">
        <v>75</v>
      </c>
      <c r="D771" s="16" t="s">
        <v>76</v>
      </c>
      <c r="E771" s="16" t="s">
        <v>77</v>
      </c>
      <c r="F771" s="16" t="s">
        <v>78</v>
      </c>
      <c r="G771" s="16" t="s">
        <v>79</v>
      </c>
      <c r="H771" s="18" t="s">
        <v>52</v>
      </c>
      <c r="I771" s="24" t="s">
        <v>24</v>
      </c>
      <c r="J771" s="3" t="s">
        <v>67</v>
      </c>
      <c r="K771" s="3" t="s">
        <v>62</v>
      </c>
      <c r="L771" s="3" t="s">
        <v>60</v>
      </c>
      <c r="M771" s="3" t="s">
        <v>68</v>
      </c>
      <c r="N771" s="3" t="s">
        <v>63</v>
      </c>
      <c r="O771" s="3" t="s">
        <v>65</v>
      </c>
      <c r="P771" s="3" t="s">
        <v>64</v>
      </c>
      <c r="Q771" s="3" t="s">
        <v>61</v>
      </c>
      <c r="R771" s="3" t="s">
        <v>69</v>
      </c>
      <c r="S771" s="3" t="s">
        <v>85</v>
      </c>
      <c r="T771" s="3" t="s">
        <v>86</v>
      </c>
      <c r="U771" s="3" t="s">
        <v>87</v>
      </c>
      <c r="V771" s="3" t="s">
        <v>88</v>
      </c>
      <c r="W771" s="3" t="s">
        <v>89</v>
      </c>
      <c r="X771" s="3" t="s">
        <v>90</v>
      </c>
      <c r="Y771" s="3" t="s">
        <v>106</v>
      </c>
      <c r="Z771" s="3" t="s">
        <v>125</v>
      </c>
      <c r="AA771" s="3" t="s">
        <v>70</v>
      </c>
    </row>
    <row r="772" spans="1:27" x14ac:dyDescent="0.2">
      <c r="A772" s="3"/>
      <c r="B772" s="3" t="str">
        <f>I772</f>
        <v>Maureen Carroll</v>
      </c>
      <c r="C772" s="3">
        <f t="shared" ref="C772:C811" si="120">COUNT(J772:Z772)</f>
        <v>3</v>
      </c>
      <c r="D772" s="15">
        <f t="shared" ref="D772:D811" si="121">IF(C772&gt;0,LARGE(J772:Z772,1),0)</f>
        <v>250</v>
      </c>
      <c r="E772" s="15">
        <f t="shared" ref="E772:E811" si="122">IF(C772&gt;1,LARGE(J772:Z772,2),0)</f>
        <v>90</v>
      </c>
      <c r="F772" s="15">
        <f t="shared" ref="F772:F811" si="123">IF(C772&gt;2,LARGE(J772:Z772,3),0)</f>
        <v>70</v>
      </c>
      <c r="G772" s="15">
        <f t="shared" ref="G772:G811" si="124">IF(C772&gt;3,LARGE(J772:Z772,4),0)</f>
        <v>0</v>
      </c>
      <c r="H772" s="19">
        <f>SUM(D772:G772)</f>
        <v>410</v>
      </c>
      <c r="I772" s="3" t="s">
        <v>126</v>
      </c>
      <c r="J772" s="3"/>
      <c r="K772" s="3">
        <v>90</v>
      </c>
      <c r="L772" s="3"/>
      <c r="M772" s="3">
        <v>250</v>
      </c>
      <c r="N772" s="3"/>
      <c r="O772" s="3"/>
      <c r="P772" s="3"/>
      <c r="Q772" s="3"/>
      <c r="R772" s="3"/>
      <c r="S772" s="3"/>
      <c r="T772" s="3"/>
      <c r="U772" s="3"/>
      <c r="V772" s="3"/>
      <c r="W772" s="3">
        <v>70</v>
      </c>
      <c r="X772" s="3"/>
      <c r="Y772" s="3"/>
      <c r="Z772" s="3"/>
      <c r="AA772" s="3">
        <v>410</v>
      </c>
    </row>
    <row r="773" spans="1:27" x14ac:dyDescent="0.2">
      <c r="A773" s="3"/>
      <c r="B773" s="3" t="str">
        <f>I773</f>
        <v>Christina Graham</v>
      </c>
      <c r="C773" s="3">
        <f t="shared" si="120"/>
        <v>1</v>
      </c>
      <c r="D773" s="15">
        <f t="shared" si="121"/>
        <v>155</v>
      </c>
      <c r="E773" s="15">
        <f t="shared" si="122"/>
        <v>0</v>
      </c>
      <c r="F773" s="15">
        <f t="shared" si="123"/>
        <v>0</v>
      </c>
      <c r="G773" s="15">
        <f t="shared" si="124"/>
        <v>0</v>
      </c>
      <c r="H773" s="19">
        <f t="shared" ref="H773:H811" si="125">SUM(D773:G773)</f>
        <v>155</v>
      </c>
      <c r="I773" s="3" t="s">
        <v>278</v>
      </c>
      <c r="J773" s="3"/>
      <c r="K773" s="3">
        <v>155</v>
      </c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>
        <v>155</v>
      </c>
    </row>
    <row r="774" spans="1:27" hidden="1" x14ac:dyDescent="0.2">
      <c r="A774" s="3"/>
      <c r="B774" s="3" t="str">
        <f t="shared" ref="B774:B811" si="126">I774</f>
        <v>(blank)</v>
      </c>
      <c r="C774" s="3">
        <f t="shared" si="120"/>
        <v>17</v>
      </c>
      <c r="D774" s="15">
        <f t="shared" si="121"/>
        <v>0</v>
      </c>
      <c r="E774" s="15">
        <f t="shared" si="122"/>
        <v>0</v>
      </c>
      <c r="F774" s="15">
        <f t="shared" si="123"/>
        <v>0</v>
      </c>
      <c r="G774" s="15">
        <f t="shared" si="124"/>
        <v>0</v>
      </c>
      <c r="H774" s="19">
        <f t="shared" si="125"/>
        <v>0</v>
      </c>
      <c r="I774" s="3" t="s">
        <v>71</v>
      </c>
      <c r="J774" s="3">
        <v>0</v>
      </c>
      <c r="K774" s="3">
        <v>0</v>
      </c>
      <c r="L774" s="3">
        <v>0</v>
      </c>
      <c r="M774" s="3">
        <v>0</v>
      </c>
      <c r="N774" s="3">
        <v>0</v>
      </c>
      <c r="O774" s="3">
        <v>0</v>
      </c>
      <c r="P774" s="3">
        <v>0</v>
      </c>
      <c r="Q774" s="3">
        <v>0</v>
      </c>
      <c r="R774" s="3">
        <v>0</v>
      </c>
      <c r="S774" s="3">
        <v>0</v>
      </c>
      <c r="T774" s="3">
        <v>0</v>
      </c>
      <c r="U774" s="3">
        <v>0</v>
      </c>
      <c r="V774" s="3">
        <v>0</v>
      </c>
      <c r="W774" s="3">
        <v>0</v>
      </c>
      <c r="X774" s="3">
        <v>0</v>
      </c>
      <c r="Y774" s="3">
        <v>0</v>
      </c>
      <c r="Z774" s="3">
        <v>0</v>
      </c>
      <c r="AA774" s="3">
        <v>0</v>
      </c>
    </row>
    <row r="775" spans="1:27" hidden="1" x14ac:dyDescent="0.2">
      <c r="A775" s="3"/>
      <c r="B775" s="3">
        <f t="shared" si="126"/>
        <v>0</v>
      </c>
      <c r="C775" s="3">
        <f t="shared" si="120"/>
        <v>0</v>
      </c>
      <c r="D775" s="15">
        <f t="shared" si="121"/>
        <v>0</v>
      </c>
      <c r="E775" s="15">
        <f t="shared" si="122"/>
        <v>0</v>
      </c>
      <c r="F775" s="15">
        <f t="shared" si="123"/>
        <v>0</v>
      </c>
      <c r="G775" s="15">
        <f t="shared" si="124"/>
        <v>0</v>
      </c>
      <c r="H775" s="19">
        <f t="shared" si="125"/>
        <v>0</v>
      </c>
    </row>
    <row r="776" spans="1:27" hidden="1" x14ac:dyDescent="0.2">
      <c r="A776" s="3"/>
      <c r="B776" s="3">
        <f t="shared" si="126"/>
        <v>0</v>
      </c>
      <c r="C776" s="3">
        <f t="shared" si="120"/>
        <v>0</v>
      </c>
      <c r="D776" s="15">
        <f t="shared" si="121"/>
        <v>0</v>
      </c>
      <c r="E776" s="15">
        <f t="shared" si="122"/>
        <v>0</v>
      </c>
      <c r="F776" s="15">
        <f t="shared" si="123"/>
        <v>0</v>
      </c>
      <c r="G776" s="15">
        <f t="shared" si="124"/>
        <v>0</v>
      </c>
      <c r="H776" s="19">
        <f t="shared" si="125"/>
        <v>0</v>
      </c>
    </row>
    <row r="777" spans="1:27" hidden="1" x14ac:dyDescent="0.2">
      <c r="A777" s="3"/>
      <c r="B777" s="3">
        <f t="shared" si="126"/>
        <v>0</v>
      </c>
      <c r="C777" s="3">
        <f t="shared" si="120"/>
        <v>0</v>
      </c>
      <c r="D777" s="15">
        <f t="shared" si="121"/>
        <v>0</v>
      </c>
      <c r="E777" s="15">
        <f t="shared" si="122"/>
        <v>0</v>
      </c>
      <c r="F777" s="15">
        <f t="shared" si="123"/>
        <v>0</v>
      </c>
      <c r="G777" s="15">
        <f t="shared" si="124"/>
        <v>0</v>
      </c>
      <c r="H777" s="19">
        <f t="shared" si="125"/>
        <v>0</v>
      </c>
    </row>
    <row r="778" spans="1:27" hidden="1" x14ac:dyDescent="0.2">
      <c r="A778" s="3"/>
      <c r="B778" s="3">
        <f t="shared" si="126"/>
        <v>0</v>
      </c>
      <c r="C778" s="3">
        <f t="shared" si="120"/>
        <v>0</v>
      </c>
      <c r="D778" s="15">
        <f t="shared" si="121"/>
        <v>0</v>
      </c>
      <c r="E778" s="15">
        <f t="shared" si="122"/>
        <v>0</v>
      </c>
      <c r="F778" s="15">
        <f t="shared" si="123"/>
        <v>0</v>
      </c>
      <c r="G778" s="15">
        <f t="shared" si="124"/>
        <v>0</v>
      </c>
      <c r="H778" s="19">
        <f t="shared" si="125"/>
        <v>0</v>
      </c>
    </row>
    <row r="779" spans="1:27" hidden="1" x14ac:dyDescent="0.2">
      <c r="A779" s="3"/>
      <c r="B779" s="3">
        <f t="shared" si="126"/>
        <v>0</v>
      </c>
      <c r="C779" s="3">
        <f t="shared" si="120"/>
        <v>0</v>
      </c>
      <c r="D779" s="15">
        <f t="shared" si="121"/>
        <v>0</v>
      </c>
      <c r="E779" s="15">
        <f t="shared" si="122"/>
        <v>0</v>
      </c>
      <c r="F779" s="15">
        <f t="shared" si="123"/>
        <v>0</v>
      </c>
      <c r="G779" s="15">
        <f t="shared" si="124"/>
        <v>0</v>
      </c>
      <c r="H779" s="19">
        <f t="shared" si="125"/>
        <v>0</v>
      </c>
    </row>
    <row r="780" spans="1:27" hidden="1" x14ac:dyDescent="0.2">
      <c r="A780" s="3"/>
      <c r="B780" s="3">
        <f t="shared" si="126"/>
        <v>0</v>
      </c>
      <c r="C780" s="3">
        <f t="shared" si="120"/>
        <v>0</v>
      </c>
      <c r="D780" s="15">
        <f t="shared" si="121"/>
        <v>0</v>
      </c>
      <c r="E780" s="15">
        <f t="shared" si="122"/>
        <v>0</v>
      </c>
      <c r="F780" s="15">
        <f t="shared" si="123"/>
        <v>0</v>
      </c>
      <c r="G780" s="15">
        <f t="shared" si="124"/>
        <v>0</v>
      </c>
      <c r="H780" s="19">
        <f t="shared" si="125"/>
        <v>0</v>
      </c>
    </row>
    <row r="781" spans="1:27" hidden="1" x14ac:dyDescent="0.2">
      <c r="A781" s="3"/>
      <c r="B781" s="3">
        <f t="shared" si="126"/>
        <v>0</v>
      </c>
      <c r="C781" s="3">
        <f t="shared" si="120"/>
        <v>0</v>
      </c>
      <c r="D781" s="15">
        <f t="shared" si="121"/>
        <v>0</v>
      </c>
      <c r="E781" s="15">
        <f t="shared" si="122"/>
        <v>0</v>
      </c>
      <c r="F781" s="15">
        <f t="shared" si="123"/>
        <v>0</v>
      </c>
      <c r="G781" s="15">
        <f t="shared" si="124"/>
        <v>0</v>
      </c>
      <c r="H781" s="19">
        <f t="shared" si="125"/>
        <v>0</v>
      </c>
    </row>
    <row r="782" spans="1:27" hidden="1" x14ac:dyDescent="0.2">
      <c r="A782" s="3"/>
      <c r="B782" s="3">
        <f t="shared" si="126"/>
        <v>0</v>
      </c>
      <c r="C782" s="3">
        <f t="shared" si="120"/>
        <v>0</v>
      </c>
      <c r="D782" s="15">
        <f t="shared" si="121"/>
        <v>0</v>
      </c>
      <c r="E782" s="15">
        <f t="shared" si="122"/>
        <v>0</v>
      </c>
      <c r="F782" s="15">
        <f t="shared" si="123"/>
        <v>0</v>
      </c>
      <c r="G782" s="15">
        <f t="shared" si="124"/>
        <v>0</v>
      </c>
      <c r="H782" s="19">
        <f t="shared" si="125"/>
        <v>0</v>
      </c>
    </row>
    <row r="783" spans="1:27" hidden="1" x14ac:dyDescent="0.2">
      <c r="A783" s="3"/>
      <c r="B783" s="3">
        <f t="shared" si="126"/>
        <v>0</v>
      </c>
      <c r="C783" s="3">
        <f t="shared" si="120"/>
        <v>0</v>
      </c>
      <c r="D783" s="15">
        <f t="shared" si="121"/>
        <v>0</v>
      </c>
      <c r="E783" s="15">
        <f t="shared" si="122"/>
        <v>0</v>
      </c>
      <c r="F783" s="15">
        <f t="shared" si="123"/>
        <v>0</v>
      </c>
      <c r="G783" s="15">
        <f t="shared" si="124"/>
        <v>0</v>
      </c>
      <c r="H783" s="19">
        <f t="shared" si="125"/>
        <v>0</v>
      </c>
    </row>
    <row r="784" spans="1:27" hidden="1" x14ac:dyDescent="0.2">
      <c r="A784" s="3"/>
      <c r="B784" s="3">
        <f t="shared" si="126"/>
        <v>0</v>
      </c>
      <c r="C784" s="3">
        <f t="shared" si="120"/>
        <v>0</v>
      </c>
      <c r="D784" s="15">
        <f t="shared" si="121"/>
        <v>0</v>
      </c>
      <c r="E784" s="15">
        <f t="shared" si="122"/>
        <v>0</v>
      </c>
      <c r="F784" s="15">
        <f t="shared" si="123"/>
        <v>0</v>
      </c>
      <c r="G784" s="15">
        <f t="shared" si="124"/>
        <v>0</v>
      </c>
      <c r="H784" s="19">
        <f t="shared" si="125"/>
        <v>0</v>
      </c>
    </row>
    <row r="785" spans="1:8" hidden="1" x14ac:dyDescent="0.2">
      <c r="A785" s="3"/>
      <c r="B785" s="3">
        <f t="shared" si="126"/>
        <v>0</v>
      </c>
      <c r="C785" s="3">
        <f t="shared" si="120"/>
        <v>0</v>
      </c>
      <c r="D785" s="15">
        <f t="shared" si="121"/>
        <v>0</v>
      </c>
      <c r="E785" s="15">
        <f t="shared" si="122"/>
        <v>0</v>
      </c>
      <c r="F785" s="15">
        <f t="shared" si="123"/>
        <v>0</v>
      </c>
      <c r="G785" s="15">
        <f t="shared" si="124"/>
        <v>0</v>
      </c>
      <c r="H785" s="19">
        <f t="shared" si="125"/>
        <v>0</v>
      </c>
    </row>
    <row r="786" spans="1:8" hidden="1" x14ac:dyDescent="0.2">
      <c r="A786" s="3"/>
      <c r="B786" s="3">
        <f t="shared" si="126"/>
        <v>0</v>
      </c>
      <c r="C786" s="3">
        <f t="shared" si="120"/>
        <v>0</v>
      </c>
      <c r="D786" s="15">
        <f t="shared" si="121"/>
        <v>0</v>
      </c>
      <c r="E786" s="15">
        <f t="shared" si="122"/>
        <v>0</v>
      </c>
      <c r="F786" s="15">
        <f t="shared" si="123"/>
        <v>0</v>
      </c>
      <c r="G786" s="15">
        <f t="shared" si="124"/>
        <v>0</v>
      </c>
      <c r="H786" s="19">
        <f t="shared" si="125"/>
        <v>0</v>
      </c>
    </row>
    <row r="787" spans="1:8" hidden="1" x14ac:dyDescent="0.2">
      <c r="A787" s="3"/>
      <c r="B787" s="3">
        <f t="shared" si="126"/>
        <v>0</v>
      </c>
      <c r="C787" s="3">
        <f t="shared" si="120"/>
        <v>0</v>
      </c>
      <c r="D787" s="15">
        <f t="shared" si="121"/>
        <v>0</v>
      </c>
      <c r="E787" s="15">
        <f t="shared" si="122"/>
        <v>0</v>
      </c>
      <c r="F787" s="15">
        <f t="shared" si="123"/>
        <v>0</v>
      </c>
      <c r="G787" s="15">
        <f t="shared" si="124"/>
        <v>0</v>
      </c>
      <c r="H787" s="19">
        <f t="shared" si="125"/>
        <v>0</v>
      </c>
    </row>
    <row r="788" spans="1:8" hidden="1" x14ac:dyDescent="0.2">
      <c r="A788" s="3"/>
      <c r="B788" s="3">
        <f t="shared" si="126"/>
        <v>0</v>
      </c>
      <c r="C788" s="3">
        <f t="shared" si="120"/>
        <v>0</v>
      </c>
      <c r="D788" s="15">
        <f t="shared" si="121"/>
        <v>0</v>
      </c>
      <c r="E788" s="15">
        <f t="shared" si="122"/>
        <v>0</v>
      </c>
      <c r="F788" s="15">
        <f t="shared" si="123"/>
        <v>0</v>
      </c>
      <c r="G788" s="15">
        <f t="shared" si="124"/>
        <v>0</v>
      </c>
      <c r="H788" s="19">
        <f t="shared" si="125"/>
        <v>0</v>
      </c>
    </row>
    <row r="789" spans="1:8" hidden="1" x14ac:dyDescent="0.2">
      <c r="A789" s="3"/>
      <c r="B789" s="3">
        <f t="shared" si="126"/>
        <v>0</v>
      </c>
      <c r="C789" s="3">
        <f t="shared" si="120"/>
        <v>0</v>
      </c>
      <c r="D789" s="15">
        <f t="shared" si="121"/>
        <v>0</v>
      </c>
      <c r="E789" s="15">
        <f t="shared" si="122"/>
        <v>0</v>
      </c>
      <c r="F789" s="15">
        <f t="shared" si="123"/>
        <v>0</v>
      </c>
      <c r="G789" s="15">
        <f t="shared" si="124"/>
        <v>0</v>
      </c>
      <c r="H789" s="19">
        <f t="shared" si="125"/>
        <v>0</v>
      </c>
    </row>
    <row r="790" spans="1:8" hidden="1" x14ac:dyDescent="0.2">
      <c r="A790" s="3"/>
      <c r="B790" s="3">
        <f t="shared" si="126"/>
        <v>0</v>
      </c>
      <c r="C790" s="3">
        <f t="shared" si="120"/>
        <v>0</v>
      </c>
      <c r="D790" s="15">
        <f t="shared" si="121"/>
        <v>0</v>
      </c>
      <c r="E790" s="15">
        <f t="shared" si="122"/>
        <v>0</v>
      </c>
      <c r="F790" s="15">
        <f t="shared" si="123"/>
        <v>0</v>
      </c>
      <c r="G790" s="15">
        <f t="shared" si="124"/>
        <v>0</v>
      </c>
      <c r="H790" s="19">
        <f t="shared" si="125"/>
        <v>0</v>
      </c>
    </row>
    <row r="791" spans="1:8" hidden="1" x14ac:dyDescent="0.2">
      <c r="A791" s="3"/>
      <c r="B791" s="3">
        <f t="shared" si="126"/>
        <v>0</v>
      </c>
      <c r="C791" s="3">
        <f t="shared" si="120"/>
        <v>0</v>
      </c>
      <c r="D791" s="15">
        <f t="shared" si="121"/>
        <v>0</v>
      </c>
      <c r="E791" s="15">
        <f t="shared" si="122"/>
        <v>0</v>
      </c>
      <c r="F791" s="15">
        <f t="shared" si="123"/>
        <v>0</v>
      </c>
      <c r="G791" s="15">
        <f t="shared" si="124"/>
        <v>0</v>
      </c>
      <c r="H791" s="19">
        <f t="shared" si="125"/>
        <v>0</v>
      </c>
    </row>
    <row r="792" spans="1:8" hidden="1" x14ac:dyDescent="0.2">
      <c r="A792" s="3"/>
      <c r="B792" s="3">
        <f t="shared" si="126"/>
        <v>0</v>
      </c>
      <c r="C792" s="3">
        <f t="shared" si="120"/>
        <v>0</v>
      </c>
      <c r="D792" s="15">
        <f t="shared" si="121"/>
        <v>0</v>
      </c>
      <c r="E792" s="15">
        <f t="shared" si="122"/>
        <v>0</v>
      </c>
      <c r="F792" s="15">
        <f t="shared" si="123"/>
        <v>0</v>
      </c>
      <c r="G792" s="15">
        <f t="shared" si="124"/>
        <v>0</v>
      </c>
      <c r="H792" s="19">
        <f t="shared" si="125"/>
        <v>0</v>
      </c>
    </row>
    <row r="793" spans="1:8" hidden="1" x14ac:dyDescent="0.2">
      <c r="A793" s="3"/>
      <c r="B793" s="3">
        <f t="shared" si="126"/>
        <v>0</v>
      </c>
      <c r="C793" s="3">
        <f t="shared" si="120"/>
        <v>0</v>
      </c>
      <c r="D793" s="15">
        <f t="shared" si="121"/>
        <v>0</v>
      </c>
      <c r="E793" s="15">
        <f t="shared" si="122"/>
        <v>0</v>
      </c>
      <c r="F793" s="15">
        <f t="shared" si="123"/>
        <v>0</v>
      </c>
      <c r="G793" s="15">
        <f t="shared" si="124"/>
        <v>0</v>
      </c>
      <c r="H793" s="19">
        <f t="shared" si="125"/>
        <v>0</v>
      </c>
    </row>
    <row r="794" spans="1:8" hidden="1" x14ac:dyDescent="0.2">
      <c r="A794" s="3"/>
      <c r="B794" s="3">
        <f t="shared" si="126"/>
        <v>0</v>
      </c>
      <c r="C794" s="3">
        <f t="shared" si="120"/>
        <v>0</v>
      </c>
      <c r="D794" s="15">
        <f t="shared" si="121"/>
        <v>0</v>
      </c>
      <c r="E794" s="15">
        <f t="shared" si="122"/>
        <v>0</v>
      </c>
      <c r="F794" s="15">
        <f t="shared" si="123"/>
        <v>0</v>
      </c>
      <c r="G794" s="15">
        <f t="shared" si="124"/>
        <v>0</v>
      </c>
      <c r="H794" s="19">
        <f t="shared" si="125"/>
        <v>0</v>
      </c>
    </row>
    <row r="795" spans="1:8" hidden="1" x14ac:dyDescent="0.2">
      <c r="A795" s="3"/>
      <c r="B795" s="3">
        <f t="shared" si="126"/>
        <v>0</v>
      </c>
      <c r="C795" s="3">
        <f t="shared" si="120"/>
        <v>0</v>
      </c>
      <c r="D795" s="15">
        <f t="shared" si="121"/>
        <v>0</v>
      </c>
      <c r="E795" s="15">
        <f t="shared" si="122"/>
        <v>0</v>
      </c>
      <c r="F795" s="15">
        <f t="shared" si="123"/>
        <v>0</v>
      </c>
      <c r="G795" s="15">
        <f t="shared" si="124"/>
        <v>0</v>
      </c>
      <c r="H795" s="19">
        <f t="shared" si="125"/>
        <v>0</v>
      </c>
    </row>
    <row r="796" spans="1:8" hidden="1" x14ac:dyDescent="0.2">
      <c r="A796" s="3"/>
      <c r="B796" s="3">
        <f t="shared" si="126"/>
        <v>0</v>
      </c>
      <c r="C796" s="3">
        <f t="shared" si="120"/>
        <v>0</v>
      </c>
      <c r="D796" s="15">
        <f t="shared" si="121"/>
        <v>0</v>
      </c>
      <c r="E796" s="15">
        <f t="shared" si="122"/>
        <v>0</v>
      </c>
      <c r="F796" s="15">
        <f t="shared" si="123"/>
        <v>0</v>
      </c>
      <c r="G796" s="15">
        <f t="shared" si="124"/>
        <v>0</v>
      </c>
      <c r="H796" s="19">
        <f t="shared" si="125"/>
        <v>0</v>
      </c>
    </row>
    <row r="797" spans="1:8" hidden="1" x14ac:dyDescent="0.2">
      <c r="A797" s="3"/>
      <c r="B797" s="3">
        <f t="shared" si="126"/>
        <v>0</v>
      </c>
      <c r="C797" s="3">
        <f t="shared" si="120"/>
        <v>0</v>
      </c>
      <c r="D797" s="15">
        <f t="shared" si="121"/>
        <v>0</v>
      </c>
      <c r="E797" s="15">
        <f t="shared" si="122"/>
        <v>0</v>
      </c>
      <c r="F797" s="15">
        <f t="shared" si="123"/>
        <v>0</v>
      </c>
      <c r="G797" s="15">
        <f t="shared" si="124"/>
        <v>0</v>
      </c>
      <c r="H797" s="19">
        <f t="shared" si="125"/>
        <v>0</v>
      </c>
    </row>
    <row r="798" spans="1:8" hidden="1" x14ac:dyDescent="0.2">
      <c r="A798" s="3"/>
      <c r="B798" s="3">
        <f t="shared" si="126"/>
        <v>0</v>
      </c>
      <c r="C798" s="3">
        <f t="shared" si="120"/>
        <v>0</v>
      </c>
      <c r="D798" s="15">
        <f t="shared" si="121"/>
        <v>0</v>
      </c>
      <c r="E798" s="15">
        <f t="shared" si="122"/>
        <v>0</v>
      </c>
      <c r="F798" s="15">
        <f t="shared" si="123"/>
        <v>0</v>
      </c>
      <c r="G798" s="15">
        <f t="shared" si="124"/>
        <v>0</v>
      </c>
      <c r="H798" s="19">
        <f t="shared" si="125"/>
        <v>0</v>
      </c>
    </row>
    <row r="799" spans="1:8" hidden="1" x14ac:dyDescent="0.2">
      <c r="A799" s="3"/>
      <c r="B799" s="3">
        <f t="shared" si="126"/>
        <v>0</v>
      </c>
      <c r="C799" s="3">
        <f t="shared" si="120"/>
        <v>0</v>
      </c>
      <c r="D799" s="15">
        <f t="shared" si="121"/>
        <v>0</v>
      </c>
      <c r="E799" s="15">
        <f t="shared" si="122"/>
        <v>0</v>
      </c>
      <c r="F799" s="15">
        <f t="shared" si="123"/>
        <v>0</v>
      </c>
      <c r="G799" s="15">
        <f t="shared" si="124"/>
        <v>0</v>
      </c>
      <c r="H799" s="19">
        <f t="shared" si="125"/>
        <v>0</v>
      </c>
    </row>
    <row r="800" spans="1:8" hidden="1" x14ac:dyDescent="0.2">
      <c r="A800" s="3"/>
      <c r="B800" s="3">
        <f t="shared" si="126"/>
        <v>0</v>
      </c>
      <c r="C800" s="3">
        <f t="shared" si="120"/>
        <v>0</v>
      </c>
      <c r="D800" s="15">
        <f t="shared" si="121"/>
        <v>0</v>
      </c>
      <c r="E800" s="15">
        <f t="shared" si="122"/>
        <v>0</v>
      </c>
      <c r="F800" s="15">
        <f t="shared" si="123"/>
        <v>0</v>
      </c>
      <c r="G800" s="15">
        <f t="shared" si="124"/>
        <v>0</v>
      </c>
      <c r="H800" s="19">
        <f t="shared" si="125"/>
        <v>0</v>
      </c>
    </row>
    <row r="801" spans="1:27" hidden="1" x14ac:dyDescent="0.2">
      <c r="A801" s="3"/>
      <c r="B801" s="3">
        <f t="shared" si="126"/>
        <v>0</v>
      </c>
      <c r="C801" s="3">
        <f t="shared" si="120"/>
        <v>0</v>
      </c>
      <c r="D801" s="15">
        <f t="shared" si="121"/>
        <v>0</v>
      </c>
      <c r="E801" s="15">
        <f t="shared" si="122"/>
        <v>0</v>
      </c>
      <c r="F801" s="15">
        <f t="shared" si="123"/>
        <v>0</v>
      </c>
      <c r="G801" s="15">
        <f t="shared" si="124"/>
        <v>0</v>
      </c>
      <c r="H801" s="19">
        <f t="shared" si="125"/>
        <v>0</v>
      </c>
    </row>
    <row r="802" spans="1:27" hidden="1" x14ac:dyDescent="0.2">
      <c r="A802" s="3"/>
      <c r="B802" s="3">
        <f t="shared" si="126"/>
        <v>0</v>
      </c>
      <c r="C802" s="3">
        <f t="shared" si="120"/>
        <v>0</v>
      </c>
      <c r="D802" s="15">
        <f t="shared" si="121"/>
        <v>0</v>
      </c>
      <c r="E802" s="15">
        <f t="shared" si="122"/>
        <v>0</v>
      </c>
      <c r="F802" s="15">
        <f t="shared" si="123"/>
        <v>0</v>
      </c>
      <c r="G802" s="15">
        <f t="shared" si="124"/>
        <v>0</v>
      </c>
      <c r="H802" s="19">
        <f t="shared" si="125"/>
        <v>0</v>
      </c>
    </row>
    <row r="803" spans="1:27" hidden="1" x14ac:dyDescent="0.2">
      <c r="A803" s="3"/>
      <c r="B803" s="3">
        <f t="shared" si="126"/>
        <v>0</v>
      </c>
      <c r="C803" s="3">
        <f t="shared" si="120"/>
        <v>0</v>
      </c>
      <c r="D803" s="15">
        <f t="shared" si="121"/>
        <v>0</v>
      </c>
      <c r="E803" s="15">
        <f t="shared" si="122"/>
        <v>0</v>
      </c>
      <c r="F803" s="15">
        <f t="shared" si="123"/>
        <v>0</v>
      </c>
      <c r="G803" s="15">
        <f t="shared" si="124"/>
        <v>0</v>
      </c>
      <c r="H803" s="19">
        <f t="shared" si="125"/>
        <v>0</v>
      </c>
    </row>
    <row r="804" spans="1:27" hidden="1" x14ac:dyDescent="0.2">
      <c r="A804" s="3"/>
      <c r="B804" s="3">
        <f t="shared" si="126"/>
        <v>0</v>
      </c>
      <c r="C804" s="3">
        <f t="shared" si="120"/>
        <v>0</v>
      </c>
      <c r="D804" s="15">
        <f t="shared" si="121"/>
        <v>0</v>
      </c>
      <c r="E804" s="15">
        <f t="shared" si="122"/>
        <v>0</v>
      </c>
      <c r="F804" s="15">
        <f t="shared" si="123"/>
        <v>0</v>
      </c>
      <c r="G804" s="15">
        <f t="shared" si="124"/>
        <v>0</v>
      </c>
      <c r="H804" s="19">
        <f t="shared" si="125"/>
        <v>0</v>
      </c>
    </row>
    <row r="805" spans="1:27" hidden="1" x14ac:dyDescent="0.2">
      <c r="A805" s="3"/>
      <c r="B805" s="3">
        <f t="shared" si="126"/>
        <v>0</v>
      </c>
      <c r="C805" s="3">
        <f t="shared" si="120"/>
        <v>0</v>
      </c>
      <c r="D805" s="15">
        <f t="shared" si="121"/>
        <v>0</v>
      </c>
      <c r="E805" s="15">
        <f t="shared" si="122"/>
        <v>0</v>
      </c>
      <c r="F805" s="15">
        <f t="shared" si="123"/>
        <v>0</v>
      </c>
      <c r="G805" s="15">
        <f t="shared" si="124"/>
        <v>0</v>
      </c>
      <c r="H805" s="19">
        <f t="shared" si="125"/>
        <v>0</v>
      </c>
    </row>
    <row r="806" spans="1:27" hidden="1" x14ac:dyDescent="0.2">
      <c r="A806" s="3"/>
      <c r="B806" s="3">
        <f t="shared" si="126"/>
        <v>0</v>
      </c>
      <c r="C806" s="3">
        <f t="shared" si="120"/>
        <v>0</v>
      </c>
      <c r="D806" s="15">
        <f t="shared" si="121"/>
        <v>0</v>
      </c>
      <c r="E806" s="15">
        <f t="shared" si="122"/>
        <v>0</v>
      </c>
      <c r="F806" s="15">
        <f t="shared" si="123"/>
        <v>0</v>
      </c>
      <c r="G806" s="15">
        <f t="shared" si="124"/>
        <v>0</v>
      </c>
      <c r="H806" s="19">
        <f t="shared" si="125"/>
        <v>0</v>
      </c>
    </row>
    <row r="807" spans="1:27" hidden="1" x14ac:dyDescent="0.2">
      <c r="A807" s="3"/>
      <c r="B807" s="3">
        <f t="shared" si="126"/>
        <v>0</v>
      </c>
      <c r="C807" s="3">
        <f t="shared" si="120"/>
        <v>0</v>
      </c>
      <c r="D807" s="15">
        <f t="shared" si="121"/>
        <v>0</v>
      </c>
      <c r="E807" s="15">
        <f t="shared" si="122"/>
        <v>0</v>
      </c>
      <c r="F807" s="15">
        <f t="shared" si="123"/>
        <v>0</v>
      </c>
      <c r="G807" s="15">
        <f t="shared" si="124"/>
        <v>0</v>
      </c>
      <c r="H807" s="19">
        <f t="shared" si="125"/>
        <v>0</v>
      </c>
    </row>
    <row r="808" spans="1:27" hidden="1" x14ac:dyDescent="0.2">
      <c r="A808" s="3"/>
      <c r="B808" s="3">
        <f t="shared" si="126"/>
        <v>0</v>
      </c>
      <c r="C808" s="3">
        <f t="shared" si="120"/>
        <v>0</v>
      </c>
      <c r="D808" s="15">
        <f t="shared" si="121"/>
        <v>0</v>
      </c>
      <c r="E808" s="15">
        <f t="shared" si="122"/>
        <v>0</v>
      </c>
      <c r="F808" s="15">
        <f t="shared" si="123"/>
        <v>0</v>
      </c>
      <c r="G808" s="15">
        <f t="shared" si="124"/>
        <v>0</v>
      </c>
      <c r="H808" s="19">
        <f t="shared" si="125"/>
        <v>0</v>
      </c>
    </row>
    <row r="809" spans="1:27" hidden="1" x14ac:dyDescent="0.2">
      <c r="A809" s="3"/>
      <c r="B809" s="3">
        <f t="shared" si="126"/>
        <v>0</v>
      </c>
      <c r="C809" s="3">
        <f t="shared" si="120"/>
        <v>0</v>
      </c>
      <c r="D809" s="15">
        <f t="shared" si="121"/>
        <v>0</v>
      </c>
      <c r="E809" s="15">
        <f t="shared" si="122"/>
        <v>0</v>
      </c>
      <c r="F809" s="15">
        <f t="shared" si="123"/>
        <v>0</v>
      </c>
      <c r="G809" s="15">
        <f t="shared" si="124"/>
        <v>0</v>
      </c>
      <c r="H809" s="19">
        <f t="shared" si="125"/>
        <v>0</v>
      </c>
    </row>
    <row r="810" spans="1:27" hidden="1" x14ac:dyDescent="0.2">
      <c r="A810" s="3"/>
      <c r="B810" s="3">
        <f t="shared" si="126"/>
        <v>0</v>
      </c>
      <c r="C810" s="3">
        <f t="shared" si="120"/>
        <v>0</v>
      </c>
      <c r="D810" s="15">
        <f t="shared" si="121"/>
        <v>0</v>
      </c>
      <c r="E810" s="15">
        <f t="shared" si="122"/>
        <v>0</v>
      </c>
      <c r="F810" s="15">
        <f t="shared" si="123"/>
        <v>0</v>
      </c>
      <c r="G810" s="15">
        <f t="shared" si="124"/>
        <v>0</v>
      </c>
      <c r="H810" s="19">
        <f t="shared" si="125"/>
        <v>0</v>
      </c>
    </row>
    <row r="811" spans="1:27" hidden="1" x14ac:dyDescent="0.2">
      <c r="A811" s="3"/>
      <c r="B811" s="3">
        <f t="shared" si="126"/>
        <v>0</v>
      </c>
      <c r="C811" s="3">
        <f t="shared" si="120"/>
        <v>0</v>
      </c>
      <c r="D811" s="15">
        <f t="shared" si="121"/>
        <v>0</v>
      </c>
      <c r="E811" s="15">
        <f t="shared" si="122"/>
        <v>0</v>
      </c>
      <c r="F811" s="15">
        <f t="shared" si="123"/>
        <v>0</v>
      </c>
      <c r="G811" s="15">
        <f t="shared" si="124"/>
        <v>0</v>
      </c>
      <c r="H811" s="19">
        <f t="shared" si="125"/>
        <v>0</v>
      </c>
    </row>
    <row r="813" spans="1:27" hidden="1" x14ac:dyDescent="0.2">
      <c r="I813" s="48" t="s">
        <v>25</v>
      </c>
      <c r="J813" s="49" t="s">
        <v>105</v>
      </c>
    </row>
    <row r="814" spans="1:27" hidden="1" x14ac:dyDescent="0.2"/>
    <row r="815" spans="1:27" hidden="1" x14ac:dyDescent="0.2">
      <c r="I815" s="43" t="s">
        <v>72</v>
      </c>
      <c r="J815" s="43" t="s">
        <v>26</v>
      </c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  <c r="AA815" s="45"/>
    </row>
    <row r="816" spans="1:27" hidden="1" x14ac:dyDescent="0.2">
      <c r="A816" s="16" t="s">
        <v>73</v>
      </c>
      <c r="B816" s="16" t="s">
        <v>74</v>
      </c>
      <c r="C816" s="16" t="s">
        <v>75</v>
      </c>
      <c r="D816" s="16" t="s">
        <v>76</v>
      </c>
      <c r="E816" s="16" t="s">
        <v>77</v>
      </c>
      <c r="F816" s="16" t="s">
        <v>78</v>
      </c>
      <c r="G816" s="16" t="s">
        <v>79</v>
      </c>
      <c r="H816" s="18" t="s">
        <v>52</v>
      </c>
      <c r="I816" s="24" t="s">
        <v>24</v>
      </c>
      <c r="J816" s="3" t="s">
        <v>67</v>
      </c>
      <c r="K816" s="3" t="s">
        <v>62</v>
      </c>
      <c r="L816" s="3" t="s">
        <v>60</v>
      </c>
      <c r="M816" s="3" t="s">
        <v>68</v>
      </c>
      <c r="N816" s="3" t="s">
        <v>63</v>
      </c>
      <c r="O816" s="3" t="s">
        <v>65</v>
      </c>
      <c r="P816" s="3" t="s">
        <v>64</v>
      </c>
      <c r="Q816" s="3" t="s">
        <v>61</v>
      </c>
      <c r="R816" s="3" t="s">
        <v>69</v>
      </c>
      <c r="S816" s="3" t="s">
        <v>85</v>
      </c>
      <c r="T816" s="3" t="s">
        <v>86</v>
      </c>
      <c r="U816" s="3" t="s">
        <v>87</v>
      </c>
      <c r="V816" s="3" t="s">
        <v>88</v>
      </c>
      <c r="W816" s="3" t="s">
        <v>89</v>
      </c>
      <c r="X816" s="3" t="s">
        <v>90</v>
      </c>
      <c r="Y816" s="3" t="s">
        <v>106</v>
      </c>
      <c r="Z816" s="3" t="s">
        <v>125</v>
      </c>
      <c r="AA816" s="3" t="s">
        <v>70</v>
      </c>
    </row>
    <row r="817" spans="1:27" hidden="1" x14ac:dyDescent="0.2">
      <c r="A817" s="3"/>
      <c r="B817" s="3" t="str">
        <f>I817</f>
        <v>(blank)</v>
      </c>
      <c r="C817" s="3">
        <f t="shared" ref="C817:C856" si="127">COUNT(J817:Z817)</f>
        <v>17</v>
      </c>
      <c r="D817" s="15">
        <f t="shared" ref="D817:D856" si="128">IF(C817&gt;0,LARGE(J817:Z817,1),0)</f>
        <v>0</v>
      </c>
      <c r="E817" s="15">
        <f t="shared" ref="E817:E856" si="129">IF(C817&gt;1,LARGE(J817:Z817,2),0)</f>
        <v>0</v>
      </c>
      <c r="F817" s="15">
        <f t="shared" ref="F817:F856" si="130">IF(C817&gt;2,LARGE(J817:Z817,3),0)</f>
        <v>0</v>
      </c>
      <c r="G817" s="15">
        <f t="shared" ref="G817:G856" si="131">IF(C817&gt;3,LARGE(J817:Z817,4),0)</f>
        <v>0</v>
      </c>
      <c r="H817" s="19">
        <f>SUM(D817:G817)</f>
        <v>0</v>
      </c>
      <c r="I817" s="3" t="s">
        <v>71</v>
      </c>
      <c r="J817" s="3">
        <v>0</v>
      </c>
      <c r="K817" s="3">
        <v>0</v>
      </c>
      <c r="L817" s="3">
        <v>0</v>
      </c>
      <c r="M817" s="3">
        <v>0</v>
      </c>
      <c r="N817" s="3">
        <v>0</v>
      </c>
      <c r="O817" s="3">
        <v>0</v>
      </c>
      <c r="P817" s="3">
        <v>0</v>
      </c>
      <c r="Q817" s="3">
        <v>0</v>
      </c>
      <c r="R817" s="3">
        <v>0</v>
      </c>
      <c r="S817" s="3">
        <v>0</v>
      </c>
      <c r="T817" s="3">
        <v>0</v>
      </c>
      <c r="U817" s="3">
        <v>0</v>
      </c>
      <c r="V817" s="3">
        <v>0</v>
      </c>
      <c r="W817" s="3">
        <v>0</v>
      </c>
      <c r="X817" s="3">
        <v>0</v>
      </c>
      <c r="Y817" s="3">
        <v>0</v>
      </c>
      <c r="Z817" s="3">
        <v>0</v>
      </c>
      <c r="AA817" s="3">
        <v>0</v>
      </c>
    </row>
    <row r="818" spans="1:27" hidden="1" x14ac:dyDescent="0.2">
      <c r="A818" s="3"/>
      <c r="B818" s="3">
        <f>I818</f>
        <v>0</v>
      </c>
      <c r="C818" s="3">
        <f t="shared" si="127"/>
        <v>0</v>
      </c>
      <c r="D818" s="15">
        <f t="shared" si="128"/>
        <v>0</v>
      </c>
      <c r="E818" s="15">
        <f t="shared" si="129"/>
        <v>0</v>
      </c>
      <c r="F818" s="15">
        <f t="shared" si="130"/>
        <v>0</v>
      </c>
      <c r="G818" s="15">
        <f t="shared" si="131"/>
        <v>0</v>
      </c>
      <c r="H818" s="19">
        <f t="shared" ref="H818:H856" si="132">SUM(D818:G818)</f>
        <v>0</v>
      </c>
    </row>
    <row r="819" spans="1:27" hidden="1" x14ac:dyDescent="0.2">
      <c r="A819" s="3"/>
      <c r="B819" s="3">
        <f t="shared" ref="B819:B856" si="133">I819</f>
        <v>0</v>
      </c>
      <c r="C819" s="3">
        <f t="shared" si="127"/>
        <v>0</v>
      </c>
      <c r="D819" s="15">
        <f t="shared" si="128"/>
        <v>0</v>
      </c>
      <c r="E819" s="15">
        <f t="shared" si="129"/>
        <v>0</v>
      </c>
      <c r="F819" s="15">
        <f t="shared" si="130"/>
        <v>0</v>
      </c>
      <c r="G819" s="15">
        <f t="shared" si="131"/>
        <v>0</v>
      </c>
      <c r="H819" s="19">
        <f t="shared" si="132"/>
        <v>0</v>
      </c>
    </row>
    <row r="820" spans="1:27" hidden="1" x14ac:dyDescent="0.2">
      <c r="A820" s="3"/>
      <c r="B820" s="3">
        <f t="shared" si="133"/>
        <v>0</v>
      </c>
      <c r="C820" s="3">
        <f t="shared" si="127"/>
        <v>0</v>
      </c>
      <c r="D820" s="15">
        <f t="shared" si="128"/>
        <v>0</v>
      </c>
      <c r="E820" s="15">
        <f t="shared" si="129"/>
        <v>0</v>
      </c>
      <c r="F820" s="15">
        <f t="shared" si="130"/>
        <v>0</v>
      </c>
      <c r="G820" s="15">
        <f t="shared" si="131"/>
        <v>0</v>
      </c>
      <c r="H820" s="19">
        <f t="shared" si="132"/>
        <v>0</v>
      </c>
    </row>
    <row r="821" spans="1:27" hidden="1" x14ac:dyDescent="0.2">
      <c r="A821" s="3"/>
      <c r="B821" s="3">
        <f t="shared" si="133"/>
        <v>0</v>
      </c>
      <c r="C821" s="3">
        <f t="shared" si="127"/>
        <v>0</v>
      </c>
      <c r="D821" s="15">
        <f t="shared" si="128"/>
        <v>0</v>
      </c>
      <c r="E821" s="15">
        <f t="shared" si="129"/>
        <v>0</v>
      </c>
      <c r="F821" s="15">
        <f t="shared" si="130"/>
        <v>0</v>
      </c>
      <c r="G821" s="15">
        <f t="shared" si="131"/>
        <v>0</v>
      </c>
      <c r="H821" s="19">
        <f t="shared" si="132"/>
        <v>0</v>
      </c>
    </row>
    <row r="822" spans="1:27" hidden="1" x14ac:dyDescent="0.2">
      <c r="A822" s="3"/>
      <c r="B822" s="3">
        <f t="shared" si="133"/>
        <v>0</v>
      </c>
      <c r="C822" s="3">
        <f t="shared" si="127"/>
        <v>0</v>
      </c>
      <c r="D822" s="15">
        <f t="shared" si="128"/>
        <v>0</v>
      </c>
      <c r="E822" s="15">
        <f t="shared" si="129"/>
        <v>0</v>
      </c>
      <c r="F822" s="15">
        <f t="shared" si="130"/>
        <v>0</v>
      </c>
      <c r="G822" s="15">
        <f t="shared" si="131"/>
        <v>0</v>
      </c>
      <c r="H822" s="19">
        <f t="shared" si="132"/>
        <v>0</v>
      </c>
    </row>
    <row r="823" spans="1:27" hidden="1" x14ac:dyDescent="0.2">
      <c r="A823" s="3"/>
      <c r="B823" s="3">
        <f t="shared" si="133"/>
        <v>0</v>
      </c>
      <c r="C823" s="3">
        <f t="shared" si="127"/>
        <v>0</v>
      </c>
      <c r="D823" s="15">
        <f t="shared" si="128"/>
        <v>0</v>
      </c>
      <c r="E823" s="15">
        <f t="shared" si="129"/>
        <v>0</v>
      </c>
      <c r="F823" s="15">
        <f t="shared" si="130"/>
        <v>0</v>
      </c>
      <c r="G823" s="15">
        <f t="shared" si="131"/>
        <v>0</v>
      </c>
      <c r="H823" s="19">
        <f t="shared" si="132"/>
        <v>0</v>
      </c>
    </row>
    <row r="824" spans="1:27" hidden="1" x14ac:dyDescent="0.2">
      <c r="A824" s="3"/>
      <c r="B824" s="3">
        <f t="shared" si="133"/>
        <v>0</v>
      </c>
      <c r="C824" s="3">
        <f t="shared" si="127"/>
        <v>0</v>
      </c>
      <c r="D824" s="15">
        <f t="shared" si="128"/>
        <v>0</v>
      </c>
      <c r="E824" s="15">
        <f t="shared" si="129"/>
        <v>0</v>
      </c>
      <c r="F824" s="15">
        <f t="shared" si="130"/>
        <v>0</v>
      </c>
      <c r="G824" s="15">
        <f t="shared" si="131"/>
        <v>0</v>
      </c>
      <c r="H824" s="19">
        <f t="shared" si="132"/>
        <v>0</v>
      </c>
    </row>
    <row r="825" spans="1:27" hidden="1" x14ac:dyDescent="0.2">
      <c r="A825" s="3"/>
      <c r="B825" s="3">
        <f t="shared" si="133"/>
        <v>0</v>
      </c>
      <c r="C825" s="3">
        <f t="shared" si="127"/>
        <v>0</v>
      </c>
      <c r="D825" s="15">
        <f t="shared" si="128"/>
        <v>0</v>
      </c>
      <c r="E825" s="15">
        <f t="shared" si="129"/>
        <v>0</v>
      </c>
      <c r="F825" s="15">
        <f t="shared" si="130"/>
        <v>0</v>
      </c>
      <c r="G825" s="15">
        <f t="shared" si="131"/>
        <v>0</v>
      </c>
      <c r="H825" s="19">
        <f t="shared" si="132"/>
        <v>0</v>
      </c>
    </row>
    <row r="826" spans="1:27" hidden="1" x14ac:dyDescent="0.2">
      <c r="A826" s="3"/>
      <c r="B826" s="3">
        <f t="shared" si="133"/>
        <v>0</v>
      </c>
      <c r="C826" s="3">
        <f t="shared" si="127"/>
        <v>0</v>
      </c>
      <c r="D826" s="15">
        <f t="shared" si="128"/>
        <v>0</v>
      </c>
      <c r="E826" s="15">
        <f t="shared" si="129"/>
        <v>0</v>
      </c>
      <c r="F826" s="15">
        <f t="shared" si="130"/>
        <v>0</v>
      </c>
      <c r="G826" s="15">
        <f t="shared" si="131"/>
        <v>0</v>
      </c>
      <c r="H826" s="19">
        <f t="shared" si="132"/>
        <v>0</v>
      </c>
    </row>
    <row r="827" spans="1:27" hidden="1" x14ac:dyDescent="0.2">
      <c r="A827" s="3"/>
      <c r="B827" s="3">
        <f t="shared" si="133"/>
        <v>0</v>
      </c>
      <c r="C827" s="3">
        <f t="shared" si="127"/>
        <v>0</v>
      </c>
      <c r="D827" s="15">
        <f t="shared" si="128"/>
        <v>0</v>
      </c>
      <c r="E827" s="15">
        <f t="shared" si="129"/>
        <v>0</v>
      </c>
      <c r="F827" s="15">
        <f t="shared" si="130"/>
        <v>0</v>
      </c>
      <c r="G827" s="15">
        <f t="shared" si="131"/>
        <v>0</v>
      </c>
      <c r="H827" s="19">
        <f t="shared" si="132"/>
        <v>0</v>
      </c>
    </row>
    <row r="828" spans="1:27" hidden="1" x14ac:dyDescent="0.2">
      <c r="A828" s="3"/>
      <c r="B828" s="3">
        <f t="shared" si="133"/>
        <v>0</v>
      </c>
      <c r="C828" s="3">
        <f t="shared" si="127"/>
        <v>0</v>
      </c>
      <c r="D828" s="15">
        <f t="shared" si="128"/>
        <v>0</v>
      </c>
      <c r="E828" s="15">
        <f t="shared" si="129"/>
        <v>0</v>
      </c>
      <c r="F828" s="15">
        <f t="shared" si="130"/>
        <v>0</v>
      </c>
      <c r="G828" s="15">
        <f t="shared" si="131"/>
        <v>0</v>
      </c>
      <c r="H828" s="19">
        <f t="shared" si="132"/>
        <v>0</v>
      </c>
    </row>
    <row r="829" spans="1:27" hidden="1" x14ac:dyDescent="0.2">
      <c r="A829" s="3"/>
      <c r="B829" s="3">
        <f t="shared" si="133"/>
        <v>0</v>
      </c>
      <c r="C829" s="3">
        <f t="shared" si="127"/>
        <v>0</v>
      </c>
      <c r="D829" s="15">
        <f t="shared" si="128"/>
        <v>0</v>
      </c>
      <c r="E829" s="15">
        <f t="shared" si="129"/>
        <v>0</v>
      </c>
      <c r="F829" s="15">
        <f t="shared" si="130"/>
        <v>0</v>
      </c>
      <c r="G829" s="15">
        <f t="shared" si="131"/>
        <v>0</v>
      </c>
      <c r="H829" s="19">
        <f t="shared" si="132"/>
        <v>0</v>
      </c>
    </row>
    <row r="830" spans="1:27" hidden="1" x14ac:dyDescent="0.2">
      <c r="A830" s="3"/>
      <c r="B830" s="3">
        <f t="shared" si="133"/>
        <v>0</v>
      </c>
      <c r="C830" s="3">
        <f t="shared" si="127"/>
        <v>0</v>
      </c>
      <c r="D830" s="15">
        <f t="shared" si="128"/>
        <v>0</v>
      </c>
      <c r="E830" s="15">
        <f t="shared" si="129"/>
        <v>0</v>
      </c>
      <c r="F830" s="15">
        <f t="shared" si="130"/>
        <v>0</v>
      </c>
      <c r="G830" s="15">
        <f t="shared" si="131"/>
        <v>0</v>
      </c>
      <c r="H830" s="19">
        <f t="shared" si="132"/>
        <v>0</v>
      </c>
    </row>
    <row r="831" spans="1:27" hidden="1" x14ac:dyDescent="0.2">
      <c r="A831" s="3"/>
      <c r="B831" s="3">
        <f t="shared" si="133"/>
        <v>0</v>
      </c>
      <c r="C831" s="3">
        <f t="shared" si="127"/>
        <v>0</v>
      </c>
      <c r="D831" s="15">
        <f t="shared" si="128"/>
        <v>0</v>
      </c>
      <c r="E831" s="15">
        <f t="shared" si="129"/>
        <v>0</v>
      </c>
      <c r="F831" s="15">
        <f t="shared" si="130"/>
        <v>0</v>
      </c>
      <c r="G831" s="15">
        <f t="shared" si="131"/>
        <v>0</v>
      </c>
      <c r="H831" s="19">
        <f t="shared" si="132"/>
        <v>0</v>
      </c>
    </row>
    <row r="832" spans="1:27" hidden="1" x14ac:dyDescent="0.2">
      <c r="A832" s="3"/>
      <c r="B832" s="3">
        <f t="shared" si="133"/>
        <v>0</v>
      </c>
      <c r="C832" s="3">
        <f t="shared" si="127"/>
        <v>0</v>
      </c>
      <c r="D832" s="15">
        <f t="shared" si="128"/>
        <v>0</v>
      </c>
      <c r="E832" s="15">
        <f t="shared" si="129"/>
        <v>0</v>
      </c>
      <c r="F832" s="15">
        <f t="shared" si="130"/>
        <v>0</v>
      </c>
      <c r="G832" s="15">
        <f t="shared" si="131"/>
        <v>0</v>
      </c>
      <c r="H832" s="19">
        <f t="shared" si="132"/>
        <v>0</v>
      </c>
    </row>
    <row r="833" spans="1:8" hidden="1" x14ac:dyDescent="0.2">
      <c r="A833" s="3"/>
      <c r="B833" s="3">
        <f t="shared" si="133"/>
        <v>0</v>
      </c>
      <c r="C833" s="3">
        <f t="shared" si="127"/>
        <v>0</v>
      </c>
      <c r="D833" s="15">
        <f t="shared" si="128"/>
        <v>0</v>
      </c>
      <c r="E833" s="15">
        <f t="shared" si="129"/>
        <v>0</v>
      </c>
      <c r="F833" s="15">
        <f t="shared" si="130"/>
        <v>0</v>
      </c>
      <c r="G833" s="15">
        <f t="shared" si="131"/>
        <v>0</v>
      </c>
      <c r="H833" s="19">
        <f t="shared" si="132"/>
        <v>0</v>
      </c>
    </row>
    <row r="834" spans="1:8" hidden="1" x14ac:dyDescent="0.2">
      <c r="A834" s="3"/>
      <c r="B834" s="3">
        <f t="shared" si="133"/>
        <v>0</v>
      </c>
      <c r="C834" s="3">
        <f t="shared" si="127"/>
        <v>0</v>
      </c>
      <c r="D834" s="15">
        <f t="shared" si="128"/>
        <v>0</v>
      </c>
      <c r="E834" s="15">
        <f t="shared" si="129"/>
        <v>0</v>
      </c>
      <c r="F834" s="15">
        <f t="shared" si="130"/>
        <v>0</v>
      </c>
      <c r="G834" s="15">
        <f t="shared" si="131"/>
        <v>0</v>
      </c>
      <c r="H834" s="19">
        <f t="shared" si="132"/>
        <v>0</v>
      </c>
    </row>
    <row r="835" spans="1:8" hidden="1" x14ac:dyDescent="0.2">
      <c r="A835" s="3"/>
      <c r="B835" s="3">
        <f t="shared" si="133"/>
        <v>0</v>
      </c>
      <c r="C835" s="3">
        <f t="shared" si="127"/>
        <v>0</v>
      </c>
      <c r="D835" s="15">
        <f t="shared" si="128"/>
        <v>0</v>
      </c>
      <c r="E835" s="15">
        <f t="shared" si="129"/>
        <v>0</v>
      </c>
      <c r="F835" s="15">
        <f t="shared" si="130"/>
        <v>0</v>
      </c>
      <c r="G835" s="15">
        <f t="shared" si="131"/>
        <v>0</v>
      </c>
      <c r="H835" s="19">
        <f t="shared" si="132"/>
        <v>0</v>
      </c>
    </row>
    <row r="836" spans="1:8" hidden="1" x14ac:dyDescent="0.2">
      <c r="A836" s="3"/>
      <c r="B836" s="3">
        <f t="shared" si="133"/>
        <v>0</v>
      </c>
      <c r="C836" s="3">
        <f t="shared" si="127"/>
        <v>0</v>
      </c>
      <c r="D836" s="15">
        <f t="shared" si="128"/>
        <v>0</v>
      </c>
      <c r="E836" s="15">
        <f t="shared" si="129"/>
        <v>0</v>
      </c>
      <c r="F836" s="15">
        <f t="shared" si="130"/>
        <v>0</v>
      </c>
      <c r="G836" s="15">
        <f t="shared" si="131"/>
        <v>0</v>
      </c>
      <c r="H836" s="19">
        <f t="shared" si="132"/>
        <v>0</v>
      </c>
    </row>
    <row r="837" spans="1:8" hidden="1" x14ac:dyDescent="0.2">
      <c r="A837" s="3"/>
      <c r="B837" s="3">
        <f t="shared" si="133"/>
        <v>0</v>
      </c>
      <c r="C837" s="3">
        <f t="shared" si="127"/>
        <v>0</v>
      </c>
      <c r="D837" s="15">
        <f t="shared" si="128"/>
        <v>0</v>
      </c>
      <c r="E837" s="15">
        <f t="shared" si="129"/>
        <v>0</v>
      </c>
      <c r="F837" s="15">
        <f t="shared" si="130"/>
        <v>0</v>
      </c>
      <c r="G837" s="15">
        <f t="shared" si="131"/>
        <v>0</v>
      </c>
      <c r="H837" s="19">
        <f t="shared" si="132"/>
        <v>0</v>
      </c>
    </row>
    <row r="838" spans="1:8" hidden="1" x14ac:dyDescent="0.2">
      <c r="A838" s="3"/>
      <c r="B838" s="3">
        <f t="shared" si="133"/>
        <v>0</v>
      </c>
      <c r="C838" s="3">
        <f t="shared" si="127"/>
        <v>0</v>
      </c>
      <c r="D838" s="15">
        <f t="shared" si="128"/>
        <v>0</v>
      </c>
      <c r="E838" s="15">
        <f t="shared" si="129"/>
        <v>0</v>
      </c>
      <c r="F838" s="15">
        <f t="shared" si="130"/>
        <v>0</v>
      </c>
      <c r="G838" s="15">
        <f t="shared" si="131"/>
        <v>0</v>
      </c>
      <c r="H838" s="19">
        <f t="shared" si="132"/>
        <v>0</v>
      </c>
    </row>
    <row r="839" spans="1:8" hidden="1" x14ac:dyDescent="0.2">
      <c r="A839" s="3"/>
      <c r="B839" s="3">
        <f t="shared" si="133"/>
        <v>0</v>
      </c>
      <c r="C839" s="3">
        <f t="shared" si="127"/>
        <v>0</v>
      </c>
      <c r="D839" s="15">
        <f t="shared" si="128"/>
        <v>0</v>
      </c>
      <c r="E839" s="15">
        <f t="shared" si="129"/>
        <v>0</v>
      </c>
      <c r="F839" s="15">
        <f t="shared" si="130"/>
        <v>0</v>
      </c>
      <c r="G839" s="15">
        <f t="shared" si="131"/>
        <v>0</v>
      </c>
      <c r="H839" s="19">
        <f t="shared" si="132"/>
        <v>0</v>
      </c>
    </row>
    <row r="840" spans="1:8" hidden="1" x14ac:dyDescent="0.2">
      <c r="A840" s="3"/>
      <c r="B840" s="3">
        <f t="shared" si="133"/>
        <v>0</v>
      </c>
      <c r="C840" s="3">
        <f t="shared" si="127"/>
        <v>0</v>
      </c>
      <c r="D840" s="15">
        <f t="shared" si="128"/>
        <v>0</v>
      </c>
      <c r="E840" s="15">
        <f t="shared" si="129"/>
        <v>0</v>
      </c>
      <c r="F840" s="15">
        <f t="shared" si="130"/>
        <v>0</v>
      </c>
      <c r="G840" s="15">
        <f t="shared" si="131"/>
        <v>0</v>
      </c>
      <c r="H840" s="19">
        <f t="shared" si="132"/>
        <v>0</v>
      </c>
    </row>
    <row r="841" spans="1:8" hidden="1" x14ac:dyDescent="0.2">
      <c r="A841" s="3"/>
      <c r="B841" s="3">
        <f t="shared" si="133"/>
        <v>0</v>
      </c>
      <c r="C841" s="3">
        <f t="shared" si="127"/>
        <v>0</v>
      </c>
      <c r="D841" s="15">
        <f t="shared" si="128"/>
        <v>0</v>
      </c>
      <c r="E841" s="15">
        <f t="shared" si="129"/>
        <v>0</v>
      </c>
      <c r="F841" s="15">
        <f t="shared" si="130"/>
        <v>0</v>
      </c>
      <c r="G841" s="15">
        <f t="shared" si="131"/>
        <v>0</v>
      </c>
      <c r="H841" s="19">
        <f t="shared" si="132"/>
        <v>0</v>
      </c>
    </row>
    <row r="842" spans="1:8" hidden="1" x14ac:dyDescent="0.2">
      <c r="A842" s="3"/>
      <c r="B842" s="3">
        <f t="shared" si="133"/>
        <v>0</v>
      </c>
      <c r="C842" s="3">
        <f t="shared" si="127"/>
        <v>0</v>
      </c>
      <c r="D842" s="15">
        <f t="shared" si="128"/>
        <v>0</v>
      </c>
      <c r="E842" s="15">
        <f t="shared" si="129"/>
        <v>0</v>
      </c>
      <c r="F842" s="15">
        <f t="shared" si="130"/>
        <v>0</v>
      </c>
      <c r="G842" s="15">
        <f t="shared" si="131"/>
        <v>0</v>
      </c>
      <c r="H842" s="19">
        <f t="shared" si="132"/>
        <v>0</v>
      </c>
    </row>
    <row r="843" spans="1:8" hidden="1" x14ac:dyDescent="0.2">
      <c r="A843" s="3"/>
      <c r="B843" s="3">
        <f t="shared" si="133"/>
        <v>0</v>
      </c>
      <c r="C843" s="3">
        <f t="shared" si="127"/>
        <v>0</v>
      </c>
      <c r="D843" s="15">
        <f t="shared" si="128"/>
        <v>0</v>
      </c>
      <c r="E843" s="15">
        <f t="shared" si="129"/>
        <v>0</v>
      </c>
      <c r="F843" s="15">
        <f t="shared" si="130"/>
        <v>0</v>
      </c>
      <c r="G843" s="15">
        <f t="shared" si="131"/>
        <v>0</v>
      </c>
      <c r="H843" s="19">
        <f t="shared" si="132"/>
        <v>0</v>
      </c>
    </row>
    <row r="844" spans="1:8" hidden="1" x14ac:dyDescent="0.2">
      <c r="A844" s="3"/>
      <c r="B844" s="3">
        <f t="shared" si="133"/>
        <v>0</v>
      </c>
      <c r="C844" s="3">
        <f t="shared" si="127"/>
        <v>0</v>
      </c>
      <c r="D844" s="15">
        <f t="shared" si="128"/>
        <v>0</v>
      </c>
      <c r="E844" s="15">
        <f t="shared" si="129"/>
        <v>0</v>
      </c>
      <c r="F844" s="15">
        <f t="shared" si="130"/>
        <v>0</v>
      </c>
      <c r="G844" s="15">
        <f t="shared" si="131"/>
        <v>0</v>
      </c>
      <c r="H844" s="19">
        <f t="shared" si="132"/>
        <v>0</v>
      </c>
    </row>
    <row r="845" spans="1:8" hidden="1" x14ac:dyDescent="0.2">
      <c r="A845" s="3"/>
      <c r="B845" s="3">
        <f t="shared" si="133"/>
        <v>0</v>
      </c>
      <c r="C845" s="3">
        <f t="shared" si="127"/>
        <v>0</v>
      </c>
      <c r="D845" s="15">
        <f t="shared" si="128"/>
        <v>0</v>
      </c>
      <c r="E845" s="15">
        <f t="shared" si="129"/>
        <v>0</v>
      </c>
      <c r="F845" s="15">
        <f t="shared" si="130"/>
        <v>0</v>
      </c>
      <c r="G845" s="15">
        <f t="shared" si="131"/>
        <v>0</v>
      </c>
      <c r="H845" s="19">
        <f t="shared" si="132"/>
        <v>0</v>
      </c>
    </row>
    <row r="846" spans="1:8" hidden="1" x14ac:dyDescent="0.2">
      <c r="A846" s="3"/>
      <c r="B846" s="3">
        <f t="shared" si="133"/>
        <v>0</v>
      </c>
      <c r="C846" s="3">
        <f t="shared" si="127"/>
        <v>0</v>
      </c>
      <c r="D846" s="15">
        <f t="shared" si="128"/>
        <v>0</v>
      </c>
      <c r="E846" s="15">
        <f t="shared" si="129"/>
        <v>0</v>
      </c>
      <c r="F846" s="15">
        <f t="shared" si="130"/>
        <v>0</v>
      </c>
      <c r="G846" s="15">
        <f t="shared" si="131"/>
        <v>0</v>
      </c>
      <c r="H846" s="19">
        <f t="shared" si="132"/>
        <v>0</v>
      </c>
    </row>
    <row r="847" spans="1:8" hidden="1" x14ac:dyDescent="0.2">
      <c r="A847" s="3"/>
      <c r="B847" s="3">
        <f t="shared" si="133"/>
        <v>0</v>
      </c>
      <c r="C847" s="3">
        <f t="shared" si="127"/>
        <v>0</v>
      </c>
      <c r="D847" s="15">
        <f t="shared" si="128"/>
        <v>0</v>
      </c>
      <c r="E847" s="15">
        <f t="shared" si="129"/>
        <v>0</v>
      </c>
      <c r="F847" s="15">
        <f t="shared" si="130"/>
        <v>0</v>
      </c>
      <c r="G847" s="15">
        <f t="shared" si="131"/>
        <v>0</v>
      </c>
      <c r="H847" s="19">
        <f t="shared" si="132"/>
        <v>0</v>
      </c>
    </row>
    <row r="848" spans="1:8" hidden="1" x14ac:dyDescent="0.2">
      <c r="A848" s="3"/>
      <c r="B848" s="3">
        <f t="shared" si="133"/>
        <v>0</v>
      </c>
      <c r="C848" s="3">
        <f t="shared" si="127"/>
        <v>0</v>
      </c>
      <c r="D848" s="15">
        <f t="shared" si="128"/>
        <v>0</v>
      </c>
      <c r="E848" s="15">
        <f t="shared" si="129"/>
        <v>0</v>
      </c>
      <c r="F848" s="15">
        <f t="shared" si="130"/>
        <v>0</v>
      </c>
      <c r="G848" s="15">
        <f t="shared" si="131"/>
        <v>0</v>
      </c>
      <c r="H848" s="19">
        <f t="shared" si="132"/>
        <v>0</v>
      </c>
    </row>
    <row r="849" spans="1:8" hidden="1" x14ac:dyDescent="0.2">
      <c r="A849" s="3"/>
      <c r="B849" s="3">
        <f t="shared" si="133"/>
        <v>0</v>
      </c>
      <c r="C849" s="3">
        <f t="shared" si="127"/>
        <v>0</v>
      </c>
      <c r="D849" s="15">
        <f t="shared" si="128"/>
        <v>0</v>
      </c>
      <c r="E849" s="15">
        <f t="shared" si="129"/>
        <v>0</v>
      </c>
      <c r="F849" s="15">
        <f t="shared" si="130"/>
        <v>0</v>
      </c>
      <c r="G849" s="15">
        <f t="shared" si="131"/>
        <v>0</v>
      </c>
      <c r="H849" s="19">
        <f t="shared" si="132"/>
        <v>0</v>
      </c>
    </row>
    <row r="850" spans="1:8" hidden="1" x14ac:dyDescent="0.2">
      <c r="A850" s="3"/>
      <c r="B850" s="3">
        <f t="shared" si="133"/>
        <v>0</v>
      </c>
      <c r="C850" s="3">
        <f t="shared" si="127"/>
        <v>0</v>
      </c>
      <c r="D850" s="15">
        <f t="shared" si="128"/>
        <v>0</v>
      </c>
      <c r="E850" s="15">
        <f t="shared" si="129"/>
        <v>0</v>
      </c>
      <c r="F850" s="15">
        <f t="shared" si="130"/>
        <v>0</v>
      </c>
      <c r="G850" s="15">
        <f t="shared" si="131"/>
        <v>0</v>
      </c>
      <c r="H850" s="19">
        <f t="shared" si="132"/>
        <v>0</v>
      </c>
    </row>
    <row r="851" spans="1:8" hidden="1" x14ac:dyDescent="0.2">
      <c r="A851" s="3"/>
      <c r="B851" s="3">
        <f t="shared" si="133"/>
        <v>0</v>
      </c>
      <c r="C851" s="3">
        <f t="shared" si="127"/>
        <v>0</v>
      </c>
      <c r="D851" s="15">
        <f t="shared" si="128"/>
        <v>0</v>
      </c>
      <c r="E851" s="15">
        <f t="shared" si="129"/>
        <v>0</v>
      </c>
      <c r="F851" s="15">
        <f t="shared" si="130"/>
        <v>0</v>
      </c>
      <c r="G851" s="15">
        <f t="shared" si="131"/>
        <v>0</v>
      </c>
      <c r="H851" s="19">
        <f t="shared" si="132"/>
        <v>0</v>
      </c>
    </row>
    <row r="852" spans="1:8" hidden="1" x14ac:dyDescent="0.2">
      <c r="A852" s="3"/>
      <c r="B852" s="3">
        <f t="shared" si="133"/>
        <v>0</v>
      </c>
      <c r="C852" s="3">
        <f t="shared" si="127"/>
        <v>0</v>
      </c>
      <c r="D852" s="15">
        <f t="shared" si="128"/>
        <v>0</v>
      </c>
      <c r="E852" s="15">
        <f t="shared" si="129"/>
        <v>0</v>
      </c>
      <c r="F852" s="15">
        <f t="shared" si="130"/>
        <v>0</v>
      </c>
      <c r="G852" s="15">
        <f t="shared" si="131"/>
        <v>0</v>
      </c>
      <c r="H852" s="19">
        <f t="shared" si="132"/>
        <v>0</v>
      </c>
    </row>
    <row r="853" spans="1:8" hidden="1" x14ac:dyDescent="0.2">
      <c r="A853" s="3"/>
      <c r="B853" s="3">
        <f t="shared" si="133"/>
        <v>0</v>
      </c>
      <c r="C853" s="3">
        <f t="shared" si="127"/>
        <v>0</v>
      </c>
      <c r="D853" s="15">
        <f t="shared" si="128"/>
        <v>0</v>
      </c>
      <c r="E853" s="15">
        <f t="shared" si="129"/>
        <v>0</v>
      </c>
      <c r="F853" s="15">
        <f t="shared" si="130"/>
        <v>0</v>
      </c>
      <c r="G853" s="15">
        <f t="shared" si="131"/>
        <v>0</v>
      </c>
      <c r="H853" s="19">
        <f t="shared" si="132"/>
        <v>0</v>
      </c>
    </row>
    <row r="854" spans="1:8" hidden="1" x14ac:dyDescent="0.2">
      <c r="A854" s="3"/>
      <c r="B854" s="3">
        <f t="shared" si="133"/>
        <v>0</v>
      </c>
      <c r="C854" s="3">
        <f t="shared" si="127"/>
        <v>0</v>
      </c>
      <c r="D854" s="15">
        <f t="shared" si="128"/>
        <v>0</v>
      </c>
      <c r="E854" s="15">
        <f t="shared" si="129"/>
        <v>0</v>
      </c>
      <c r="F854" s="15">
        <f t="shared" si="130"/>
        <v>0</v>
      </c>
      <c r="G854" s="15">
        <f t="shared" si="131"/>
        <v>0</v>
      </c>
      <c r="H854" s="19">
        <f t="shared" si="132"/>
        <v>0</v>
      </c>
    </row>
    <row r="855" spans="1:8" hidden="1" x14ac:dyDescent="0.2">
      <c r="A855" s="3"/>
      <c r="B855" s="3">
        <f t="shared" si="133"/>
        <v>0</v>
      </c>
      <c r="C855" s="3">
        <f t="shared" si="127"/>
        <v>0</v>
      </c>
      <c r="D855" s="15">
        <f t="shared" si="128"/>
        <v>0</v>
      </c>
      <c r="E855" s="15">
        <f t="shared" si="129"/>
        <v>0</v>
      </c>
      <c r="F855" s="15">
        <f t="shared" si="130"/>
        <v>0</v>
      </c>
      <c r="G855" s="15">
        <f t="shared" si="131"/>
        <v>0</v>
      </c>
      <c r="H855" s="19">
        <f t="shared" si="132"/>
        <v>0</v>
      </c>
    </row>
    <row r="856" spans="1:8" hidden="1" x14ac:dyDescent="0.2">
      <c r="A856" s="3"/>
      <c r="B856" s="3">
        <f t="shared" si="133"/>
        <v>0</v>
      </c>
      <c r="C856" s="3">
        <f t="shared" si="127"/>
        <v>0</v>
      </c>
      <c r="D856" s="15">
        <f t="shared" si="128"/>
        <v>0</v>
      </c>
      <c r="E856" s="15">
        <f t="shared" si="129"/>
        <v>0</v>
      </c>
      <c r="F856" s="15">
        <f t="shared" si="130"/>
        <v>0</v>
      </c>
      <c r="G856" s="15">
        <f t="shared" si="131"/>
        <v>0</v>
      </c>
      <c r="H856" s="19">
        <f t="shared" si="132"/>
        <v>0</v>
      </c>
    </row>
  </sheetData>
  <pageMargins left="0.7" right="0.7" top="0.75" bottom="0.75" header="0.3" footer="0.3"/>
  <pageSetup paperSize="9" orientation="portrait" r:id="rId2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56"/>
  <sheetViews>
    <sheetView workbookViewId="0">
      <selection activeCell="A728" sqref="A728"/>
    </sheetView>
  </sheetViews>
  <sheetFormatPr baseColWidth="10" defaultColWidth="8.83203125" defaultRowHeight="15" x14ac:dyDescent="0.2"/>
  <cols>
    <col min="2" max="2" width="21.5" bestFit="1" customWidth="1"/>
    <col min="3" max="3" width="7" bestFit="1" customWidth="1"/>
    <col min="4" max="7" width="11.5" bestFit="1" customWidth="1"/>
    <col min="8" max="8" width="9.5" style="28" bestFit="1" customWidth="1"/>
  </cols>
  <sheetData>
    <row r="1" spans="1:8" x14ac:dyDescent="0.2">
      <c r="A1" s="17" t="s">
        <v>129</v>
      </c>
      <c r="B1" s="17"/>
      <c r="C1" s="17"/>
      <c r="D1" s="17"/>
    </row>
    <row r="4" spans="1:8" x14ac:dyDescent="0.2">
      <c r="A4" t="str">
        <f>'Rankings Detailed'!J3</f>
        <v>M35</v>
      </c>
    </row>
    <row r="6" spans="1:8" x14ac:dyDescent="0.2">
      <c r="A6" s="20" t="s">
        <v>73</v>
      </c>
      <c r="B6" s="20" t="s">
        <v>74</v>
      </c>
      <c r="C6" s="20" t="s">
        <v>75</v>
      </c>
      <c r="D6" s="20" t="s">
        <v>76</v>
      </c>
      <c r="E6" s="20" t="s">
        <v>77</v>
      </c>
      <c r="F6" s="20" t="s">
        <v>78</v>
      </c>
      <c r="G6" s="20" t="s">
        <v>79</v>
      </c>
      <c r="H6" s="21" t="s">
        <v>52</v>
      </c>
    </row>
    <row r="7" spans="1:8" x14ac:dyDescent="0.2">
      <c r="A7" s="3">
        <f t="shared" ref="A7:A21" si="0">RANK(H7,$H$7:$H$46,0)</f>
        <v>1</v>
      </c>
      <c r="B7" s="3" t="str">
        <f>'Rankings Detailed'!B8</f>
        <v>Ross McHoul</v>
      </c>
      <c r="C7" s="3">
        <f>'Rankings Detailed'!C8</f>
        <v>4</v>
      </c>
      <c r="D7" s="3">
        <f>'Rankings Detailed'!D8</f>
        <v>540</v>
      </c>
      <c r="E7" s="3">
        <f>'Rankings Detailed'!E8</f>
        <v>360</v>
      </c>
      <c r="F7" s="3">
        <f>'Rankings Detailed'!F8</f>
        <v>300</v>
      </c>
      <c r="G7" s="3">
        <f>'Rankings Detailed'!G8</f>
        <v>300</v>
      </c>
      <c r="H7" s="15">
        <f>'Rankings Detailed'!H8</f>
        <v>1500</v>
      </c>
    </row>
    <row r="8" spans="1:8" x14ac:dyDescent="0.2">
      <c r="A8" s="3">
        <f t="shared" si="0"/>
        <v>2</v>
      </c>
      <c r="B8" s="3" t="str">
        <f>'Rankings Detailed'!B10</f>
        <v>Jacques Laas</v>
      </c>
      <c r="C8" s="3">
        <f>'Rankings Detailed'!C10</f>
        <v>5</v>
      </c>
      <c r="D8" s="3">
        <f>'Rankings Detailed'!D10</f>
        <v>450</v>
      </c>
      <c r="E8" s="3">
        <f>'Rankings Detailed'!E10</f>
        <v>330</v>
      </c>
      <c r="F8" s="3">
        <f>'Rankings Detailed'!F10</f>
        <v>315</v>
      </c>
      <c r="G8" s="3">
        <f>'Rankings Detailed'!G10</f>
        <v>270</v>
      </c>
      <c r="H8" s="15">
        <f>'Rankings Detailed'!H10</f>
        <v>1365</v>
      </c>
    </row>
    <row r="9" spans="1:8" x14ac:dyDescent="0.2">
      <c r="A9" s="3">
        <f t="shared" si="0"/>
        <v>3</v>
      </c>
      <c r="B9" s="3" t="str">
        <f>'Rankings Detailed'!B14</f>
        <v>Rene Van Oorschot</v>
      </c>
      <c r="C9" s="3">
        <f>'Rankings Detailed'!C14</f>
        <v>5</v>
      </c>
      <c r="D9" s="3">
        <f>'Rankings Detailed'!D14</f>
        <v>275</v>
      </c>
      <c r="E9" s="3">
        <f>'Rankings Detailed'!E14</f>
        <v>255</v>
      </c>
      <c r="F9" s="3">
        <f>'Rankings Detailed'!F14</f>
        <v>155</v>
      </c>
      <c r="G9" s="3">
        <f>'Rankings Detailed'!G14</f>
        <v>115</v>
      </c>
      <c r="H9" s="15">
        <f>'Rankings Detailed'!H14</f>
        <v>800</v>
      </c>
    </row>
    <row r="10" spans="1:8" x14ac:dyDescent="0.2">
      <c r="A10" s="3">
        <f t="shared" si="0"/>
        <v>4</v>
      </c>
      <c r="B10" s="3" t="str">
        <f>'Rankings Detailed'!B9</f>
        <v>Calum Philip</v>
      </c>
      <c r="C10" s="3">
        <f>'Rankings Detailed'!C9</f>
        <v>3</v>
      </c>
      <c r="D10" s="3">
        <f>'Rankings Detailed'!D9</f>
        <v>232.5</v>
      </c>
      <c r="E10" s="3">
        <f>'Rankings Detailed'!E9</f>
        <v>150</v>
      </c>
      <c r="F10" s="3">
        <f>'Rankings Detailed'!F9</f>
        <v>65</v>
      </c>
      <c r="G10" s="3">
        <f>'Rankings Detailed'!G9</f>
        <v>0</v>
      </c>
      <c r="H10" s="15">
        <f>'Rankings Detailed'!H9</f>
        <v>447.5</v>
      </c>
    </row>
    <row r="11" spans="1:8" x14ac:dyDescent="0.2">
      <c r="A11" s="3">
        <f t="shared" si="0"/>
        <v>5</v>
      </c>
      <c r="B11" s="3" t="str">
        <f>'Rankings Detailed'!B19</f>
        <v>Iain Tennant</v>
      </c>
      <c r="C11" s="3">
        <f>'Rankings Detailed'!C19</f>
        <v>1</v>
      </c>
      <c r="D11" s="3">
        <f>'Rankings Detailed'!D19</f>
        <v>360</v>
      </c>
      <c r="E11" s="3">
        <f>'Rankings Detailed'!E19</f>
        <v>0</v>
      </c>
      <c r="F11" s="3">
        <f>'Rankings Detailed'!F19</f>
        <v>0</v>
      </c>
      <c r="G11" s="3">
        <f>'Rankings Detailed'!G19</f>
        <v>0</v>
      </c>
      <c r="H11" s="15">
        <f>'Rankings Detailed'!H19</f>
        <v>360</v>
      </c>
    </row>
    <row r="12" spans="1:8" x14ac:dyDescent="0.2">
      <c r="A12" s="3">
        <f t="shared" si="0"/>
        <v>6</v>
      </c>
      <c r="B12" s="3" t="str">
        <f>'Rankings Detailed'!B15</f>
        <v>Waleed Hashmi</v>
      </c>
      <c r="C12" s="3">
        <f>'Rankings Detailed'!C15</f>
        <v>3</v>
      </c>
      <c r="D12" s="3">
        <f>'Rankings Detailed'!D15</f>
        <v>200</v>
      </c>
      <c r="E12" s="3">
        <f>'Rankings Detailed'!E15</f>
        <v>115</v>
      </c>
      <c r="F12" s="3">
        <f>'Rankings Detailed'!F15</f>
        <v>20</v>
      </c>
      <c r="G12" s="3">
        <f>'Rankings Detailed'!G15</f>
        <v>0</v>
      </c>
      <c r="H12" s="15">
        <f>'Rankings Detailed'!H15</f>
        <v>335</v>
      </c>
    </row>
    <row r="13" spans="1:8" x14ac:dyDescent="0.2">
      <c r="A13" s="3">
        <f t="shared" si="0"/>
        <v>7</v>
      </c>
      <c r="B13" s="3" t="str">
        <f>'Rankings Detailed'!B11</f>
        <v>Robin Bairner</v>
      </c>
      <c r="C13" s="3">
        <f>'Rankings Detailed'!C11</f>
        <v>3</v>
      </c>
      <c r="D13" s="3">
        <f>'Rankings Detailed'!D11</f>
        <v>220</v>
      </c>
      <c r="E13" s="3">
        <f>'Rankings Detailed'!E11</f>
        <v>60</v>
      </c>
      <c r="F13" s="3">
        <f>'Rankings Detailed'!F11</f>
        <v>40</v>
      </c>
      <c r="G13" s="3">
        <f>'Rankings Detailed'!G11</f>
        <v>0</v>
      </c>
      <c r="H13" s="15">
        <f>'Rankings Detailed'!H11</f>
        <v>320</v>
      </c>
    </row>
    <row r="14" spans="1:8" x14ac:dyDescent="0.2">
      <c r="A14" s="3">
        <f t="shared" si="0"/>
        <v>8</v>
      </c>
      <c r="B14" s="3" t="str">
        <f>'Rankings Detailed'!B16</f>
        <v>Paul Cousins</v>
      </c>
      <c r="C14" s="3">
        <f>'Rankings Detailed'!C16</f>
        <v>1</v>
      </c>
      <c r="D14" s="3">
        <f>'Rankings Detailed'!D16</f>
        <v>300</v>
      </c>
      <c r="E14" s="3">
        <f>'Rankings Detailed'!E16</f>
        <v>0</v>
      </c>
      <c r="F14" s="3">
        <f>'Rankings Detailed'!F16</f>
        <v>0</v>
      </c>
      <c r="G14" s="3">
        <f>'Rankings Detailed'!G16</f>
        <v>0</v>
      </c>
      <c r="H14" s="15">
        <f>'Rankings Detailed'!H16</f>
        <v>300</v>
      </c>
    </row>
    <row r="15" spans="1:8" x14ac:dyDescent="0.2">
      <c r="A15" s="3">
        <f t="shared" si="0"/>
        <v>9</v>
      </c>
      <c r="B15" s="3" t="str">
        <f>'Rankings Detailed'!B21</f>
        <v>Calum Reid</v>
      </c>
      <c r="C15" s="3">
        <f>'Rankings Detailed'!C21</f>
        <v>1</v>
      </c>
      <c r="D15" s="3">
        <f>'Rankings Detailed'!D21</f>
        <v>270</v>
      </c>
      <c r="E15" s="3">
        <f>'Rankings Detailed'!E21</f>
        <v>0</v>
      </c>
      <c r="F15" s="3">
        <f>'Rankings Detailed'!F21</f>
        <v>0</v>
      </c>
      <c r="G15" s="3">
        <f>'Rankings Detailed'!G21</f>
        <v>0</v>
      </c>
      <c r="H15" s="15">
        <f>'Rankings Detailed'!H21</f>
        <v>270</v>
      </c>
    </row>
    <row r="16" spans="1:8" x14ac:dyDescent="0.2">
      <c r="A16" s="3">
        <f t="shared" si="0"/>
        <v>10</v>
      </c>
      <c r="B16" s="3" t="str">
        <f>'Rankings Detailed'!B20</f>
        <v>Joseph Ewen</v>
      </c>
      <c r="C16" s="3">
        <f>'Rankings Detailed'!C20</f>
        <v>3</v>
      </c>
      <c r="D16" s="3">
        <f>'Rankings Detailed'!D20</f>
        <v>60</v>
      </c>
      <c r="E16" s="3">
        <f>'Rankings Detailed'!E20</f>
        <v>50</v>
      </c>
      <c r="F16" s="3">
        <f>'Rankings Detailed'!F20</f>
        <v>40</v>
      </c>
      <c r="G16" s="3">
        <f>'Rankings Detailed'!G20</f>
        <v>0</v>
      </c>
      <c r="H16" s="15">
        <f>'Rankings Detailed'!H20</f>
        <v>150</v>
      </c>
    </row>
    <row r="17" spans="1:8" x14ac:dyDescent="0.2">
      <c r="A17" s="3">
        <f t="shared" si="0"/>
        <v>11</v>
      </c>
      <c r="B17" s="3" t="str">
        <f>'Rankings Detailed'!B7</f>
        <v>Billy Scott</v>
      </c>
      <c r="C17" s="3">
        <f>'Rankings Detailed'!C7</f>
        <v>2</v>
      </c>
      <c r="D17" s="3">
        <f>'Rankings Detailed'!D7</f>
        <v>70</v>
      </c>
      <c r="E17" s="3">
        <f>'Rankings Detailed'!E7</f>
        <v>65</v>
      </c>
      <c r="F17" s="3">
        <f>'Rankings Detailed'!F7</f>
        <v>0</v>
      </c>
      <c r="G17" s="3">
        <f>'Rankings Detailed'!G7</f>
        <v>0</v>
      </c>
      <c r="H17" s="15">
        <f>'Rankings Detailed'!H7</f>
        <v>135</v>
      </c>
    </row>
    <row r="18" spans="1:8" x14ac:dyDescent="0.2">
      <c r="A18" s="3">
        <f t="shared" si="0"/>
        <v>12</v>
      </c>
      <c r="B18" s="3" t="str">
        <f>'Rankings Detailed'!B12</f>
        <v>Ross Gray</v>
      </c>
      <c r="C18" s="3">
        <f>'Rankings Detailed'!C12</f>
        <v>1</v>
      </c>
      <c r="D18" s="3">
        <f>'Rankings Detailed'!D12</f>
        <v>130</v>
      </c>
      <c r="E18" s="3">
        <f>'Rankings Detailed'!E12</f>
        <v>0</v>
      </c>
      <c r="F18" s="3">
        <f>'Rankings Detailed'!F12</f>
        <v>0</v>
      </c>
      <c r="G18" s="3">
        <f>'Rankings Detailed'!G12</f>
        <v>0</v>
      </c>
      <c r="H18" s="15">
        <f>'Rankings Detailed'!H12</f>
        <v>130</v>
      </c>
    </row>
    <row r="19" spans="1:8" x14ac:dyDescent="0.2">
      <c r="A19" s="3">
        <f t="shared" si="0"/>
        <v>13</v>
      </c>
      <c r="B19" s="3" t="str">
        <f>'Rankings Detailed'!B13</f>
        <v>Adam Robbins</v>
      </c>
      <c r="C19" s="3">
        <f>'Rankings Detailed'!C13</f>
        <v>1</v>
      </c>
      <c r="D19" s="3">
        <f>'Rankings Detailed'!D13</f>
        <v>80</v>
      </c>
      <c r="E19" s="3">
        <f>'Rankings Detailed'!E13</f>
        <v>0</v>
      </c>
      <c r="F19" s="3">
        <f>'Rankings Detailed'!F13</f>
        <v>0</v>
      </c>
      <c r="G19" s="3">
        <f>'Rankings Detailed'!G13</f>
        <v>0</v>
      </c>
      <c r="H19" s="15">
        <f>'Rankings Detailed'!H13</f>
        <v>80</v>
      </c>
    </row>
    <row r="20" spans="1:8" x14ac:dyDescent="0.2">
      <c r="A20" s="3">
        <f t="shared" si="0"/>
        <v>14</v>
      </c>
      <c r="B20" s="3" t="str">
        <f>'Rankings Detailed'!B17</f>
        <v>Andrew Wilson</v>
      </c>
      <c r="C20" s="3">
        <f>'Rankings Detailed'!C17</f>
        <v>1</v>
      </c>
      <c r="D20" s="3">
        <f>'Rankings Detailed'!D17</f>
        <v>75</v>
      </c>
      <c r="E20" s="3">
        <f>'Rankings Detailed'!E17</f>
        <v>0</v>
      </c>
      <c r="F20" s="3">
        <f>'Rankings Detailed'!F17</f>
        <v>0</v>
      </c>
      <c r="G20" s="3">
        <f>'Rankings Detailed'!G17</f>
        <v>0</v>
      </c>
      <c r="H20" s="15">
        <f>'Rankings Detailed'!H17</f>
        <v>75</v>
      </c>
    </row>
    <row r="21" spans="1:8" x14ac:dyDescent="0.2">
      <c r="A21" s="3">
        <f t="shared" si="0"/>
        <v>15</v>
      </c>
      <c r="B21" s="3" t="str">
        <f>'Rankings Detailed'!B18</f>
        <v>David Gray</v>
      </c>
      <c r="C21" s="3">
        <f>'Rankings Detailed'!C18</f>
        <v>1</v>
      </c>
      <c r="D21" s="3">
        <f>'Rankings Detailed'!D18</f>
        <v>50</v>
      </c>
      <c r="E21" s="3">
        <f>'Rankings Detailed'!E18</f>
        <v>0</v>
      </c>
      <c r="F21" s="3">
        <f>'Rankings Detailed'!F18</f>
        <v>0</v>
      </c>
      <c r="G21" s="3">
        <f>'Rankings Detailed'!G18</f>
        <v>0</v>
      </c>
      <c r="H21" s="15">
        <f>'Rankings Detailed'!H18</f>
        <v>50</v>
      </c>
    </row>
    <row r="22" spans="1:8" hidden="1" x14ac:dyDescent="0.2">
      <c r="A22" s="3">
        <f t="shared" ref="A22:A46" si="1">RANK(H22,$H$7:$H$46,0)</f>
        <v>16</v>
      </c>
      <c r="B22" s="3" t="str">
        <f>'Rankings Detailed'!B22</f>
        <v>(blank)</v>
      </c>
      <c r="C22" s="3">
        <f>'Rankings Detailed'!C22</f>
        <v>17</v>
      </c>
      <c r="D22" s="3">
        <f>'Rankings Detailed'!D22</f>
        <v>0</v>
      </c>
      <c r="E22" s="3">
        <f>'Rankings Detailed'!E22</f>
        <v>0</v>
      </c>
      <c r="F22" s="3">
        <f>'Rankings Detailed'!F22</f>
        <v>0</v>
      </c>
      <c r="G22" s="3">
        <f>'Rankings Detailed'!G22</f>
        <v>0</v>
      </c>
      <c r="H22" s="15">
        <f>'Rankings Detailed'!H22</f>
        <v>0</v>
      </c>
    </row>
    <row r="23" spans="1:8" hidden="1" x14ac:dyDescent="0.2">
      <c r="A23" s="3">
        <f t="shared" si="1"/>
        <v>16</v>
      </c>
      <c r="B23" s="3">
        <f>'Rankings Detailed'!B23</f>
        <v>0</v>
      </c>
      <c r="C23" s="3">
        <f>'Rankings Detailed'!C23</f>
        <v>0</v>
      </c>
      <c r="D23" s="3">
        <f>'Rankings Detailed'!D23</f>
        <v>0</v>
      </c>
      <c r="E23" s="3">
        <f>'Rankings Detailed'!E23</f>
        <v>0</v>
      </c>
      <c r="F23" s="3">
        <f>'Rankings Detailed'!F23</f>
        <v>0</v>
      </c>
      <c r="G23" s="3">
        <f>'Rankings Detailed'!G23</f>
        <v>0</v>
      </c>
      <c r="H23" s="15">
        <f>'Rankings Detailed'!H23</f>
        <v>0</v>
      </c>
    </row>
    <row r="24" spans="1:8" hidden="1" x14ac:dyDescent="0.2">
      <c r="A24" s="3">
        <f t="shared" si="1"/>
        <v>16</v>
      </c>
      <c r="B24" s="3">
        <f>'Rankings Detailed'!B24</f>
        <v>0</v>
      </c>
      <c r="C24" s="3">
        <f>'Rankings Detailed'!C24</f>
        <v>0</v>
      </c>
      <c r="D24" s="3">
        <f>'Rankings Detailed'!D24</f>
        <v>0</v>
      </c>
      <c r="E24" s="3">
        <f>'Rankings Detailed'!E24</f>
        <v>0</v>
      </c>
      <c r="F24" s="3">
        <f>'Rankings Detailed'!F24</f>
        <v>0</v>
      </c>
      <c r="G24" s="3">
        <f>'Rankings Detailed'!G24</f>
        <v>0</v>
      </c>
      <c r="H24" s="15">
        <f>'Rankings Detailed'!H24</f>
        <v>0</v>
      </c>
    </row>
    <row r="25" spans="1:8" hidden="1" x14ac:dyDescent="0.2">
      <c r="A25" s="3">
        <f t="shared" si="1"/>
        <v>16</v>
      </c>
      <c r="B25" s="3">
        <f>'Rankings Detailed'!B25</f>
        <v>0</v>
      </c>
      <c r="C25" s="3">
        <f>'Rankings Detailed'!C25</f>
        <v>0</v>
      </c>
      <c r="D25" s="3">
        <f>'Rankings Detailed'!D25</f>
        <v>0</v>
      </c>
      <c r="E25" s="3">
        <f>'Rankings Detailed'!E25</f>
        <v>0</v>
      </c>
      <c r="F25" s="3">
        <f>'Rankings Detailed'!F25</f>
        <v>0</v>
      </c>
      <c r="G25" s="3">
        <f>'Rankings Detailed'!G25</f>
        <v>0</v>
      </c>
      <c r="H25" s="15">
        <f>'Rankings Detailed'!H25</f>
        <v>0</v>
      </c>
    </row>
    <row r="26" spans="1:8" hidden="1" x14ac:dyDescent="0.2">
      <c r="A26" s="3">
        <f t="shared" si="1"/>
        <v>16</v>
      </c>
      <c r="B26" s="3">
        <f>'Rankings Detailed'!B26</f>
        <v>0</v>
      </c>
      <c r="C26" s="3">
        <f>'Rankings Detailed'!C26</f>
        <v>0</v>
      </c>
      <c r="D26" s="3">
        <f>'Rankings Detailed'!D26</f>
        <v>0</v>
      </c>
      <c r="E26" s="3">
        <f>'Rankings Detailed'!E26</f>
        <v>0</v>
      </c>
      <c r="F26" s="3">
        <f>'Rankings Detailed'!F26</f>
        <v>0</v>
      </c>
      <c r="G26" s="3">
        <f>'Rankings Detailed'!G26</f>
        <v>0</v>
      </c>
      <c r="H26" s="15">
        <f>'Rankings Detailed'!H26</f>
        <v>0</v>
      </c>
    </row>
    <row r="27" spans="1:8" hidden="1" x14ac:dyDescent="0.2">
      <c r="A27" s="3">
        <f t="shared" si="1"/>
        <v>16</v>
      </c>
      <c r="B27" s="3">
        <f>'Rankings Detailed'!B27</f>
        <v>0</v>
      </c>
      <c r="C27" s="3">
        <f>'Rankings Detailed'!C27</f>
        <v>0</v>
      </c>
      <c r="D27" s="3">
        <f>'Rankings Detailed'!D27</f>
        <v>0</v>
      </c>
      <c r="E27" s="3">
        <f>'Rankings Detailed'!E27</f>
        <v>0</v>
      </c>
      <c r="F27" s="3">
        <f>'Rankings Detailed'!F27</f>
        <v>0</v>
      </c>
      <c r="G27" s="3">
        <f>'Rankings Detailed'!G27</f>
        <v>0</v>
      </c>
      <c r="H27" s="15">
        <f>'Rankings Detailed'!H27</f>
        <v>0</v>
      </c>
    </row>
    <row r="28" spans="1:8" hidden="1" x14ac:dyDescent="0.2">
      <c r="A28" s="3">
        <f t="shared" si="1"/>
        <v>16</v>
      </c>
      <c r="B28" s="3">
        <f>'Rankings Detailed'!B28</f>
        <v>0</v>
      </c>
      <c r="C28" s="3">
        <f>'Rankings Detailed'!C28</f>
        <v>0</v>
      </c>
      <c r="D28" s="3">
        <f>'Rankings Detailed'!D28</f>
        <v>0</v>
      </c>
      <c r="E28" s="3">
        <f>'Rankings Detailed'!E28</f>
        <v>0</v>
      </c>
      <c r="F28" s="3">
        <f>'Rankings Detailed'!F28</f>
        <v>0</v>
      </c>
      <c r="G28" s="3">
        <f>'Rankings Detailed'!G28</f>
        <v>0</v>
      </c>
      <c r="H28" s="15">
        <f>'Rankings Detailed'!H28</f>
        <v>0</v>
      </c>
    </row>
    <row r="29" spans="1:8" hidden="1" x14ac:dyDescent="0.2">
      <c r="A29" s="3">
        <f t="shared" si="1"/>
        <v>16</v>
      </c>
      <c r="B29" s="3">
        <f>'Rankings Detailed'!B29</f>
        <v>0</v>
      </c>
      <c r="C29" s="3">
        <f>'Rankings Detailed'!C29</f>
        <v>0</v>
      </c>
      <c r="D29" s="3">
        <f>'Rankings Detailed'!D29</f>
        <v>0</v>
      </c>
      <c r="E29" s="3">
        <f>'Rankings Detailed'!E29</f>
        <v>0</v>
      </c>
      <c r="F29" s="3">
        <f>'Rankings Detailed'!F29</f>
        <v>0</v>
      </c>
      <c r="G29" s="3">
        <f>'Rankings Detailed'!G29</f>
        <v>0</v>
      </c>
      <c r="H29" s="15">
        <f>'Rankings Detailed'!H29</f>
        <v>0</v>
      </c>
    </row>
    <row r="30" spans="1:8" hidden="1" x14ac:dyDescent="0.2">
      <c r="A30" s="3">
        <f t="shared" si="1"/>
        <v>16</v>
      </c>
      <c r="B30" s="3">
        <f>'Rankings Detailed'!B30</f>
        <v>0</v>
      </c>
      <c r="C30" s="3">
        <f>'Rankings Detailed'!C30</f>
        <v>0</v>
      </c>
      <c r="D30" s="3">
        <f>'Rankings Detailed'!D30</f>
        <v>0</v>
      </c>
      <c r="E30" s="3">
        <f>'Rankings Detailed'!E30</f>
        <v>0</v>
      </c>
      <c r="F30" s="3">
        <f>'Rankings Detailed'!F30</f>
        <v>0</v>
      </c>
      <c r="G30" s="3">
        <f>'Rankings Detailed'!G30</f>
        <v>0</v>
      </c>
      <c r="H30" s="15">
        <f>'Rankings Detailed'!H30</f>
        <v>0</v>
      </c>
    </row>
    <row r="31" spans="1:8" hidden="1" x14ac:dyDescent="0.2">
      <c r="A31" s="3">
        <f t="shared" si="1"/>
        <v>16</v>
      </c>
      <c r="B31" s="3">
        <f>'Rankings Detailed'!B31</f>
        <v>0</v>
      </c>
      <c r="C31" s="3">
        <f>'Rankings Detailed'!C31</f>
        <v>0</v>
      </c>
      <c r="D31" s="3">
        <f>'Rankings Detailed'!D31</f>
        <v>0</v>
      </c>
      <c r="E31" s="3">
        <f>'Rankings Detailed'!E31</f>
        <v>0</v>
      </c>
      <c r="F31" s="3">
        <f>'Rankings Detailed'!F31</f>
        <v>0</v>
      </c>
      <c r="G31" s="3">
        <f>'Rankings Detailed'!G31</f>
        <v>0</v>
      </c>
      <c r="H31" s="15">
        <f>'Rankings Detailed'!H31</f>
        <v>0</v>
      </c>
    </row>
    <row r="32" spans="1:8" hidden="1" x14ac:dyDescent="0.2">
      <c r="A32" s="3">
        <f t="shared" si="1"/>
        <v>16</v>
      </c>
      <c r="B32" s="3">
        <f>'Rankings Detailed'!B32</f>
        <v>0</v>
      </c>
      <c r="C32" s="3">
        <f>'Rankings Detailed'!C32</f>
        <v>0</v>
      </c>
      <c r="D32" s="3">
        <f>'Rankings Detailed'!D32</f>
        <v>0</v>
      </c>
      <c r="E32" s="3">
        <f>'Rankings Detailed'!E32</f>
        <v>0</v>
      </c>
      <c r="F32" s="3">
        <f>'Rankings Detailed'!F32</f>
        <v>0</v>
      </c>
      <c r="G32" s="3">
        <f>'Rankings Detailed'!G32</f>
        <v>0</v>
      </c>
      <c r="H32" s="15">
        <f>'Rankings Detailed'!H32</f>
        <v>0</v>
      </c>
    </row>
    <row r="33" spans="1:8" hidden="1" x14ac:dyDescent="0.2">
      <c r="A33" s="3">
        <f t="shared" si="1"/>
        <v>16</v>
      </c>
      <c r="B33" s="3">
        <f>'Rankings Detailed'!B33</f>
        <v>0</v>
      </c>
      <c r="C33" s="3">
        <f>'Rankings Detailed'!C33</f>
        <v>0</v>
      </c>
      <c r="D33" s="3">
        <f>'Rankings Detailed'!D33</f>
        <v>0</v>
      </c>
      <c r="E33" s="3">
        <f>'Rankings Detailed'!E33</f>
        <v>0</v>
      </c>
      <c r="F33" s="3">
        <f>'Rankings Detailed'!F33</f>
        <v>0</v>
      </c>
      <c r="G33" s="3">
        <f>'Rankings Detailed'!G33</f>
        <v>0</v>
      </c>
      <c r="H33" s="15">
        <f>'Rankings Detailed'!H33</f>
        <v>0</v>
      </c>
    </row>
    <row r="34" spans="1:8" hidden="1" x14ac:dyDescent="0.2">
      <c r="A34" s="3">
        <f t="shared" si="1"/>
        <v>16</v>
      </c>
      <c r="B34" s="3">
        <f>'Rankings Detailed'!B34</f>
        <v>0</v>
      </c>
      <c r="C34" s="3">
        <f>'Rankings Detailed'!C34</f>
        <v>0</v>
      </c>
      <c r="D34" s="3">
        <f>'Rankings Detailed'!D34</f>
        <v>0</v>
      </c>
      <c r="E34" s="3">
        <f>'Rankings Detailed'!E34</f>
        <v>0</v>
      </c>
      <c r="F34" s="3">
        <f>'Rankings Detailed'!F34</f>
        <v>0</v>
      </c>
      <c r="G34" s="3">
        <f>'Rankings Detailed'!G34</f>
        <v>0</v>
      </c>
      <c r="H34" s="15">
        <f>'Rankings Detailed'!H34</f>
        <v>0</v>
      </c>
    </row>
    <row r="35" spans="1:8" hidden="1" x14ac:dyDescent="0.2">
      <c r="A35" s="3">
        <f t="shared" si="1"/>
        <v>16</v>
      </c>
      <c r="B35" s="3">
        <f>'Rankings Detailed'!B35</f>
        <v>0</v>
      </c>
      <c r="C35" s="3">
        <f>'Rankings Detailed'!C35</f>
        <v>0</v>
      </c>
      <c r="D35" s="3">
        <f>'Rankings Detailed'!D35</f>
        <v>0</v>
      </c>
      <c r="E35" s="3">
        <f>'Rankings Detailed'!E35</f>
        <v>0</v>
      </c>
      <c r="F35" s="3">
        <f>'Rankings Detailed'!F35</f>
        <v>0</v>
      </c>
      <c r="G35" s="3">
        <f>'Rankings Detailed'!G35</f>
        <v>0</v>
      </c>
      <c r="H35" s="15">
        <f>'Rankings Detailed'!H35</f>
        <v>0</v>
      </c>
    </row>
    <row r="36" spans="1:8" hidden="1" x14ac:dyDescent="0.2">
      <c r="A36" s="3">
        <f t="shared" si="1"/>
        <v>16</v>
      </c>
      <c r="B36" s="3">
        <f>'Rankings Detailed'!B36</f>
        <v>0</v>
      </c>
      <c r="C36" s="3">
        <f>'Rankings Detailed'!C36</f>
        <v>0</v>
      </c>
      <c r="D36" s="3">
        <f>'Rankings Detailed'!D36</f>
        <v>0</v>
      </c>
      <c r="E36" s="3">
        <f>'Rankings Detailed'!E36</f>
        <v>0</v>
      </c>
      <c r="F36" s="3">
        <f>'Rankings Detailed'!F36</f>
        <v>0</v>
      </c>
      <c r="G36" s="3">
        <f>'Rankings Detailed'!G36</f>
        <v>0</v>
      </c>
      <c r="H36" s="15">
        <f>'Rankings Detailed'!H36</f>
        <v>0</v>
      </c>
    </row>
    <row r="37" spans="1:8" hidden="1" x14ac:dyDescent="0.2">
      <c r="A37" s="3">
        <f t="shared" si="1"/>
        <v>16</v>
      </c>
      <c r="B37" s="3">
        <f>'Rankings Detailed'!B37</f>
        <v>0</v>
      </c>
      <c r="C37" s="3">
        <f>'Rankings Detailed'!C37</f>
        <v>0</v>
      </c>
      <c r="D37" s="3">
        <f>'Rankings Detailed'!D37</f>
        <v>0</v>
      </c>
      <c r="E37" s="3">
        <f>'Rankings Detailed'!E37</f>
        <v>0</v>
      </c>
      <c r="F37" s="3">
        <f>'Rankings Detailed'!F37</f>
        <v>0</v>
      </c>
      <c r="G37" s="3">
        <f>'Rankings Detailed'!G37</f>
        <v>0</v>
      </c>
      <c r="H37" s="15">
        <f>'Rankings Detailed'!H37</f>
        <v>0</v>
      </c>
    </row>
    <row r="38" spans="1:8" hidden="1" x14ac:dyDescent="0.2">
      <c r="A38" s="3">
        <f t="shared" si="1"/>
        <v>16</v>
      </c>
      <c r="B38" s="3">
        <f>'Rankings Detailed'!B38</f>
        <v>0</v>
      </c>
      <c r="C38" s="3">
        <f>'Rankings Detailed'!C38</f>
        <v>0</v>
      </c>
      <c r="D38" s="3">
        <f>'Rankings Detailed'!D38</f>
        <v>0</v>
      </c>
      <c r="E38" s="3">
        <f>'Rankings Detailed'!E38</f>
        <v>0</v>
      </c>
      <c r="F38" s="3">
        <f>'Rankings Detailed'!F38</f>
        <v>0</v>
      </c>
      <c r="G38" s="3">
        <f>'Rankings Detailed'!G38</f>
        <v>0</v>
      </c>
      <c r="H38" s="15">
        <f>'Rankings Detailed'!H38</f>
        <v>0</v>
      </c>
    </row>
    <row r="39" spans="1:8" hidden="1" x14ac:dyDescent="0.2">
      <c r="A39" s="3">
        <f t="shared" si="1"/>
        <v>16</v>
      </c>
      <c r="B39" s="3">
        <f>'Rankings Detailed'!B39</f>
        <v>0</v>
      </c>
      <c r="C39" s="3">
        <f>'Rankings Detailed'!C39</f>
        <v>0</v>
      </c>
      <c r="D39" s="3">
        <f>'Rankings Detailed'!D39</f>
        <v>0</v>
      </c>
      <c r="E39" s="3">
        <f>'Rankings Detailed'!E39</f>
        <v>0</v>
      </c>
      <c r="F39" s="3">
        <f>'Rankings Detailed'!F39</f>
        <v>0</v>
      </c>
      <c r="G39" s="3">
        <f>'Rankings Detailed'!G39</f>
        <v>0</v>
      </c>
      <c r="H39" s="15">
        <f>'Rankings Detailed'!H39</f>
        <v>0</v>
      </c>
    </row>
    <row r="40" spans="1:8" hidden="1" x14ac:dyDescent="0.2">
      <c r="A40" s="3">
        <f t="shared" si="1"/>
        <v>16</v>
      </c>
      <c r="B40" s="3">
        <f>'Rankings Detailed'!B40</f>
        <v>0</v>
      </c>
      <c r="C40" s="3">
        <f>'Rankings Detailed'!C40</f>
        <v>0</v>
      </c>
      <c r="D40" s="3">
        <f>'Rankings Detailed'!D40</f>
        <v>0</v>
      </c>
      <c r="E40" s="3">
        <f>'Rankings Detailed'!E40</f>
        <v>0</v>
      </c>
      <c r="F40" s="3">
        <f>'Rankings Detailed'!F40</f>
        <v>0</v>
      </c>
      <c r="G40" s="3">
        <f>'Rankings Detailed'!G40</f>
        <v>0</v>
      </c>
      <c r="H40" s="15">
        <f>'Rankings Detailed'!H40</f>
        <v>0</v>
      </c>
    </row>
    <row r="41" spans="1:8" hidden="1" x14ac:dyDescent="0.2">
      <c r="A41" s="3">
        <f t="shared" si="1"/>
        <v>16</v>
      </c>
      <c r="B41" s="3">
        <f>'Rankings Detailed'!B41</f>
        <v>0</v>
      </c>
      <c r="C41" s="3">
        <f>'Rankings Detailed'!C41</f>
        <v>0</v>
      </c>
      <c r="D41" s="3">
        <f>'Rankings Detailed'!D41</f>
        <v>0</v>
      </c>
      <c r="E41" s="3">
        <f>'Rankings Detailed'!E41</f>
        <v>0</v>
      </c>
      <c r="F41" s="3">
        <f>'Rankings Detailed'!F41</f>
        <v>0</v>
      </c>
      <c r="G41" s="3">
        <f>'Rankings Detailed'!G41</f>
        <v>0</v>
      </c>
      <c r="H41" s="15">
        <f>'Rankings Detailed'!H41</f>
        <v>0</v>
      </c>
    </row>
    <row r="42" spans="1:8" hidden="1" x14ac:dyDescent="0.2">
      <c r="A42" s="3">
        <f t="shared" si="1"/>
        <v>16</v>
      </c>
      <c r="B42" s="3">
        <f>'Rankings Detailed'!B42</f>
        <v>0</v>
      </c>
      <c r="C42" s="3">
        <f>'Rankings Detailed'!C42</f>
        <v>0</v>
      </c>
      <c r="D42" s="3">
        <f>'Rankings Detailed'!D42</f>
        <v>0</v>
      </c>
      <c r="E42" s="3">
        <f>'Rankings Detailed'!E42</f>
        <v>0</v>
      </c>
      <c r="F42" s="3">
        <f>'Rankings Detailed'!F42</f>
        <v>0</v>
      </c>
      <c r="G42" s="3">
        <f>'Rankings Detailed'!G42</f>
        <v>0</v>
      </c>
      <c r="H42" s="15">
        <f>'Rankings Detailed'!H42</f>
        <v>0</v>
      </c>
    </row>
    <row r="43" spans="1:8" hidden="1" x14ac:dyDescent="0.2">
      <c r="A43" s="3">
        <f t="shared" si="1"/>
        <v>16</v>
      </c>
      <c r="B43" s="3">
        <f>'Rankings Detailed'!B43</f>
        <v>0</v>
      </c>
      <c r="C43" s="3">
        <f>'Rankings Detailed'!C43</f>
        <v>0</v>
      </c>
      <c r="D43" s="3">
        <f>'Rankings Detailed'!D43</f>
        <v>0</v>
      </c>
      <c r="E43" s="3">
        <f>'Rankings Detailed'!E43</f>
        <v>0</v>
      </c>
      <c r="F43" s="3">
        <f>'Rankings Detailed'!F43</f>
        <v>0</v>
      </c>
      <c r="G43" s="3">
        <f>'Rankings Detailed'!G43</f>
        <v>0</v>
      </c>
      <c r="H43" s="15">
        <f>'Rankings Detailed'!H43</f>
        <v>0</v>
      </c>
    </row>
    <row r="44" spans="1:8" hidden="1" x14ac:dyDescent="0.2">
      <c r="A44" s="3">
        <f t="shared" si="1"/>
        <v>16</v>
      </c>
      <c r="B44" s="3">
        <f>'Rankings Detailed'!B44</f>
        <v>0</v>
      </c>
      <c r="C44" s="3">
        <f>'Rankings Detailed'!C44</f>
        <v>0</v>
      </c>
      <c r="D44" s="3">
        <f>'Rankings Detailed'!D44</f>
        <v>0</v>
      </c>
      <c r="E44" s="3">
        <f>'Rankings Detailed'!E44</f>
        <v>0</v>
      </c>
      <c r="F44" s="3">
        <f>'Rankings Detailed'!F44</f>
        <v>0</v>
      </c>
      <c r="G44" s="3">
        <f>'Rankings Detailed'!G44</f>
        <v>0</v>
      </c>
      <c r="H44" s="15">
        <f>'Rankings Detailed'!H44</f>
        <v>0</v>
      </c>
    </row>
    <row r="45" spans="1:8" hidden="1" x14ac:dyDescent="0.2">
      <c r="A45" s="3">
        <f t="shared" si="1"/>
        <v>16</v>
      </c>
      <c r="B45" s="3">
        <f>'Rankings Detailed'!B45</f>
        <v>0</v>
      </c>
      <c r="C45" s="3">
        <f>'Rankings Detailed'!C45</f>
        <v>0</v>
      </c>
      <c r="D45" s="3">
        <f>'Rankings Detailed'!D45</f>
        <v>0</v>
      </c>
      <c r="E45" s="3">
        <f>'Rankings Detailed'!E45</f>
        <v>0</v>
      </c>
      <c r="F45" s="3">
        <f>'Rankings Detailed'!F45</f>
        <v>0</v>
      </c>
      <c r="G45" s="3">
        <f>'Rankings Detailed'!G45</f>
        <v>0</v>
      </c>
      <c r="H45" s="15">
        <f>'Rankings Detailed'!H45</f>
        <v>0</v>
      </c>
    </row>
    <row r="46" spans="1:8" hidden="1" x14ac:dyDescent="0.2">
      <c r="A46" s="3">
        <f t="shared" si="1"/>
        <v>16</v>
      </c>
      <c r="B46" s="3">
        <f>'Rankings Detailed'!B46</f>
        <v>0</v>
      </c>
      <c r="C46" s="3">
        <f>'Rankings Detailed'!C46</f>
        <v>0</v>
      </c>
      <c r="D46" s="3">
        <f>'Rankings Detailed'!D46</f>
        <v>0</v>
      </c>
      <c r="E46" s="3">
        <f>'Rankings Detailed'!E46</f>
        <v>0</v>
      </c>
      <c r="F46" s="3">
        <f>'Rankings Detailed'!F46</f>
        <v>0</v>
      </c>
      <c r="G46" s="3">
        <f>'Rankings Detailed'!G46</f>
        <v>0</v>
      </c>
      <c r="H46" s="15">
        <f>'Rankings Detailed'!H46</f>
        <v>0</v>
      </c>
    </row>
    <row r="49" spans="1:8" x14ac:dyDescent="0.2">
      <c r="A49" t="str">
        <f>'Rankings Detailed'!J48</f>
        <v>M40</v>
      </c>
    </row>
    <row r="51" spans="1:8" x14ac:dyDescent="0.2">
      <c r="A51" s="20" t="s">
        <v>73</v>
      </c>
      <c r="B51" s="20" t="s">
        <v>74</v>
      </c>
      <c r="C51" s="20" t="s">
        <v>75</v>
      </c>
      <c r="D51" s="20" t="s">
        <v>76</v>
      </c>
      <c r="E51" s="20" t="s">
        <v>77</v>
      </c>
      <c r="F51" s="20" t="s">
        <v>78</v>
      </c>
      <c r="G51" s="20" t="s">
        <v>79</v>
      </c>
      <c r="H51" s="21" t="s">
        <v>52</v>
      </c>
    </row>
    <row r="52" spans="1:8" x14ac:dyDescent="0.2">
      <c r="A52" s="3">
        <f t="shared" ref="A52:A69" si="2">RANK(H52,$H$52:$H$91,0)</f>
        <v>1</v>
      </c>
      <c r="B52" s="3" t="str">
        <f>'Rankings Detailed'!B53</f>
        <v>Billy Scott</v>
      </c>
      <c r="C52" s="3">
        <f>'Rankings Detailed'!C53</f>
        <v>5</v>
      </c>
      <c r="D52" s="3">
        <f>'Rankings Detailed'!D53</f>
        <v>270</v>
      </c>
      <c r="E52" s="3">
        <f>'Rankings Detailed'!E53</f>
        <v>195</v>
      </c>
      <c r="F52" s="3">
        <f>'Rankings Detailed'!F53</f>
        <v>155</v>
      </c>
      <c r="G52" s="3">
        <f>'Rankings Detailed'!G53</f>
        <v>70</v>
      </c>
      <c r="H52" s="15">
        <f>'Rankings Detailed'!H53</f>
        <v>690</v>
      </c>
    </row>
    <row r="53" spans="1:8" x14ac:dyDescent="0.2">
      <c r="A53" s="3">
        <f t="shared" si="2"/>
        <v>2</v>
      </c>
      <c r="B53" s="3" t="str">
        <f>'Rankings Detailed'!B62</f>
        <v>Blair McKenzie</v>
      </c>
      <c r="C53" s="3">
        <f>'Rankings Detailed'!C62</f>
        <v>2</v>
      </c>
      <c r="D53" s="3">
        <f>'Rankings Detailed'!D62</f>
        <v>300</v>
      </c>
      <c r="E53" s="3">
        <f>'Rankings Detailed'!E62</f>
        <v>247.5</v>
      </c>
      <c r="F53" s="3">
        <f>'Rankings Detailed'!F62</f>
        <v>0</v>
      </c>
      <c r="G53" s="3">
        <f>'Rankings Detailed'!G62</f>
        <v>0</v>
      </c>
      <c r="H53" s="15">
        <f>'Rankings Detailed'!H62</f>
        <v>547.5</v>
      </c>
    </row>
    <row r="54" spans="1:8" x14ac:dyDescent="0.2">
      <c r="A54" s="3">
        <f t="shared" si="2"/>
        <v>3</v>
      </c>
      <c r="B54" s="3" t="str">
        <f>'Rankings Detailed'!B52</f>
        <v>Iain Young</v>
      </c>
      <c r="C54" s="3">
        <f>'Rankings Detailed'!C52</f>
        <v>1</v>
      </c>
      <c r="D54" s="3">
        <f>'Rankings Detailed'!D52</f>
        <v>540</v>
      </c>
      <c r="E54" s="3">
        <f>'Rankings Detailed'!E52</f>
        <v>0</v>
      </c>
      <c r="F54" s="3">
        <f>'Rankings Detailed'!F52</f>
        <v>0</v>
      </c>
      <c r="G54" s="3">
        <f>'Rankings Detailed'!G52</f>
        <v>0</v>
      </c>
      <c r="H54" s="15">
        <f>'Rankings Detailed'!H52</f>
        <v>540</v>
      </c>
    </row>
    <row r="55" spans="1:8" x14ac:dyDescent="0.2">
      <c r="A55" s="3">
        <f t="shared" si="2"/>
        <v>4</v>
      </c>
      <c r="B55" s="3" t="str">
        <f>'Rankings Detailed'!B64</f>
        <v>David Simpson</v>
      </c>
      <c r="C55" s="3">
        <f>'Rankings Detailed'!C64</f>
        <v>3</v>
      </c>
      <c r="D55" s="3">
        <f>'Rankings Detailed'!D64</f>
        <v>220</v>
      </c>
      <c r="E55" s="3">
        <f>'Rankings Detailed'!E64</f>
        <v>130</v>
      </c>
      <c r="F55" s="3">
        <f>'Rankings Detailed'!F64</f>
        <v>60</v>
      </c>
      <c r="G55" s="3">
        <f>'Rankings Detailed'!G64</f>
        <v>0</v>
      </c>
      <c r="H55" s="15">
        <f>'Rankings Detailed'!H64</f>
        <v>410</v>
      </c>
    </row>
    <row r="56" spans="1:8" x14ac:dyDescent="0.2">
      <c r="A56" s="3">
        <f t="shared" si="2"/>
        <v>5</v>
      </c>
      <c r="B56" s="3" t="str">
        <f>'Rankings Detailed'!B68</f>
        <v>Graham Lind</v>
      </c>
      <c r="C56" s="3">
        <f>'Rankings Detailed'!C68</f>
        <v>1</v>
      </c>
      <c r="D56" s="3">
        <f>'Rankings Detailed'!D68</f>
        <v>397.5</v>
      </c>
      <c r="E56" s="3">
        <f>'Rankings Detailed'!E68</f>
        <v>0</v>
      </c>
      <c r="F56" s="3">
        <f>'Rankings Detailed'!F68</f>
        <v>0</v>
      </c>
      <c r="G56" s="3">
        <f>'Rankings Detailed'!G68</f>
        <v>0</v>
      </c>
      <c r="H56" s="15">
        <f>'Rankings Detailed'!H68</f>
        <v>397.5</v>
      </c>
    </row>
    <row r="57" spans="1:8" x14ac:dyDescent="0.2">
      <c r="A57" s="3">
        <f t="shared" si="2"/>
        <v>6</v>
      </c>
      <c r="B57" s="3" t="str">
        <f>'Rankings Detailed'!B59</f>
        <v>Chris Gray</v>
      </c>
      <c r="C57" s="3">
        <f>'Rankings Detailed'!C59</f>
        <v>1</v>
      </c>
      <c r="D57" s="3">
        <f>'Rankings Detailed'!D59</f>
        <v>360</v>
      </c>
      <c r="E57" s="3">
        <f>'Rankings Detailed'!E59</f>
        <v>0</v>
      </c>
      <c r="F57" s="3">
        <f>'Rankings Detailed'!F59</f>
        <v>0</v>
      </c>
      <c r="G57" s="3">
        <f>'Rankings Detailed'!G59</f>
        <v>0</v>
      </c>
      <c r="H57" s="15">
        <f>'Rankings Detailed'!H59</f>
        <v>360</v>
      </c>
    </row>
    <row r="58" spans="1:8" x14ac:dyDescent="0.2">
      <c r="A58" s="3">
        <f t="shared" si="2"/>
        <v>6</v>
      </c>
      <c r="B58" s="3" t="str">
        <f>'Rankings Detailed'!B54</f>
        <v>David McCormick</v>
      </c>
      <c r="C58" s="3">
        <f>'Rankings Detailed'!C54</f>
        <v>1</v>
      </c>
      <c r="D58" s="3">
        <f>'Rankings Detailed'!D54</f>
        <v>360</v>
      </c>
      <c r="E58" s="3">
        <f>'Rankings Detailed'!E54</f>
        <v>0</v>
      </c>
      <c r="F58" s="3">
        <f>'Rankings Detailed'!F54</f>
        <v>0</v>
      </c>
      <c r="G58" s="3">
        <f>'Rankings Detailed'!G54</f>
        <v>0</v>
      </c>
      <c r="H58" s="15">
        <f>'Rankings Detailed'!H54</f>
        <v>360</v>
      </c>
    </row>
    <row r="59" spans="1:8" x14ac:dyDescent="0.2">
      <c r="A59" s="3">
        <f t="shared" si="2"/>
        <v>8</v>
      </c>
      <c r="B59" s="3" t="str">
        <f>'Rankings Detailed'!B60</f>
        <v>Dan Knowles</v>
      </c>
      <c r="C59" s="3">
        <f>'Rankings Detailed'!C60</f>
        <v>2</v>
      </c>
      <c r="D59" s="3">
        <f>'Rankings Detailed'!D60</f>
        <v>290</v>
      </c>
      <c r="E59" s="3">
        <f>'Rankings Detailed'!E60</f>
        <v>40</v>
      </c>
      <c r="F59" s="3">
        <f>'Rankings Detailed'!F60</f>
        <v>0</v>
      </c>
      <c r="G59" s="3">
        <f>'Rankings Detailed'!G60</f>
        <v>0</v>
      </c>
      <c r="H59" s="15">
        <f>'Rankings Detailed'!H60</f>
        <v>330</v>
      </c>
    </row>
    <row r="60" spans="1:8" x14ac:dyDescent="0.2">
      <c r="A60" s="3">
        <f t="shared" si="2"/>
        <v>9</v>
      </c>
      <c r="B60" s="3" t="str">
        <f>'Rankings Detailed'!B67</f>
        <v>David Morrison</v>
      </c>
      <c r="C60" s="3">
        <f>'Rankings Detailed'!C67</f>
        <v>1</v>
      </c>
      <c r="D60" s="3">
        <f>'Rankings Detailed'!D67</f>
        <v>240</v>
      </c>
      <c r="E60" s="3">
        <f>'Rankings Detailed'!E67</f>
        <v>0</v>
      </c>
      <c r="F60" s="3">
        <f>'Rankings Detailed'!F67</f>
        <v>0</v>
      </c>
      <c r="G60" s="3">
        <f>'Rankings Detailed'!G67</f>
        <v>0</v>
      </c>
      <c r="H60" s="15">
        <f>'Rankings Detailed'!H67</f>
        <v>240</v>
      </c>
    </row>
    <row r="61" spans="1:8" x14ac:dyDescent="0.2">
      <c r="A61" s="3">
        <f t="shared" si="2"/>
        <v>10</v>
      </c>
      <c r="B61" s="3" t="str">
        <f>'Rankings Detailed'!B58</f>
        <v>Erik Van Der Marel</v>
      </c>
      <c r="C61" s="3">
        <f>'Rankings Detailed'!C58</f>
        <v>1</v>
      </c>
      <c r="D61" s="3">
        <f>'Rankings Detailed'!D58</f>
        <v>150</v>
      </c>
      <c r="E61" s="3">
        <f>'Rankings Detailed'!E58</f>
        <v>0</v>
      </c>
      <c r="F61" s="3">
        <f>'Rankings Detailed'!F58</f>
        <v>0</v>
      </c>
      <c r="G61" s="3">
        <f>'Rankings Detailed'!G58</f>
        <v>0</v>
      </c>
      <c r="H61" s="15">
        <f>'Rankings Detailed'!H58</f>
        <v>150</v>
      </c>
    </row>
    <row r="62" spans="1:8" x14ac:dyDescent="0.2">
      <c r="A62" s="3">
        <f t="shared" si="2"/>
        <v>11</v>
      </c>
      <c r="B62" s="3" t="str">
        <f>'Rankings Detailed'!B56</f>
        <v>Ross Linn</v>
      </c>
      <c r="C62" s="3">
        <f>'Rankings Detailed'!C56</f>
        <v>1</v>
      </c>
      <c r="D62" s="3">
        <f>'Rankings Detailed'!D56</f>
        <v>130</v>
      </c>
      <c r="E62" s="3">
        <f>'Rankings Detailed'!E56</f>
        <v>0</v>
      </c>
      <c r="F62" s="3">
        <f>'Rankings Detailed'!F56</f>
        <v>0</v>
      </c>
      <c r="G62" s="3">
        <f>'Rankings Detailed'!G56</f>
        <v>0</v>
      </c>
      <c r="H62" s="15">
        <f>'Rankings Detailed'!H56</f>
        <v>130</v>
      </c>
    </row>
    <row r="63" spans="1:8" x14ac:dyDescent="0.2">
      <c r="A63" s="3">
        <f t="shared" si="2"/>
        <v>12</v>
      </c>
      <c r="B63" s="3" t="str">
        <f>'Rankings Detailed'!B57</f>
        <v>Grant Campbell</v>
      </c>
      <c r="C63" s="3">
        <f>'Rankings Detailed'!C57</f>
        <v>1</v>
      </c>
      <c r="D63" s="3">
        <f>'Rankings Detailed'!D57</f>
        <v>115</v>
      </c>
      <c r="E63" s="3">
        <f>'Rankings Detailed'!E57</f>
        <v>0</v>
      </c>
      <c r="F63" s="3">
        <f>'Rankings Detailed'!F57</f>
        <v>0</v>
      </c>
      <c r="G63" s="3">
        <f>'Rankings Detailed'!G57</f>
        <v>0</v>
      </c>
      <c r="H63" s="15">
        <f>'Rankings Detailed'!H57</f>
        <v>115</v>
      </c>
    </row>
    <row r="64" spans="1:8" x14ac:dyDescent="0.2">
      <c r="A64" s="3">
        <f t="shared" si="2"/>
        <v>13</v>
      </c>
      <c r="B64" s="3" t="str">
        <f>'Rankings Detailed'!B63</f>
        <v>Mohit Handa</v>
      </c>
      <c r="C64" s="3">
        <f>'Rankings Detailed'!C63</f>
        <v>1</v>
      </c>
      <c r="D64" s="3">
        <f>'Rankings Detailed'!D63</f>
        <v>105</v>
      </c>
      <c r="E64" s="3">
        <f>'Rankings Detailed'!E63</f>
        <v>0</v>
      </c>
      <c r="F64" s="3">
        <f>'Rankings Detailed'!F63</f>
        <v>0</v>
      </c>
      <c r="G64" s="3">
        <f>'Rankings Detailed'!G63</f>
        <v>0</v>
      </c>
      <c r="H64" s="15">
        <f>'Rankings Detailed'!H63</f>
        <v>105</v>
      </c>
    </row>
    <row r="65" spans="1:8" x14ac:dyDescent="0.2">
      <c r="A65" s="3">
        <f t="shared" si="2"/>
        <v>14</v>
      </c>
      <c r="B65" s="3" t="str">
        <f>'Rankings Detailed'!B65</f>
        <v>Conor Furgrove</v>
      </c>
      <c r="C65" s="3">
        <f>'Rankings Detailed'!C65</f>
        <v>1</v>
      </c>
      <c r="D65" s="3">
        <f>'Rankings Detailed'!D65</f>
        <v>65</v>
      </c>
      <c r="E65" s="3">
        <f>'Rankings Detailed'!E65</f>
        <v>0</v>
      </c>
      <c r="F65" s="3">
        <f>'Rankings Detailed'!F65</f>
        <v>0</v>
      </c>
      <c r="G65" s="3">
        <f>'Rankings Detailed'!G65</f>
        <v>0</v>
      </c>
      <c r="H65" s="15">
        <f>'Rankings Detailed'!H65</f>
        <v>65</v>
      </c>
    </row>
    <row r="66" spans="1:8" x14ac:dyDescent="0.2">
      <c r="A66" s="3">
        <f t="shared" si="2"/>
        <v>15</v>
      </c>
      <c r="B66" s="3" t="str">
        <f>'Rankings Detailed'!B69</f>
        <v>Ross Stisi</v>
      </c>
      <c r="C66" s="3">
        <f>'Rankings Detailed'!C69</f>
        <v>1</v>
      </c>
      <c r="D66" s="3">
        <f>'Rankings Detailed'!D69</f>
        <v>60</v>
      </c>
      <c r="E66" s="3">
        <f>'Rankings Detailed'!E69</f>
        <v>0</v>
      </c>
      <c r="F66" s="3">
        <f>'Rankings Detailed'!F69</f>
        <v>0</v>
      </c>
      <c r="G66" s="3">
        <f>'Rankings Detailed'!G69</f>
        <v>0</v>
      </c>
      <c r="H66" s="15">
        <f>'Rankings Detailed'!H69</f>
        <v>60</v>
      </c>
    </row>
    <row r="67" spans="1:8" x14ac:dyDescent="0.2">
      <c r="A67" s="3">
        <f t="shared" si="2"/>
        <v>16</v>
      </c>
      <c r="B67" s="3" t="str">
        <f>'Rankings Detailed'!B61</f>
        <v>Alan Green</v>
      </c>
      <c r="C67" s="3">
        <f>'Rankings Detailed'!C61</f>
        <v>1</v>
      </c>
      <c r="D67" s="3">
        <f>'Rankings Detailed'!D61</f>
        <v>55</v>
      </c>
      <c r="E67" s="3">
        <f>'Rankings Detailed'!E61</f>
        <v>0</v>
      </c>
      <c r="F67" s="3">
        <f>'Rankings Detailed'!F61</f>
        <v>0</v>
      </c>
      <c r="G67" s="3">
        <f>'Rankings Detailed'!G61</f>
        <v>0</v>
      </c>
      <c r="H67" s="15">
        <f>'Rankings Detailed'!H61</f>
        <v>55</v>
      </c>
    </row>
    <row r="68" spans="1:8" x14ac:dyDescent="0.2">
      <c r="A68" s="3">
        <f t="shared" si="2"/>
        <v>17</v>
      </c>
      <c r="B68" s="3" t="str">
        <f>'Rankings Detailed'!B55</f>
        <v>Mark Sherrit</v>
      </c>
      <c r="C68" s="3">
        <f>'Rankings Detailed'!C55</f>
        <v>1</v>
      </c>
      <c r="D68" s="3">
        <f>'Rankings Detailed'!D55</f>
        <v>40</v>
      </c>
      <c r="E68" s="3">
        <f>'Rankings Detailed'!E55</f>
        <v>0</v>
      </c>
      <c r="F68" s="3">
        <f>'Rankings Detailed'!F55</f>
        <v>0</v>
      </c>
      <c r="G68" s="3">
        <f>'Rankings Detailed'!G55</f>
        <v>0</v>
      </c>
      <c r="H68" s="15">
        <f>'Rankings Detailed'!H55</f>
        <v>40</v>
      </c>
    </row>
    <row r="69" spans="1:8" x14ac:dyDescent="0.2">
      <c r="A69" s="3">
        <f t="shared" si="2"/>
        <v>18</v>
      </c>
      <c r="B69" s="3" t="str">
        <f>'Rankings Detailed'!B66</f>
        <v>Fraser Kay</v>
      </c>
      <c r="C69" s="3">
        <f>'Rankings Detailed'!C66</f>
        <v>1</v>
      </c>
      <c r="D69" s="3">
        <f>'Rankings Detailed'!D66</f>
        <v>20</v>
      </c>
      <c r="E69" s="3">
        <f>'Rankings Detailed'!E66</f>
        <v>0</v>
      </c>
      <c r="F69" s="3">
        <f>'Rankings Detailed'!F66</f>
        <v>0</v>
      </c>
      <c r="G69" s="3">
        <f>'Rankings Detailed'!G66</f>
        <v>0</v>
      </c>
      <c r="H69" s="15">
        <f>'Rankings Detailed'!H66</f>
        <v>20</v>
      </c>
    </row>
    <row r="70" spans="1:8" hidden="1" x14ac:dyDescent="0.2">
      <c r="A70" s="3">
        <f t="shared" ref="A70:A91" si="3">RANK(H70,$H$52:$H$91,0)</f>
        <v>19</v>
      </c>
      <c r="B70" s="3">
        <f>'Rankings Detailed'!B72</f>
        <v>0</v>
      </c>
      <c r="C70" s="3">
        <f>'Rankings Detailed'!C72</f>
        <v>0</v>
      </c>
      <c r="D70" s="3">
        <f>'Rankings Detailed'!D72</f>
        <v>0</v>
      </c>
      <c r="E70" s="3">
        <f>'Rankings Detailed'!E72</f>
        <v>0</v>
      </c>
      <c r="F70" s="3">
        <f>'Rankings Detailed'!F72</f>
        <v>0</v>
      </c>
      <c r="G70" s="3">
        <f>'Rankings Detailed'!G72</f>
        <v>0</v>
      </c>
      <c r="H70" s="15">
        <f>'Rankings Detailed'!H72</f>
        <v>0</v>
      </c>
    </row>
    <row r="71" spans="1:8" hidden="1" x14ac:dyDescent="0.2">
      <c r="A71" s="3">
        <f t="shared" si="3"/>
        <v>19</v>
      </c>
      <c r="B71" s="3">
        <f>'Rankings Detailed'!B71</f>
        <v>0</v>
      </c>
      <c r="C71" s="3">
        <f>'Rankings Detailed'!C71</f>
        <v>0</v>
      </c>
      <c r="D71" s="3">
        <f>'Rankings Detailed'!D71</f>
        <v>0</v>
      </c>
      <c r="E71" s="3">
        <f>'Rankings Detailed'!E71</f>
        <v>0</v>
      </c>
      <c r="F71" s="3">
        <f>'Rankings Detailed'!F71</f>
        <v>0</v>
      </c>
      <c r="G71" s="3">
        <f>'Rankings Detailed'!G71</f>
        <v>0</v>
      </c>
      <c r="H71" s="15">
        <f>'Rankings Detailed'!H71</f>
        <v>0</v>
      </c>
    </row>
    <row r="72" spans="1:8" hidden="1" x14ac:dyDescent="0.2">
      <c r="A72" s="3">
        <f t="shared" si="3"/>
        <v>19</v>
      </c>
      <c r="B72" s="3">
        <f>'Rankings Detailed'!B73</f>
        <v>0</v>
      </c>
      <c r="C72" s="3">
        <f>'Rankings Detailed'!C73</f>
        <v>0</v>
      </c>
      <c r="D72" s="3">
        <f>'Rankings Detailed'!D73</f>
        <v>0</v>
      </c>
      <c r="E72" s="3">
        <f>'Rankings Detailed'!E73</f>
        <v>0</v>
      </c>
      <c r="F72" s="3">
        <f>'Rankings Detailed'!F73</f>
        <v>0</v>
      </c>
      <c r="G72" s="3">
        <f>'Rankings Detailed'!G73</f>
        <v>0</v>
      </c>
      <c r="H72" s="15">
        <f>'Rankings Detailed'!H73</f>
        <v>0</v>
      </c>
    </row>
    <row r="73" spans="1:8" hidden="1" x14ac:dyDescent="0.2">
      <c r="A73" s="3">
        <f t="shared" si="3"/>
        <v>19</v>
      </c>
      <c r="B73" s="3" t="str">
        <f>'Rankings Detailed'!B70</f>
        <v>(blank)</v>
      </c>
      <c r="C73" s="3">
        <f>'Rankings Detailed'!C70</f>
        <v>17</v>
      </c>
      <c r="D73" s="3">
        <f>'Rankings Detailed'!D70</f>
        <v>0</v>
      </c>
      <c r="E73" s="3">
        <f>'Rankings Detailed'!E70</f>
        <v>0</v>
      </c>
      <c r="F73" s="3">
        <f>'Rankings Detailed'!F70</f>
        <v>0</v>
      </c>
      <c r="G73" s="3">
        <f>'Rankings Detailed'!G70</f>
        <v>0</v>
      </c>
      <c r="H73" s="15">
        <f>'Rankings Detailed'!H70</f>
        <v>0</v>
      </c>
    </row>
    <row r="74" spans="1:8" hidden="1" x14ac:dyDescent="0.2">
      <c r="A74" s="3">
        <f t="shared" si="3"/>
        <v>19</v>
      </c>
      <c r="B74" s="3">
        <f>'Rankings Detailed'!B74</f>
        <v>0</v>
      </c>
      <c r="C74" s="3">
        <f>'Rankings Detailed'!C74</f>
        <v>0</v>
      </c>
      <c r="D74" s="3">
        <f>'Rankings Detailed'!D74</f>
        <v>0</v>
      </c>
      <c r="E74" s="3">
        <f>'Rankings Detailed'!E74</f>
        <v>0</v>
      </c>
      <c r="F74" s="3">
        <f>'Rankings Detailed'!F74</f>
        <v>0</v>
      </c>
      <c r="G74" s="3">
        <f>'Rankings Detailed'!G74</f>
        <v>0</v>
      </c>
      <c r="H74" s="15">
        <f>'Rankings Detailed'!H74</f>
        <v>0</v>
      </c>
    </row>
    <row r="75" spans="1:8" hidden="1" x14ac:dyDescent="0.2">
      <c r="A75" s="3">
        <f t="shared" si="3"/>
        <v>19</v>
      </c>
      <c r="B75" s="3">
        <f>'Rankings Detailed'!B75</f>
        <v>0</v>
      </c>
      <c r="C75" s="3">
        <f>'Rankings Detailed'!C75</f>
        <v>0</v>
      </c>
      <c r="D75" s="3">
        <f>'Rankings Detailed'!D75</f>
        <v>0</v>
      </c>
      <c r="E75" s="3">
        <f>'Rankings Detailed'!E75</f>
        <v>0</v>
      </c>
      <c r="F75" s="3">
        <f>'Rankings Detailed'!F75</f>
        <v>0</v>
      </c>
      <c r="G75" s="3">
        <f>'Rankings Detailed'!G75</f>
        <v>0</v>
      </c>
      <c r="H75" s="15">
        <f>'Rankings Detailed'!H75</f>
        <v>0</v>
      </c>
    </row>
    <row r="76" spans="1:8" hidden="1" x14ac:dyDescent="0.2">
      <c r="A76" s="3">
        <f t="shared" si="3"/>
        <v>19</v>
      </c>
      <c r="B76" s="3">
        <f>'Rankings Detailed'!B76</f>
        <v>0</v>
      </c>
      <c r="C76" s="3">
        <f>'Rankings Detailed'!C76</f>
        <v>0</v>
      </c>
      <c r="D76" s="3">
        <f>'Rankings Detailed'!D76</f>
        <v>0</v>
      </c>
      <c r="E76" s="3">
        <f>'Rankings Detailed'!E76</f>
        <v>0</v>
      </c>
      <c r="F76" s="3">
        <f>'Rankings Detailed'!F76</f>
        <v>0</v>
      </c>
      <c r="G76" s="3">
        <f>'Rankings Detailed'!G76</f>
        <v>0</v>
      </c>
      <c r="H76" s="15">
        <f>'Rankings Detailed'!H76</f>
        <v>0</v>
      </c>
    </row>
    <row r="77" spans="1:8" hidden="1" x14ac:dyDescent="0.2">
      <c r="A77" s="3">
        <f t="shared" si="3"/>
        <v>19</v>
      </c>
      <c r="B77" s="3">
        <f>'Rankings Detailed'!B77</f>
        <v>0</v>
      </c>
      <c r="C77" s="3">
        <f>'Rankings Detailed'!C77</f>
        <v>0</v>
      </c>
      <c r="D77" s="3">
        <f>'Rankings Detailed'!D77</f>
        <v>0</v>
      </c>
      <c r="E77" s="3">
        <f>'Rankings Detailed'!E77</f>
        <v>0</v>
      </c>
      <c r="F77" s="3">
        <f>'Rankings Detailed'!F77</f>
        <v>0</v>
      </c>
      <c r="G77" s="3">
        <f>'Rankings Detailed'!G77</f>
        <v>0</v>
      </c>
      <c r="H77" s="15">
        <f>'Rankings Detailed'!H77</f>
        <v>0</v>
      </c>
    </row>
    <row r="78" spans="1:8" hidden="1" x14ac:dyDescent="0.2">
      <c r="A78" s="3">
        <f t="shared" si="3"/>
        <v>19</v>
      </c>
      <c r="B78" s="3">
        <f>'Rankings Detailed'!B78</f>
        <v>0</v>
      </c>
      <c r="C78" s="3">
        <f>'Rankings Detailed'!C78</f>
        <v>0</v>
      </c>
      <c r="D78" s="3">
        <f>'Rankings Detailed'!D78</f>
        <v>0</v>
      </c>
      <c r="E78" s="3">
        <f>'Rankings Detailed'!E78</f>
        <v>0</v>
      </c>
      <c r="F78" s="3">
        <f>'Rankings Detailed'!F78</f>
        <v>0</v>
      </c>
      <c r="G78" s="3">
        <f>'Rankings Detailed'!G78</f>
        <v>0</v>
      </c>
      <c r="H78" s="15">
        <f>'Rankings Detailed'!H78</f>
        <v>0</v>
      </c>
    </row>
    <row r="79" spans="1:8" hidden="1" x14ac:dyDescent="0.2">
      <c r="A79" s="3">
        <f t="shared" si="3"/>
        <v>19</v>
      </c>
      <c r="B79" s="3">
        <f>'Rankings Detailed'!B79</f>
        <v>0</v>
      </c>
      <c r="C79" s="3">
        <f>'Rankings Detailed'!C79</f>
        <v>0</v>
      </c>
      <c r="D79" s="3">
        <f>'Rankings Detailed'!D79</f>
        <v>0</v>
      </c>
      <c r="E79" s="3">
        <f>'Rankings Detailed'!E79</f>
        <v>0</v>
      </c>
      <c r="F79" s="3">
        <f>'Rankings Detailed'!F79</f>
        <v>0</v>
      </c>
      <c r="G79" s="3">
        <f>'Rankings Detailed'!G79</f>
        <v>0</v>
      </c>
      <c r="H79" s="15">
        <f>'Rankings Detailed'!H79</f>
        <v>0</v>
      </c>
    </row>
    <row r="80" spans="1:8" hidden="1" x14ac:dyDescent="0.2">
      <c r="A80" s="3">
        <f t="shared" si="3"/>
        <v>19</v>
      </c>
      <c r="B80" s="3">
        <f>'Rankings Detailed'!B80</f>
        <v>0</v>
      </c>
      <c r="C80" s="3">
        <f>'Rankings Detailed'!C80</f>
        <v>0</v>
      </c>
      <c r="D80" s="3">
        <f>'Rankings Detailed'!D80</f>
        <v>0</v>
      </c>
      <c r="E80" s="3">
        <f>'Rankings Detailed'!E80</f>
        <v>0</v>
      </c>
      <c r="F80" s="3">
        <f>'Rankings Detailed'!F80</f>
        <v>0</v>
      </c>
      <c r="G80" s="3">
        <f>'Rankings Detailed'!G80</f>
        <v>0</v>
      </c>
      <c r="H80" s="15">
        <f>'Rankings Detailed'!H80</f>
        <v>0</v>
      </c>
    </row>
    <row r="81" spans="1:8" hidden="1" x14ac:dyDescent="0.2">
      <c r="A81" s="3">
        <f t="shared" si="3"/>
        <v>19</v>
      </c>
      <c r="B81" s="3">
        <f>'Rankings Detailed'!B81</f>
        <v>0</v>
      </c>
      <c r="C81" s="3">
        <f>'Rankings Detailed'!C81</f>
        <v>0</v>
      </c>
      <c r="D81" s="3">
        <f>'Rankings Detailed'!D81</f>
        <v>0</v>
      </c>
      <c r="E81" s="3">
        <f>'Rankings Detailed'!E81</f>
        <v>0</v>
      </c>
      <c r="F81" s="3">
        <f>'Rankings Detailed'!F81</f>
        <v>0</v>
      </c>
      <c r="G81" s="3">
        <f>'Rankings Detailed'!G81</f>
        <v>0</v>
      </c>
      <c r="H81" s="15">
        <f>'Rankings Detailed'!H81</f>
        <v>0</v>
      </c>
    </row>
    <row r="82" spans="1:8" hidden="1" x14ac:dyDescent="0.2">
      <c r="A82" s="3">
        <f t="shared" si="3"/>
        <v>19</v>
      </c>
      <c r="B82" s="3">
        <f>'Rankings Detailed'!B82</f>
        <v>0</v>
      </c>
      <c r="C82" s="3">
        <f>'Rankings Detailed'!C82</f>
        <v>0</v>
      </c>
      <c r="D82" s="3">
        <f>'Rankings Detailed'!D82</f>
        <v>0</v>
      </c>
      <c r="E82" s="3">
        <f>'Rankings Detailed'!E82</f>
        <v>0</v>
      </c>
      <c r="F82" s="3">
        <f>'Rankings Detailed'!F82</f>
        <v>0</v>
      </c>
      <c r="G82" s="3">
        <f>'Rankings Detailed'!G82</f>
        <v>0</v>
      </c>
      <c r="H82" s="15">
        <f>'Rankings Detailed'!H82</f>
        <v>0</v>
      </c>
    </row>
    <row r="83" spans="1:8" hidden="1" x14ac:dyDescent="0.2">
      <c r="A83" s="3">
        <f t="shared" si="3"/>
        <v>19</v>
      </c>
      <c r="B83" s="3">
        <f>'Rankings Detailed'!B83</f>
        <v>0</v>
      </c>
      <c r="C83" s="3">
        <f>'Rankings Detailed'!C83</f>
        <v>0</v>
      </c>
      <c r="D83" s="3">
        <f>'Rankings Detailed'!D83</f>
        <v>0</v>
      </c>
      <c r="E83" s="3">
        <f>'Rankings Detailed'!E83</f>
        <v>0</v>
      </c>
      <c r="F83" s="3">
        <f>'Rankings Detailed'!F83</f>
        <v>0</v>
      </c>
      <c r="G83" s="3">
        <f>'Rankings Detailed'!G83</f>
        <v>0</v>
      </c>
      <c r="H83" s="15">
        <f>'Rankings Detailed'!H83</f>
        <v>0</v>
      </c>
    </row>
    <row r="84" spans="1:8" hidden="1" x14ac:dyDescent="0.2">
      <c r="A84" s="3">
        <f t="shared" si="3"/>
        <v>19</v>
      </c>
      <c r="B84" s="3">
        <f>'Rankings Detailed'!B84</f>
        <v>0</v>
      </c>
      <c r="C84" s="3">
        <f>'Rankings Detailed'!C84</f>
        <v>0</v>
      </c>
      <c r="D84" s="3">
        <f>'Rankings Detailed'!D84</f>
        <v>0</v>
      </c>
      <c r="E84" s="3">
        <f>'Rankings Detailed'!E84</f>
        <v>0</v>
      </c>
      <c r="F84" s="3">
        <f>'Rankings Detailed'!F84</f>
        <v>0</v>
      </c>
      <c r="G84" s="3">
        <f>'Rankings Detailed'!G84</f>
        <v>0</v>
      </c>
      <c r="H84" s="15">
        <f>'Rankings Detailed'!H84</f>
        <v>0</v>
      </c>
    </row>
    <row r="85" spans="1:8" hidden="1" x14ac:dyDescent="0.2">
      <c r="A85" s="3">
        <f t="shared" si="3"/>
        <v>19</v>
      </c>
      <c r="B85" s="3">
        <f>'Rankings Detailed'!B85</f>
        <v>0</v>
      </c>
      <c r="C85" s="3">
        <f>'Rankings Detailed'!C85</f>
        <v>0</v>
      </c>
      <c r="D85" s="3">
        <f>'Rankings Detailed'!D85</f>
        <v>0</v>
      </c>
      <c r="E85" s="3">
        <f>'Rankings Detailed'!E85</f>
        <v>0</v>
      </c>
      <c r="F85" s="3">
        <f>'Rankings Detailed'!F85</f>
        <v>0</v>
      </c>
      <c r="G85" s="3">
        <f>'Rankings Detailed'!G85</f>
        <v>0</v>
      </c>
      <c r="H85" s="15">
        <f>'Rankings Detailed'!H85</f>
        <v>0</v>
      </c>
    </row>
    <row r="86" spans="1:8" hidden="1" x14ac:dyDescent="0.2">
      <c r="A86" s="3">
        <f t="shared" si="3"/>
        <v>19</v>
      </c>
      <c r="B86" s="3">
        <f>'Rankings Detailed'!B86</f>
        <v>0</v>
      </c>
      <c r="C86" s="3">
        <f>'Rankings Detailed'!C86</f>
        <v>0</v>
      </c>
      <c r="D86" s="3">
        <f>'Rankings Detailed'!D86</f>
        <v>0</v>
      </c>
      <c r="E86" s="3">
        <f>'Rankings Detailed'!E86</f>
        <v>0</v>
      </c>
      <c r="F86" s="3">
        <f>'Rankings Detailed'!F86</f>
        <v>0</v>
      </c>
      <c r="G86" s="3">
        <f>'Rankings Detailed'!G86</f>
        <v>0</v>
      </c>
      <c r="H86" s="15">
        <f>'Rankings Detailed'!H86</f>
        <v>0</v>
      </c>
    </row>
    <row r="87" spans="1:8" hidden="1" x14ac:dyDescent="0.2">
      <c r="A87" s="3">
        <f t="shared" si="3"/>
        <v>19</v>
      </c>
      <c r="B87" s="3">
        <f>'Rankings Detailed'!B87</f>
        <v>0</v>
      </c>
      <c r="C87" s="3">
        <f>'Rankings Detailed'!C87</f>
        <v>0</v>
      </c>
      <c r="D87" s="3">
        <f>'Rankings Detailed'!D87</f>
        <v>0</v>
      </c>
      <c r="E87" s="3">
        <f>'Rankings Detailed'!E87</f>
        <v>0</v>
      </c>
      <c r="F87" s="3">
        <f>'Rankings Detailed'!F87</f>
        <v>0</v>
      </c>
      <c r="G87" s="3">
        <f>'Rankings Detailed'!G87</f>
        <v>0</v>
      </c>
      <c r="H87" s="15">
        <f>'Rankings Detailed'!H87</f>
        <v>0</v>
      </c>
    </row>
    <row r="88" spans="1:8" hidden="1" x14ac:dyDescent="0.2">
      <c r="A88" s="3">
        <f t="shared" si="3"/>
        <v>19</v>
      </c>
      <c r="B88" s="3">
        <f>'Rankings Detailed'!B88</f>
        <v>0</v>
      </c>
      <c r="C88" s="3">
        <f>'Rankings Detailed'!C88</f>
        <v>0</v>
      </c>
      <c r="D88" s="3">
        <f>'Rankings Detailed'!D88</f>
        <v>0</v>
      </c>
      <c r="E88" s="3">
        <f>'Rankings Detailed'!E88</f>
        <v>0</v>
      </c>
      <c r="F88" s="3">
        <f>'Rankings Detailed'!F88</f>
        <v>0</v>
      </c>
      <c r="G88" s="3">
        <f>'Rankings Detailed'!G88</f>
        <v>0</v>
      </c>
      <c r="H88" s="15">
        <f>'Rankings Detailed'!H88</f>
        <v>0</v>
      </c>
    </row>
    <row r="89" spans="1:8" hidden="1" x14ac:dyDescent="0.2">
      <c r="A89" s="3">
        <f t="shared" si="3"/>
        <v>19</v>
      </c>
      <c r="B89" s="3">
        <f>'Rankings Detailed'!B89</f>
        <v>0</v>
      </c>
      <c r="C89" s="3">
        <f>'Rankings Detailed'!C89</f>
        <v>0</v>
      </c>
      <c r="D89" s="3">
        <f>'Rankings Detailed'!D89</f>
        <v>0</v>
      </c>
      <c r="E89" s="3">
        <f>'Rankings Detailed'!E89</f>
        <v>0</v>
      </c>
      <c r="F89" s="3">
        <f>'Rankings Detailed'!F89</f>
        <v>0</v>
      </c>
      <c r="G89" s="3">
        <f>'Rankings Detailed'!G89</f>
        <v>0</v>
      </c>
      <c r="H89" s="15">
        <f>'Rankings Detailed'!H89</f>
        <v>0</v>
      </c>
    </row>
    <row r="90" spans="1:8" hidden="1" x14ac:dyDescent="0.2">
      <c r="A90" s="3">
        <f t="shared" si="3"/>
        <v>19</v>
      </c>
      <c r="B90" s="3">
        <f>'Rankings Detailed'!B90</f>
        <v>0</v>
      </c>
      <c r="C90" s="3">
        <f>'Rankings Detailed'!C90</f>
        <v>0</v>
      </c>
      <c r="D90" s="3">
        <f>'Rankings Detailed'!D90</f>
        <v>0</v>
      </c>
      <c r="E90" s="3">
        <f>'Rankings Detailed'!E90</f>
        <v>0</v>
      </c>
      <c r="F90" s="3">
        <f>'Rankings Detailed'!F90</f>
        <v>0</v>
      </c>
      <c r="G90" s="3">
        <f>'Rankings Detailed'!G90</f>
        <v>0</v>
      </c>
      <c r="H90" s="15">
        <f>'Rankings Detailed'!H90</f>
        <v>0</v>
      </c>
    </row>
    <row r="91" spans="1:8" hidden="1" x14ac:dyDescent="0.2">
      <c r="A91" s="3">
        <f t="shared" si="3"/>
        <v>19</v>
      </c>
      <c r="B91" s="3">
        <f>'Rankings Detailed'!B91</f>
        <v>0</v>
      </c>
      <c r="C91" s="3">
        <f>'Rankings Detailed'!C91</f>
        <v>0</v>
      </c>
      <c r="D91" s="3">
        <f>'Rankings Detailed'!D91</f>
        <v>0</v>
      </c>
      <c r="E91" s="3">
        <f>'Rankings Detailed'!E91</f>
        <v>0</v>
      </c>
      <c r="F91" s="3">
        <f>'Rankings Detailed'!F91</f>
        <v>0</v>
      </c>
      <c r="G91" s="3">
        <f>'Rankings Detailed'!G91</f>
        <v>0</v>
      </c>
      <c r="H91" s="15">
        <f>'Rankings Detailed'!H91</f>
        <v>0</v>
      </c>
    </row>
    <row r="94" spans="1:8" x14ac:dyDescent="0.2">
      <c r="A94" t="str">
        <f>'Rankings Detailed'!J93</f>
        <v>M45</v>
      </c>
    </row>
    <row r="96" spans="1:8" x14ac:dyDescent="0.2">
      <c r="A96" s="20" t="s">
        <v>73</v>
      </c>
      <c r="B96" s="20" t="s">
        <v>74</v>
      </c>
      <c r="C96" s="20" t="s">
        <v>75</v>
      </c>
      <c r="D96" s="20" t="s">
        <v>76</v>
      </c>
      <c r="E96" s="20" t="s">
        <v>77</v>
      </c>
      <c r="F96" s="20" t="s">
        <v>78</v>
      </c>
      <c r="G96" s="20" t="s">
        <v>79</v>
      </c>
      <c r="H96" s="21" t="s">
        <v>52</v>
      </c>
    </row>
    <row r="97" spans="1:8" x14ac:dyDescent="0.2">
      <c r="A97" s="3">
        <f t="shared" ref="A97:A118" si="4">RANK(H97,$H$97:$H$136,0)</f>
        <v>1</v>
      </c>
      <c r="B97" s="3" t="str">
        <f>'Rankings Detailed'!B108</f>
        <v>Chris Gray</v>
      </c>
      <c r="C97" s="3">
        <f>'Rankings Detailed'!C108</f>
        <v>3</v>
      </c>
      <c r="D97" s="3">
        <f>'Rankings Detailed'!D108</f>
        <v>360</v>
      </c>
      <c r="E97" s="3">
        <f>'Rankings Detailed'!E108</f>
        <v>360</v>
      </c>
      <c r="F97" s="3">
        <f>'Rankings Detailed'!F108</f>
        <v>210</v>
      </c>
      <c r="G97" s="3">
        <f>'Rankings Detailed'!G108</f>
        <v>0</v>
      </c>
      <c r="H97" s="15">
        <f>'Rankings Detailed'!H108</f>
        <v>930</v>
      </c>
    </row>
    <row r="98" spans="1:8" x14ac:dyDescent="0.2">
      <c r="A98" s="3">
        <f t="shared" si="4"/>
        <v>2</v>
      </c>
      <c r="B98" s="3" t="str">
        <f>'Rankings Detailed'!B101</f>
        <v>David McCormick</v>
      </c>
      <c r="C98" s="3">
        <f>'Rankings Detailed'!C101</f>
        <v>5</v>
      </c>
      <c r="D98" s="3">
        <f>'Rankings Detailed'!D101</f>
        <v>360</v>
      </c>
      <c r="E98" s="3">
        <f>'Rankings Detailed'!E101</f>
        <v>300</v>
      </c>
      <c r="F98" s="3">
        <f>'Rankings Detailed'!F101</f>
        <v>105</v>
      </c>
      <c r="G98" s="3">
        <f>'Rankings Detailed'!G101</f>
        <v>60</v>
      </c>
      <c r="H98" s="15">
        <f>'Rankings Detailed'!H101</f>
        <v>825</v>
      </c>
    </row>
    <row r="99" spans="1:8" x14ac:dyDescent="0.2">
      <c r="A99" s="3">
        <f t="shared" si="4"/>
        <v>3</v>
      </c>
      <c r="B99" s="3" t="str">
        <f>'Rankings Detailed'!B99</f>
        <v>Barry Masson</v>
      </c>
      <c r="C99" s="3">
        <f>'Rankings Detailed'!C99</f>
        <v>5</v>
      </c>
      <c r="D99" s="3">
        <f>'Rankings Detailed'!D99</f>
        <v>250</v>
      </c>
      <c r="E99" s="3">
        <f>'Rankings Detailed'!E99</f>
        <v>240</v>
      </c>
      <c r="F99" s="3">
        <f>'Rankings Detailed'!F99</f>
        <v>157.5</v>
      </c>
      <c r="G99" s="3">
        <f>'Rankings Detailed'!G99</f>
        <v>155</v>
      </c>
      <c r="H99" s="15">
        <f>'Rankings Detailed'!H99</f>
        <v>802.5</v>
      </c>
    </row>
    <row r="100" spans="1:8" x14ac:dyDescent="0.2">
      <c r="A100" s="3">
        <f t="shared" si="4"/>
        <v>4</v>
      </c>
      <c r="B100" s="3" t="str">
        <f>'Rankings Detailed'!B110</f>
        <v>Allan Tasker</v>
      </c>
      <c r="C100" s="3">
        <f>'Rankings Detailed'!C110</f>
        <v>2</v>
      </c>
      <c r="D100" s="3">
        <f>'Rankings Detailed'!D110</f>
        <v>450</v>
      </c>
      <c r="E100" s="3">
        <f>'Rankings Detailed'!E110</f>
        <v>300</v>
      </c>
      <c r="F100" s="3">
        <f>'Rankings Detailed'!F110</f>
        <v>0</v>
      </c>
      <c r="G100" s="3">
        <f>'Rankings Detailed'!G110</f>
        <v>0</v>
      </c>
      <c r="H100" s="15">
        <f>'Rankings Detailed'!H110</f>
        <v>750</v>
      </c>
    </row>
    <row r="101" spans="1:8" x14ac:dyDescent="0.2">
      <c r="A101" s="3">
        <f t="shared" si="4"/>
        <v>5</v>
      </c>
      <c r="B101" s="3" t="str">
        <f>'Rankings Detailed'!B98</f>
        <v>Chris Turlik</v>
      </c>
      <c r="C101" s="3">
        <f>'Rankings Detailed'!C98</f>
        <v>4</v>
      </c>
      <c r="D101" s="3">
        <f>'Rankings Detailed'!D98</f>
        <v>275</v>
      </c>
      <c r="E101" s="3">
        <f>'Rankings Detailed'!E98</f>
        <v>97.5</v>
      </c>
      <c r="F101" s="3">
        <f>'Rankings Detailed'!F98</f>
        <v>75</v>
      </c>
      <c r="G101" s="3">
        <f>'Rankings Detailed'!G98</f>
        <v>20</v>
      </c>
      <c r="H101" s="15">
        <f>'Rankings Detailed'!H98</f>
        <v>467.5</v>
      </c>
    </row>
    <row r="102" spans="1:8" x14ac:dyDescent="0.2">
      <c r="A102" s="3">
        <f t="shared" si="4"/>
        <v>6</v>
      </c>
      <c r="B102" s="3" t="str">
        <f>'Rankings Detailed'!B100</f>
        <v>Keith Simpson</v>
      </c>
      <c r="C102" s="3">
        <f>'Rankings Detailed'!C100</f>
        <v>1</v>
      </c>
      <c r="D102" s="3">
        <f>'Rankings Detailed'!D100</f>
        <v>300</v>
      </c>
      <c r="E102" s="3">
        <f>'Rankings Detailed'!E100</f>
        <v>0</v>
      </c>
      <c r="F102" s="3">
        <f>'Rankings Detailed'!F100</f>
        <v>0</v>
      </c>
      <c r="G102" s="3">
        <f>'Rankings Detailed'!G100</f>
        <v>0</v>
      </c>
      <c r="H102" s="15">
        <f>'Rankings Detailed'!H100</f>
        <v>300</v>
      </c>
    </row>
    <row r="103" spans="1:8" x14ac:dyDescent="0.2">
      <c r="A103" s="3">
        <f t="shared" si="4"/>
        <v>7</v>
      </c>
      <c r="B103" s="3" t="str">
        <f>'Rankings Detailed'!B112</f>
        <v>Blair McKenzie</v>
      </c>
      <c r="C103" s="3">
        <f>'Rankings Detailed'!C112</f>
        <v>1</v>
      </c>
      <c r="D103" s="3">
        <f>'Rankings Detailed'!D112</f>
        <v>275</v>
      </c>
      <c r="E103" s="3">
        <f>'Rankings Detailed'!E112</f>
        <v>0</v>
      </c>
      <c r="F103" s="3">
        <f>'Rankings Detailed'!F112</f>
        <v>0</v>
      </c>
      <c r="G103" s="3">
        <f>'Rankings Detailed'!G112</f>
        <v>0</v>
      </c>
      <c r="H103" s="15">
        <f>'Rankings Detailed'!H112</f>
        <v>275</v>
      </c>
    </row>
    <row r="104" spans="1:8" x14ac:dyDescent="0.2">
      <c r="A104" s="3">
        <f t="shared" si="4"/>
        <v>8</v>
      </c>
      <c r="B104" s="3" t="str">
        <f>'Rankings Detailed'!B107</f>
        <v>Colin Grant</v>
      </c>
      <c r="C104" s="3">
        <f>'Rankings Detailed'!C107</f>
        <v>1</v>
      </c>
      <c r="D104" s="3">
        <f>'Rankings Detailed'!D107</f>
        <v>240</v>
      </c>
      <c r="E104" s="3">
        <f>'Rankings Detailed'!E107</f>
        <v>0</v>
      </c>
      <c r="F104" s="3">
        <f>'Rankings Detailed'!F107</f>
        <v>0</v>
      </c>
      <c r="G104" s="3">
        <f>'Rankings Detailed'!G107</f>
        <v>0</v>
      </c>
      <c r="H104" s="15">
        <f>'Rankings Detailed'!H107</f>
        <v>240</v>
      </c>
    </row>
    <row r="105" spans="1:8" x14ac:dyDescent="0.2">
      <c r="A105" s="3">
        <f t="shared" si="4"/>
        <v>9</v>
      </c>
      <c r="B105" s="3" t="str">
        <f>'Rankings Detailed'!B102</f>
        <v>Mark Sherrit</v>
      </c>
      <c r="C105" s="3">
        <f>'Rankings Detailed'!C102</f>
        <v>3</v>
      </c>
      <c r="D105" s="3">
        <f>'Rankings Detailed'!D102</f>
        <v>105</v>
      </c>
      <c r="E105" s="3">
        <f>'Rankings Detailed'!E102</f>
        <v>65</v>
      </c>
      <c r="F105" s="3">
        <f>'Rankings Detailed'!F102</f>
        <v>30</v>
      </c>
      <c r="G105" s="3">
        <f>'Rankings Detailed'!G102</f>
        <v>0</v>
      </c>
      <c r="H105" s="15">
        <f>'Rankings Detailed'!H102</f>
        <v>200</v>
      </c>
    </row>
    <row r="106" spans="1:8" x14ac:dyDescent="0.2">
      <c r="A106" s="3">
        <f t="shared" si="4"/>
        <v>10</v>
      </c>
      <c r="B106" s="3" t="str">
        <f>'Rankings Detailed'!B109</f>
        <v>Richard Campbell</v>
      </c>
      <c r="C106" s="3">
        <f>'Rankings Detailed'!C109</f>
        <v>1</v>
      </c>
      <c r="D106" s="3">
        <f>'Rankings Detailed'!D109</f>
        <v>195</v>
      </c>
      <c r="E106" s="3">
        <f>'Rankings Detailed'!E109</f>
        <v>0</v>
      </c>
      <c r="F106" s="3">
        <f>'Rankings Detailed'!F109</f>
        <v>0</v>
      </c>
      <c r="G106" s="3">
        <f>'Rankings Detailed'!G109</f>
        <v>0</v>
      </c>
      <c r="H106" s="15">
        <f>'Rankings Detailed'!H109</f>
        <v>195</v>
      </c>
    </row>
    <row r="107" spans="1:8" x14ac:dyDescent="0.2">
      <c r="A107" s="3">
        <f t="shared" si="4"/>
        <v>11</v>
      </c>
      <c r="B107" s="3" t="str">
        <f>'Rankings Detailed'!B105</f>
        <v>Euan Allison</v>
      </c>
      <c r="C107" s="3">
        <f>'Rankings Detailed'!C105</f>
        <v>1</v>
      </c>
      <c r="D107" s="3">
        <f>'Rankings Detailed'!D105</f>
        <v>155</v>
      </c>
      <c r="E107" s="3">
        <f>'Rankings Detailed'!E105</f>
        <v>0</v>
      </c>
      <c r="F107" s="3">
        <f>'Rankings Detailed'!F105</f>
        <v>0</v>
      </c>
      <c r="G107" s="3">
        <f>'Rankings Detailed'!G105</f>
        <v>0</v>
      </c>
      <c r="H107" s="15">
        <f>'Rankings Detailed'!H105</f>
        <v>155</v>
      </c>
    </row>
    <row r="108" spans="1:8" x14ac:dyDescent="0.2">
      <c r="A108" s="3">
        <f t="shared" si="4"/>
        <v>12</v>
      </c>
      <c r="B108" s="3" t="str">
        <f>'Rankings Detailed'!B103</f>
        <v>Ross Linn</v>
      </c>
      <c r="C108" s="3">
        <f>'Rankings Detailed'!C103</f>
        <v>1</v>
      </c>
      <c r="D108" s="3">
        <f>'Rankings Detailed'!D103</f>
        <v>130</v>
      </c>
      <c r="E108" s="3">
        <f>'Rankings Detailed'!E103</f>
        <v>0</v>
      </c>
      <c r="F108" s="3">
        <f>'Rankings Detailed'!F103</f>
        <v>0</v>
      </c>
      <c r="G108" s="3">
        <f>'Rankings Detailed'!G103</f>
        <v>0</v>
      </c>
      <c r="H108" s="15">
        <f>'Rankings Detailed'!H103</f>
        <v>130</v>
      </c>
    </row>
    <row r="109" spans="1:8" x14ac:dyDescent="0.2">
      <c r="A109" s="3">
        <f t="shared" si="4"/>
        <v>13</v>
      </c>
      <c r="B109" s="3" t="str">
        <f>'Rankings Detailed'!B104</f>
        <v>Grant Campbell</v>
      </c>
      <c r="C109" s="3">
        <f>'Rankings Detailed'!C104</f>
        <v>1</v>
      </c>
      <c r="D109" s="3">
        <f>'Rankings Detailed'!D104</f>
        <v>115</v>
      </c>
      <c r="E109" s="3">
        <f>'Rankings Detailed'!E104</f>
        <v>0</v>
      </c>
      <c r="F109" s="3">
        <f>'Rankings Detailed'!F104</f>
        <v>0</v>
      </c>
      <c r="G109" s="3">
        <f>'Rankings Detailed'!G104</f>
        <v>0</v>
      </c>
      <c r="H109" s="15">
        <f>'Rankings Detailed'!H104</f>
        <v>115</v>
      </c>
    </row>
    <row r="110" spans="1:8" x14ac:dyDescent="0.2">
      <c r="A110" s="3">
        <f t="shared" si="4"/>
        <v>14</v>
      </c>
      <c r="B110" s="3" t="str">
        <f>'Rankings Detailed'!B113</f>
        <v>Andrew Spiers</v>
      </c>
      <c r="C110" s="3">
        <f>'Rankings Detailed'!C113</f>
        <v>1</v>
      </c>
      <c r="D110" s="3">
        <f>'Rankings Detailed'!D113</f>
        <v>80</v>
      </c>
      <c r="E110" s="3">
        <f>'Rankings Detailed'!E113</f>
        <v>0</v>
      </c>
      <c r="F110" s="3">
        <f>'Rankings Detailed'!F113</f>
        <v>0</v>
      </c>
      <c r="G110" s="3">
        <f>'Rankings Detailed'!G113</f>
        <v>0</v>
      </c>
      <c r="H110" s="15">
        <f>'Rankings Detailed'!H113</f>
        <v>80</v>
      </c>
    </row>
    <row r="111" spans="1:8" x14ac:dyDescent="0.2">
      <c r="A111" s="3">
        <f t="shared" si="4"/>
        <v>15</v>
      </c>
      <c r="B111" s="3" t="str">
        <f>'Rankings Detailed'!B117</f>
        <v>Richard Elder</v>
      </c>
      <c r="C111" s="3">
        <f>'Rankings Detailed'!C117</f>
        <v>1</v>
      </c>
      <c r="D111" s="3">
        <f>'Rankings Detailed'!D117</f>
        <v>75</v>
      </c>
      <c r="E111" s="3">
        <f>'Rankings Detailed'!E117</f>
        <v>0</v>
      </c>
      <c r="F111" s="3">
        <f>'Rankings Detailed'!F117</f>
        <v>0</v>
      </c>
      <c r="G111" s="3">
        <f>'Rankings Detailed'!G117</f>
        <v>0</v>
      </c>
      <c r="H111" s="15">
        <f>'Rankings Detailed'!H117</f>
        <v>75</v>
      </c>
    </row>
    <row r="112" spans="1:8" x14ac:dyDescent="0.2">
      <c r="A112" s="3">
        <f t="shared" si="4"/>
        <v>16</v>
      </c>
      <c r="B112" s="3" t="str">
        <f>'Rankings Detailed'!B116</f>
        <v>Danny Selway</v>
      </c>
      <c r="C112" s="3">
        <f>'Rankings Detailed'!C116</f>
        <v>1</v>
      </c>
      <c r="D112" s="3">
        <f>'Rankings Detailed'!D116</f>
        <v>65</v>
      </c>
      <c r="E112" s="3">
        <f>'Rankings Detailed'!E116</f>
        <v>0</v>
      </c>
      <c r="F112" s="3">
        <f>'Rankings Detailed'!F116</f>
        <v>0</v>
      </c>
      <c r="G112" s="3">
        <f>'Rankings Detailed'!G116</f>
        <v>0</v>
      </c>
      <c r="H112" s="15">
        <f>'Rankings Detailed'!H116</f>
        <v>65</v>
      </c>
    </row>
    <row r="113" spans="1:8" x14ac:dyDescent="0.2">
      <c r="A113" s="3">
        <f t="shared" si="4"/>
        <v>16</v>
      </c>
      <c r="B113" s="3" t="str">
        <f>'Rankings Detailed'!B115</f>
        <v>Scott Adams</v>
      </c>
      <c r="C113" s="3">
        <f>'Rankings Detailed'!C115</f>
        <v>1</v>
      </c>
      <c r="D113" s="3">
        <f>'Rankings Detailed'!D115</f>
        <v>65</v>
      </c>
      <c r="E113" s="3">
        <f>'Rankings Detailed'!E115</f>
        <v>0</v>
      </c>
      <c r="F113" s="3">
        <f>'Rankings Detailed'!F115</f>
        <v>0</v>
      </c>
      <c r="G113" s="3">
        <f>'Rankings Detailed'!G115</f>
        <v>0</v>
      </c>
      <c r="H113" s="15">
        <f>'Rankings Detailed'!H115</f>
        <v>65</v>
      </c>
    </row>
    <row r="114" spans="1:8" x14ac:dyDescent="0.2">
      <c r="A114" s="3">
        <f t="shared" si="4"/>
        <v>18</v>
      </c>
      <c r="B114" s="3" t="str">
        <f>'Rankings Detailed'!B111</f>
        <v>Paul Stein</v>
      </c>
      <c r="C114" s="3">
        <f>'Rankings Detailed'!C111</f>
        <v>1</v>
      </c>
      <c r="D114" s="3">
        <f>'Rankings Detailed'!D111</f>
        <v>50</v>
      </c>
      <c r="E114" s="3">
        <f>'Rankings Detailed'!E111</f>
        <v>0</v>
      </c>
      <c r="F114" s="3">
        <f>'Rankings Detailed'!F111</f>
        <v>0</v>
      </c>
      <c r="G114" s="3">
        <f>'Rankings Detailed'!G111</f>
        <v>0</v>
      </c>
      <c r="H114" s="15">
        <f>'Rankings Detailed'!H111</f>
        <v>50</v>
      </c>
    </row>
    <row r="115" spans="1:8" x14ac:dyDescent="0.2">
      <c r="A115" s="3">
        <f t="shared" si="4"/>
        <v>18</v>
      </c>
      <c r="B115" s="3" t="str">
        <f>'Rankings Detailed'!B114</f>
        <v>David Simpson</v>
      </c>
      <c r="C115" s="3">
        <f>'Rankings Detailed'!C114</f>
        <v>1</v>
      </c>
      <c r="D115" s="3">
        <f>'Rankings Detailed'!D114</f>
        <v>50</v>
      </c>
      <c r="E115" s="3">
        <f>'Rankings Detailed'!E114</f>
        <v>0</v>
      </c>
      <c r="F115" s="3">
        <f>'Rankings Detailed'!F114</f>
        <v>0</v>
      </c>
      <c r="G115" s="3">
        <f>'Rankings Detailed'!G114</f>
        <v>0</v>
      </c>
      <c r="H115" s="15">
        <f>'Rankings Detailed'!H114</f>
        <v>50</v>
      </c>
    </row>
    <row r="116" spans="1:8" x14ac:dyDescent="0.2">
      <c r="A116" s="3">
        <f t="shared" si="4"/>
        <v>18</v>
      </c>
      <c r="B116" s="3" t="str">
        <f>'Rankings Detailed'!B118</f>
        <v>Stewart Simpson</v>
      </c>
      <c r="C116" s="3">
        <f>'Rankings Detailed'!C118</f>
        <v>1</v>
      </c>
      <c r="D116" s="3">
        <f>'Rankings Detailed'!D118</f>
        <v>50</v>
      </c>
      <c r="E116" s="3">
        <f>'Rankings Detailed'!E118</f>
        <v>0</v>
      </c>
      <c r="F116" s="3">
        <f>'Rankings Detailed'!F118</f>
        <v>0</v>
      </c>
      <c r="G116" s="3">
        <f>'Rankings Detailed'!G118</f>
        <v>0</v>
      </c>
      <c r="H116" s="15">
        <f>'Rankings Detailed'!H118</f>
        <v>50</v>
      </c>
    </row>
    <row r="117" spans="1:8" x14ac:dyDescent="0.2">
      <c r="A117" s="3">
        <f t="shared" si="4"/>
        <v>21</v>
      </c>
      <c r="B117" s="3" t="str">
        <f>'Rankings Detailed'!B97</f>
        <v>Grant Gray</v>
      </c>
      <c r="C117" s="3">
        <f>'Rankings Detailed'!C97</f>
        <v>1</v>
      </c>
      <c r="D117" s="3">
        <f>'Rankings Detailed'!D97</f>
        <v>40</v>
      </c>
      <c r="E117" s="3">
        <f>'Rankings Detailed'!E97</f>
        <v>0</v>
      </c>
      <c r="F117" s="3">
        <f>'Rankings Detailed'!F97</f>
        <v>0</v>
      </c>
      <c r="G117" s="3">
        <f>'Rankings Detailed'!G97</f>
        <v>0</v>
      </c>
      <c r="H117" s="15">
        <f>'Rankings Detailed'!H97</f>
        <v>40</v>
      </c>
    </row>
    <row r="118" spans="1:8" x14ac:dyDescent="0.2">
      <c r="A118" s="3">
        <f t="shared" si="4"/>
        <v>22</v>
      </c>
      <c r="B118" s="3" t="str">
        <f>'Rankings Detailed'!B106</f>
        <v>Erik Van Der Marel</v>
      </c>
      <c r="C118" s="3">
        <f>'Rankings Detailed'!C106</f>
        <v>1</v>
      </c>
      <c r="D118" s="3">
        <f>'Rankings Detailed'!D106</f>
        <v>20</v>
      </c>
      <c r="E118" s="3">
        <f>'Rankings Detailed'!E106</f>
        <v>0</v>
      </c>
      <c r="F118" s="3">
        <f>'Rankings Detailed'!F106</f>
        <v>0</v>
      </c>
      <c r="G118" s="3">
        <f>'Rankings Detailed'!G106</f>
        <v>0</v>
      </c>
      <c r="H118" s="15">
        <f>'Rankings Detailed'!H106</f>
        <v>20</v>
      </c>
    </row>
    <row r="119" spans="1:8" hidden="1" x14ac:dyDescent="0.2">
      <c r="A119" s="3">
        <f t="shared" ref="A119:A136" si="5">RANK(H119,$H$97:$H$136,0)</f>
        <v>23</v>
      </c>
      <c r="B119" s="3" t="str">
        <f>'Rankings Detailed'!B119</f>
        <v>(blank)</v>
      </c>
      <c r="C119" s="3">
        <f>'Rankings Detailed'!C119</f>
        <v>17</v>
      </c>
      <c r="D119" s="3">
        <f>'Rankings Detailed'!D119</f>
        <v>0</v>
      </c>
      <c r="E119" s="3">
        <f>'Rankings Detailed'!E119</f>
        <v>0</v>
      </c>
      <c r="F119" s="3">
        <f>'Rankings Detailed'!F119</f>
        <v>0</v>
      </c>
      <c r="G119" s="3">
        <f>'Rankings Detailed'!G119</f>
        <v>0</v>
      </c>
      <c r="H119" s="15">
        <f>'Rankings Detailed'!H119</f>
        <v>0</v>
      </c>
    </row>
    <row r="120" spans="1:8" hidden="1" x14ac:dyDescent="0.2">
      <c r="A120" s="3">
        <f t="shared" si="5"/>
        <v>23</v>
      </c>
      <c r="B120" s="3">
        <f>'Rankings Detailed'!B120</f>
        <v>0</v>
      </c>
      <c r="C120" s="3">
        <f>'Rankings Detailed'!C120</f>
        <v>0</v>
      </c>
      <c r="D120" s="3">
        <f>'Rankings Detailed'!D120</f>
        <v>0</v>
      </c>
      <c r="E120" s="3">
        <f>'Rankings Detailed'!E120</f>
        <v>0</v>
      </c>
      <c r="F120" s="3">
        <f>'Rankings Detailed'!F120</f>
        <v>0</v>
      </c>
      <c r="G120" s="3">
        <f>'Rankings Detailed'!G120</f>
        <v>0</v>
      </c>
      <c r="H120" s="15">
        <f>'Rankings Detailed'!H120</f>
        <v>0</v>
      </c>
    </row>
    <row r="121" spans="1:8" hidden="1" x14ac:dyDescent="0.2">
      <c r="A121" s="3">
        <f t="shared" si="5"/>
        <v>23</v>
      </c>
      <c r="B121" s="3">
        <f>'Rankings Detailed'!B121</f>
        <v>0</v>
      </c>
      <c r="C121" s="3">
        <f>'Rankings Detailed'!C121</f>
        <v>0</v>
      </c>
      <c r="D121" s="3">
        <f>'Rankings Detailed'!D121</f>
        <v>0</v>
      </c>
      <c r="E121" s="3">
        <f>'Rankings Detailed'!E121</f>
        <v>0</v>
      </c>
      <c r="F121" s="3">
        <f>'Rankings Detailed'!F121</f>
        <v>0</v>
      </c>
      <c r="G121" s="3">
        <f>'Rankings Detailed'!G121</f>
        <v>0</v>
      </c>
      <c r="H121" s="15">
        <f>'Rankings Detailed'!H121</f>
        <v>0</v>
      </c>
    </row>
    <row r="122" spans="1:8" hidden="1" x14ac:dyDescent="0.2">
      <c r="A122" s="3">
        <f t="shared" si="5"/>
        <v>23</v>
      </c>
      <c r="B122" s="3">
        <f>'Rankings Detailed'!B122</f>
        <v>0</v>
      </c>
      <c r="C122" s="3">
        <f>'Rankings Detailed'!C122</f>
        <v>0</v>
      </c>
      <c r="D122" s="3">
        <f>'Rankings Detailed'!D122</f>
        <v>0</v>
      </c>
      <c r="E122" s="3">
        <f>'Rankings Detailed'!E122</f>
        <v>0</v>
      </c>
      <c r="F122" s="3">
        <f>'Rankings Detailed'!F122</f>
        <v>0</v>
      </c>
      <c r="G122" s="3">
        <f>'Rankings Detailed'!G122</f>
        <v>0</v>
      </c>
      <c r="H122" s="15">
        <f>'Rankings Detailed'!H122</f>
        <v>0</v>
      </c>
    </row>
    <row r="123" spans="1:8" hidden="1" x14ac:dyDescent="0.2">
      <c r="A123" s="3">
        <f t="shared" si="5"/>
        <v>23</v>
      </c>
      <c r="B123" s="3">
        <f>'Rankings Detailed'!B123</f>
        <v>0</v>
      </c>
      <c r="C123" s="3">
        <f>'Rankings Detailed'!C123</f>
        <v>0</v>
      </c>
      <c r="D123" s="3">
        <f>'Rankings Detailed'!D123</f>
        <v>0</v>
      </c>
      <c r="E123" s="3">
        <f>'Rankings Detailed'!E123</f>
        <v>0</v>
      </c>
      <c r="F123" s="3">
        <f>'Rankings Detailed'!F123</f>
        <v>0</v>
      </c>
      <c r="G123" s="3">
        <f>'Rankings Detailed'!G123</f>
        <v>0</v>
      </c>
      <c r="H123" s="15">
        <f>'Rankings Detailed'!H123</f>
        <v>0</v>
      </c>
    </row>
    <row r="124" spans="1:8" hidden="1" x14ac:dyDescent="0.2">
      <c r="A124" s="3">
        <f t="shared" si="5"/>
        <v>23</v>
      </c>
      <c r="B124" s="3">
        <f>'Rankings Detailed'!B124</f>
        <v>0</v>
      </c>
      <c r="C124" s="3">
        <f>'Rankings Detailed'!C124</f>
        <v>0</v>
      </c>
      <c r="D124" s="3">
        <f>'Rankings Detailed'!D124</f>
        <v>0</v>
      </c>
      <c r="E124" s="3">
        <f>'Rankings Detailed'!E124</f>
        <v>0</v>
      </c>
      <c r="F124" s="3">
        <f>'Rankings Detailed'!F124</f>
        <v>0</v>
      </c>
      <c r="G124" s="3">
        <f>'Rankings Detailed'!G124</f>
        <v>0</v>
      </c>
      <c r="H124" s="15">
        <f>'Rankings Detailed'!H124</f>
        <v>0</v>
      </c>
    </row>
    <row r="125" spans="1:8" hidden="1" x14ac:dyDescent="0.2">
      <c r="A125" s="3">
        <f t="shared" si="5"/>
        <v>23</v>
      </c>
      <c r="B125" s="3">
        <f>'Rankings Detailed'!B125</f>
        <v>0</v>
      </c>
      <c r="C125" s="3">
        <f>'Rankings Detailed'!C125</f>
        <v>0</v>
      </c>
      <c r="D125" s="3">
        <f>'Rankings Detailed'!D125</f>
        <v>0</v>
      </c>
      <c r="E125" s="3">
        <f>'Rankings Detailed'!E125</f>
        <v>0</v>
      </c>
      <c r="F125" s="3">
        <f>'Rankings Detailed'!F125</f>
        <v>0</v>
      </c>
      <c r="G125" s="3">
        <f>'Rankings Detailed'!G125</f>
        <v>0</v>
      </c>
      <c r="H125" s="15">
        <f>'Rankings Detailed'!H125</f>
        <v>0</v>
      </c>
    </row>
    <row r="126" spans="1:8" hidden="1" x14ac:dyDescent="0.2">
      <c r="A126" s="3">
        <f t="shared" si="5"/>
        <v>23</v>
      </c>
      <c r="B126" s="3">
        <f>'Rankings Detailed'!B126</f>
        <v>0</v>
      </c>
      <c r="C126" s="3">
        <f>'Rankings Detailed'!C126</f>
        <v>0</v>
      </c>
      <c r="D126" s="3">
        <f>'Rankings Detailed'!D126</f>
        <v>0</v>
      </c>
      <c r="E126" s="3">
        <f>'Rankings Detailed'!E126</f>
        <v>0</v>
      </c>
      <c r="F126" s="3">
        <f>'Rankings Detailed'!F126</f>
        <v>0</v>
      </c>
      <c r="G126" s="3">
        <f>'Rankings Detailed'!G126</f>
        <v>0</v>
      </c>
      <c r="H126" s="15">
        <f>'Rankings Detailed'!H126</f>
        <v>0</v>
      </c>
    </row>
    <row r="127" spans="1:8" hidden="1" x14ac:dyDescent="0.2">
      <c r="A127" s="3">
        <f t="shared" si="5"/>
        <v>23</v>
      </c>
      <c r="B127" s="3">
        <f>'Rankings Detailed'!B127</f>
        <v>0</v>
      </c>
      <c r="C127" s="3">
        <f>'Rankings Detailed'!C127</f>
        <v>0</v>
      </c>
      <c r="D127" s="3">
        <f>'Rankings Detailed'!D127</f>
        <v>0</v>
      </c>
      <c r="E127" s="3">
        <f>'Rankings Detailed'!E127</f>
        <v>0</v>
      </c>
      <c r="F127" s="3">
        <f>'Rankings Detailed'!F127</f>
        <v>0</v>
      </c>
      <c r="G127" s="3">
        <f>'Rankings Detailed'!G127</f>
        <v>0</v>
      </c>
      <c r="H127" s="15">
        <f>'Rankings Detailed'!H127</f>
        <v>0</v>
      </c>
    </row>
    <row r="128" spans="1:8" hidden="1" x14ac:dyDescent="0.2">
      <c r="A128" s="3">
        <f t="shared" si="5"/>
        <v>23</v>
      </c>
      <c r="B128" s="3">
        <f>'Rankings Detailed'!B128</f>
        <v>0</v>
      </c>
      <c r="C128" s="3">
        <f>'Rankings Detailed'!C128</f>
        <v>0</v>
      </c>
      <c r="D128" s="3">
        <f>'Rankings Detailed'!D128</f>
        <v>0</v>
      </c>
      <c r="E128" s="3">
        <f>'Rankings Detailed'!E128</f>
        <v>0</v>
      </c>
      <c r="F128" s="3">
        <f>'Rankings Detailed'!F128</f>
        <v>0</v>
      </c>
      <c r="G128" s="3">
        <f>'Rankings Detailed'!G128</f>
        <v>0</v>
      </c>
      <c r="H128" s="15">
        <f>'Rankings Detailed'!H128</f>
        <v>0</v>
      </c>
    </row>
    <row r="129" spans="1:8" hidden="1" x14ac:dyDescent="0.2">
      <c r="A129" s="3">
        <f t="shared" si="5"/>
        <v>23</v>
      </c>
      <c r="B129" s="3">
        <f>'Rankings Detailed'!B129</f>
        <v>0</v>
      </c>
      <c r="C129" s="3">
        <f>'Rankings Detailed'!C129</f>
        <v>0</v>
      </c>
      <c r="D129" s="3">
        <f>'Rankings Detailed'!D129</f>
        <v>0</v>
      </c>
      <c r="E129" s="3">
        <f>'Rankings Detailed'!E129</f>
        <v>0</v>
      </c>
      <c r="F129" s="3">
        <f>'Rankings Detailed'!F129</f>
        <v>0</v>
      </c>
      <c r="G129" s="3">
        <f>'Rankings Detailed'!G129</f>
        <v>0</v>
      </c>
      <c r="H129" s="15">
        <f>'Rankings Detailed'!H129</f>
        <v>0</v>
      </c>
    </row>
    <row r="130" spans="1:8" hidden="1" x14ac:dyDescent="0.2">
      <c r="A130" s="3">
        <f t="shared" si="5"/>
        <v>23</v>
      </c>
      <c r="B130" s="3">
        <f>'Rankings Detailed'!B130</f>
        <v>0</v>
      </c>
      <c r="C130" s="3">
        <f>'Rankings Detailed'!C130</f>
        <v>0</v>
      </c>
      <c r="D130" s="3">
        <f>'Rankings Detailed'!D130</f>
        <v>0</v>
      </c>
      <c r="E130" s="3">
        <f>'Rankings Detailed'!E130</f>
        <v>0</v>
      </c>
      <c r="F130" s="3">
        <f>'Rankings Detailed'!F130</f>
        <v>0</v>
      </c>
      <c r="G130" s="3">
        <f>'Rankings Detailed'!G130</f>
        <v>0</v>
      </c>
      <c r="H130" s="15">
        <f>'Rankings Detailed'!H130</f>
        <v>0</v>
      </c>
    </row>
    <row r="131" spans="1:8" hidden="1" x14ac:dyDescent="0.2">
      <c r="A131" s="3">
        <f t="shared" si="5"/>
        <v>23</v>
      </c>
      <c r="B131" s="3">
        <f>'Rankings Detailed'!B131</f>
        <v>0</v>
      </c>
      <c r="C131" s="3">
        <f>'Rankings Detailed'!C131</f>
        <v>0</v>
      </c>
      <c r="D131" s="3">
        <f>'Rankings Detailed'!D131</f>
        <v>0</v>
      </c>
      <c r="E131" s="3">
        <f>'Rankings Detailed'!E131</f>
        <v>0</v>
      </c>
      <c r="F131" s="3">
        <f>'Rankings Detailed'!F131</f>
        <v>0</v>
      </c>
      <c r="G131" s="3">
        <f>'Rankings Detailed'!G131</f>
        <v>0</v>
      </c>
      <c r="H131" s="15">
        <f>'Rankings Detailed'!H131</f>
        <v>0</v>
      </c>
    </row>
    <row r="132" spans="1:8" hidden="1" x14ac:dyDescent="0.2">
      <c r="A132" s="3">
        <f t="shared" si="5"/>
        <v>23</v>
      </c>
      <c r="B132" s="3">
        <f>'Rankings Detailed'!B132</f>
        <v>0</v>
      </c>
      <c r="C132" s="3">
        <f>'Rankings Detailed'!C132</f>
        <v>0</v>
      </c>
      <c r="D132" s="3">
        <f>'Rankings Detailed'!D132</f>
        <v>0</v>
      </c>
      <c r="E132" s="3">
        <f>'Rankings Detailed'!E132</f>
        <v>0</v>
      </c>
      <c r="F132" s="3">
        <f>'Rankings Detailed'!F132</f>
        <v>0</v>
      </c>
      <c r="G132" s="3">
        <f>'Rankings Detailed'!G132</f>
        <v>0</v>
      </c>
      <c r="H132" s="15">
        <f>'Rankings Detailed'!H132</f>
        <v>0</v>
      </c>
    </row>
    <row r="133" spans="1:8" hidden="1" x14ac:dyDescent="0.2">
      <c r="A133" s="3">
        <f t="shared" si="5"/>
        <v>23</v>
      </c>
      <c r="B133" s="3">
        <f>'Rankings Detailed'!B133</f>
        <v>0</v>
      </c>
      <c r="C133" s="3">
        <f>'Rankings Detailed'!C133</f>
        <v>0</v>
      </c>
      <c r="D133" s="3">
        <f>'Rankings Detailed'!D133</f>
        <v>0</v>
      </c>
      <c r="E133" s="3">
        <f>'Rankings Detailed'!E133</f>
        <v>0</v>
      </c>
      <c r="F133" s="3">
        <f>'Rankings Detailed'!F133</f>
        <v>0</v>
      </c>
      <c r="G133" s="3">
        <f>'Rankings Detailed'!G133</f>
        <v>0</v>
      </c>
      <c r="H133" s="15">
        <f>'Rankings Detailed'!H133</f>
        <v>0</v>
      </c>
    </row>
    <row r="134" spans="1:8" hidden="1" x14ac:dyDescent="0.2">
      <c r="A134" s="3">
        <f t="shared" si="5"/>
        <v>23</v>
      </c>
      <c r="B134" s="3">
        <f>'Rankings Detailed'!B134</f>
        <v>0</v>
      </c>
      <c r="C134" s="3">
        <f>'Rankings Detailed'!C134</f>
        <v>0</v>
      </c>
      <c r="D134" s="3">
        <f>'Rankings Detailed'!D134</f>
        <v>0</v>
      </c>
      <c r="E134" s="3">
        <f>'Rankings Detailed'!E134</f>
        <v>0</v>
      </c>
      <c r="F134" s="3">
        <f>'Rankings Detailed'!F134</f>
        <v>0</v>
      </c>
      <c r="G134" s="3">
        <f>'Rankings Detailed'!G134</f>
        <v>0</v>
      </c>
      <c r="H134" s="15">
        <f>'Rankings Detailed'!H134</f>
        <v>0</v>
      </c>
    </row>
    <row r="135" spans="1:8" hidden="1" x14ac:dyDescent="0.2">
      <c r="A135" s="3">
        <f t="shared" si="5"/>
        <v>23</v>
      </c>
      <c r="B135" s="3">
        <f>'Rankings Detailed'!B135</f>
        <v>0</v>
      </c>
      <c r="C135" s="3">
        <f>'Rankings Detailed'!C135</f>
        <v>0</v>
      </c>
      <c r="D135" s="3">
        <f>'Rankings Detailed'!D135</f>
        <v>0</v>
      </c>
      <c r="E135" s="3">
        <f>'Rankings Detailed'!E135</f>
        <v>0</v>
      </c>
      <c r="F135" s="3">
        <f>'Rankings Detailed'!F135</f>
        <v>0</v>
      </c>
      <c r="G135" s="3">
        <f>'Rankings Detailed'!G135</f>
        <v>0</v>
      </c>
      <c r="H135" s="15">
        <f>'Rankings Detailed'!H135</f>
        <v>0</v>
      </c>
    </row>
    <row r="136" spans="1:8" hidden="1" x14ac:dyDescent="0.2">
      <c r="A136" s="3">
        <f t="shared" si="5"/>
        <v>23</v>
      </c>
      <c r="B136" s="3">
        <f>'Rankings Detailed'!B136</f>
        <v>0</v>
      </c>
      <c r="C136" s="3">
        <f>'Rankings Detailed'!C136</f>
        <v>0</v>
      </c>
      <c r="D136" s="3">
        <f>'Rankings Detailed'!D136</f>
        <v>0</v>
      </c>
      <c r="E136" s="3">
        <f>'Rankings Detailed'!E136</f>
        <v>0</v>
      </c>
      <c r="F136" s="3">
        <f>'Rankings Detailed'!F136</f>
        <v>0</v>
      </c>
      <c r="G136" s="3">
        <f>'Rankings Detailed'!G136</f>
        <v>0</v>
      </c>
      <c r="H136" s="15">
        <f>'Rankings Detailed'!H136</f>
        <v>0</v>
      </c>
    </row>
    <row r="139" spans="1:8" x14ac:dyDescent="0.2">
      <c r="A139" t="str">
        <f>'Rankings Detailed'!J138</f>
        <v>M50</v>
      </c>
    </row>
    <row r="141" spans="1:8" x14ac:dyDescent="0.2">
      <c r="A141" s="20" t="s">
        <v>73</v>
      </c>
      <c r="B141" s="20" t="s">
        <v>74</v>
      </c>
      <c r="C141" s="20" t="s">
        <v>75</v>
      </c>
      <c r="D141" s="20" t="s">
        <v>76</v>
      </c>
      <c r="E141" s="20" t="s">
        <v>77</v>
      </c>
      <c r="F141" s="20" t="s">
        <v>78</v>
      </c>
      <c r="G141" s="20" t="s">
        <v>79</v>
      </c>
      <c r="H141" s="21" t="s">
        <v>52</v>
      </c>
    </row>
    <row r="142" spans="1:8" x14ac:dyDescent="0.2">
      <c r="A142" s="3">
        <f t="shared" ref="A142:A162" si="6">RANK(H142,$H$142:$H$181,0)</f>
        <v>1</v>
      </c>
      <c r="B142" s="3" t="str">
        <f>'Rankings Detailed'!B142</f>
        <v>Peter Buchan</v>
      </c>
      <c r="C142" s="3">
        <f>'Rankings Detailed'!C142</f>
        <v>7</v>
      </c>
      <c r="D142" s="3">
        <f>'Rankings Detailed'!D142</f>
        <v>330</v>
      </c>
      <c r="E142" s="3">
        <f>'Rankings Detailed'!E142</f>
        <v>315</v>
      </c>
      <c r="F142" s="3">
        <f>'Rankings Detailed'!F142</f>
        <v>300</v>
      </c>
      <c r="G142" s="3">
        <f>'Rankings Detailed'!G142</f>
        <v>300</v>
      </c>
      <c r="H142" s="15">
        <f>'Rankings Detailed'!H142</f>
        <v>1245</v>
      </c>
    </row>
    <row r="143" spans="1:8" x14ac:dyDescent="0.2">
      <c r="A143" s="3">
        <f t="shared" si="6"/>
        <v>2</v>
      </c>
      <c r="B143" s="3" t="str">
        <f>'Rankings Detailed'!B143</f>
        <v>Angus Woodward</v>
      </c>
      <c r="C143" s="3">
        <f>'Rankings Detailed'!C143</f>
        <v>3</v>
      </c>
      <c r="D143" s="3">
        <f>'Rankings Detailed'!D143</f>
        <v>360</v>
      </c>
      <c r="E143" s="3">
        <f>'Rankings Detailed'!E143</f>
        <v>360</v>
      </c>
      <c r="F143" s="3">
        <f>'Rankings Detailed'!F143</f>
        <v>105</v>
      </c>
      <c r="G143" s="3">
        <f>'Rankings Detailed'!G143</f>
        <v>0</v>
      </c>
      <c r="H143" s="15">
        <f>'Rankings Detailed'!H143</f>
        <v>825</v>
      </c>
    </row>
    <row r="144" spans="1:8" x14ac:dyDescent="0.2">
      <c r="A144" s="3">
        <f t="shared" si="6"/>
        <v>3</v>
      </c>
      <c r="B144" s="3" t="str">
        <f>'Rankings Detailed'!B147</f>
        <v>Keith Simpson</v>
      </c>
      <c r="C144" s="3">
        <f>'Rankings Detailed'!C147</f>
        <v>2</v>
      </c>
      <c r="D144" s="3">
        <f>'Rankings Detailed'!D147</f>
        <v>450</v>
      </c>
      <c r="E144" s="3">
        <f>'Rankings Detailed'!E147</f>
        <v>300</v>
      </c>
      <c r="F144" s="3">
        <f>'Rankings Detailed'!F147</f>
        <v>0</v>
      </c>
      <c r="G144" s="3">
        <f>'Rankings Detailed'!G147</f>
        <v>0</v>
      </c>
      <c r="H144" s="15">
        <f>'Rankings Detailed'!H147</f>
        <v>750</v>
      </c>
    </row>
    <row r="145" spans="1:8" x14ac:dyDescent="0.2">
      <c r="A145" s="3">
        <f t="shared" si="6"/>
        <v>4</v>
      </c>
      <c r="B145" s="3" t="str">
        <f>'Rankings Detailed'!B150</f>
        <v>Adrian Richmond</v>
      </c>
      <c r="C145" s="3">
        <f>'Rankings Detailed'!C150</f>
        <v>4</v>
      </c>
      <c r="D145" s="3">
        <f>'Rankings Detailed'!D150</f>
        <v>210</v>
      </c>
      <c r="E145" s="3">
        <f>'Rankings Detailed'!E150</f>
        <v>195</v>
      </c>
      <c r="F145" s="3">
        <f>'Rankings Detailed'!F150</f>
        <v>180</v>
      </c>
      <c r="G145" s="3">
        <f>'Rankings Detailed'!G150</f>
        <v>105</v>
      </c>
      <c r="H145" s="15">
        <f>'Rankings Detailed'!H150</f>
        <v>690</v>
      </c>
    </row>
    <row r="146" spans="1:8" x14ac:dyDescent="0.2">
      <c r="A146" s="3">
        <f t="shared" si="6"/>
        <v>5</v>
      </c>
      <c r="B146" s="3" t="str">
        <f>'Rankings Detailed'!B149</f>
        <v>Simon Boughton</v>
      </c>
      <c r="C146" s="3">
        <f>'Rankings Detailed'!C149</f>
        <v>2</v>
      </c>
      <c r="D146" s="3">
        <f>'Rankings Detailed'!D149</f>
        <v>300</v>
      </c>
      <c r="E146" s="3">
        <f>'Rankings Detailed'!E149</f>
        <v>270</v>
      </c>
      <c r="F146" s="3">
        <f>'Rankings Detailed'!F149</f>
        <v>0</v>
      </c>
      <c r="G146" s="3">
        <f>'Rankings Detailed'!G149</f>
        <v>0</v>
      </c>
      <c r="H146" s="15">
        <f>'Rankings Detailed'!H149</f>
        <v>570</v>
      </c>
    </row>
    <row r="147" spans="1:8" x14ac:dyDescent="0.2">
      <c r="A147" s="3">
        <f t="shared" si="6"/>
        <v>6</v>
      </c>
      <c r="B147" s="3" t="str">
        <f>'Rankings Detailed'!B145</f>
        <v>John Kynoch</v>
      </c>
      <c r="C147" s="3">
        <f>'Rankings Detailed'!C145</f>
        <v>6</v>
      </c>
      <c r="D147" s="3">
        <f>'Rankings Detailed'!D145</f>
        <v>225</v>
      </c>
      <c r="E147" s="3">
        <f>'Rankings Detailed'!E145</f>
        <v>140</v>
      </c>
      <c r="F147" s="3">
        <f>'Rankings Detailed'!F145</f>
        <v>82.5</v>
      </c>
      <c r="G147" s="3">
        <f>'Rankings Detailed'!G145</f>
        <v>65</v>
      </c>
      <c r="H147" s="15">
        <f>'Rankings Detailed'!H145</f>
        <v>512.5</v>
      </c>
    </row>
    <row r="148" spans="1:8" x14ac:dyDescent="0.2">
      <c r="A148" s="3">
        <f t="shared" si="6"/>
        <v>7</v>
      </c>
      <c r="B148" s="3" t="str">
        <f>'Rankings Detailed'!B162</f>
        <v>Tim Herron</v>
      </c>
      <c r="C148" s="3">
        <f>'Rankings Detailed'!C162</f>
        <v>1</v>
      </c>
      <c r="D148" s="3">
        <f>'Rankings Detailed'!D162</f>
        <v>195</v>
      </c>
      <c r="E148" s="3">
        <f>'Rankings Detailed'!E162</f>
        <v>0</v>
      </c>
      <c r="F148" s="3">
        <f>'Rankings Detailed'!F162</f>
        <v>0</v>
      </c>
      <c r="G148" s="3">
        <f>'Rankings Detailed'!G162</f>
        <v>0</v>
      </c>
      <c r="H148" s="15">
        <f>'Rankings Detailed'!H162</f>
        <v>195</v>
      </c>
    </row>
    <row r="149" spans="1:8" x14ac:dyDescent="0.2">
      <c r="A149" s="3">
        <f t="shared" si="6"/>
        <v>8</v>
      </c>
      <c r="B149" s="3" t="str">
        <f>'Rankings Detailed'!B144</f>
        <v>Paul Jenkins</v>
      </c>
      <c r="C149" s="3">
        <f>'Rankings Detailed'!C144</f>
        <v>1</v>
      </c>
      <c r="D149" s="3">
        <f>'Rankings Detailed'!D144</f>
        <v>190</v>
      </c>
      <c r="E149" s="3">
        <f>'Rankings Detailed'!E144</f>
        <v>0</v>
      </c>
      <c r="F149" s="3">
        <f>'Rankings Detailed'!F144</f>
        <v>0</v>
      </c>
      <c r="G149" s="3">
        <f>'Rankings Detailed'!G144</f>
        <v>0</v>
      </c>
      <c r="H149" s="15">
        <f>'Rankings Detailed'!H144</f>
        <v>190</v>
      </c>
    </row>
    <row r="150" spans="1:8" x14ac:dyDescent="0.2">
      <c r="A150" s="3">
        <f t="shared" si="6"/>
        <v>9</v>
      </c>
      <c r="B150" s="3" t="str">
        <f>'Rankings Detailed'!B159</f>
        <v>Mark Tucker</v>
      </c>
      <c r="C150" s="3">
        <f>'Rankings Detailed'!C159</f>
        <v>2</v>
      </c>
      <c r="D150" s="3">
        <f>'Rankings Detailed'!D159</f>
        <v>150</v>
      </c>
      <c r="E150" s="3">
        <f>'Rankings Detailed'!E159</f>
        <v>30</v>
      </c>
      <c r="F150" s="3">
        <f>'Rankings Detailed'!F159</f>
        <v>0</v>
      </c>
      <c r="G150" s="3">
        <f>'Rankings Detailed'!G159</f>
        <v>0</v>
      </c>
      <c r="H150" s="15">
        <f>'Rankings Detailed'!H159</f>
        <v>180</v>
      </c>
    </row>
    <row r="151" spans="1:8" x14ac:dyDescent="0.2">
      <c r="A151" s="3">
        <f t="shared" si="6"/>
        <v>10</v>
      </c>
      <c r="B151" s="3" t="str">
        <f>'Rankings Detailed'!B148</f>
        <v>Douglas Emery</v>
      </c>
      <c r="C151" s="3">
        <f>'Rankings Detailed'!C148</f>
        <v>2</v>
      </c>
      <c r="D151" s="3">
        <f>'Rankings Detailed'!D148</f>
        <v>130</v>
      </c>
      <c r="E151" s="3">
        <f>'Rankings Detailed'!E148</f>
        <v>37.5</v>
      </c>
      <c r="F151" s="3">
        <f>'Rankings Detailed'!F148</f>
        <v>0</v>
      </c>
      <c r="G151" s="3">
        <f>'Rankings Detailed'!G148</f>
        <v>0</v>
      </c>
      <c r="H151" s="15">
        <f>'Rankings Detailed'!H148</f>
        <v>167.5</v>
      </c>
    </row>
    <row r="152" spans="1:8" x14ac:dyDescent="0.2">
      <c r="A152" s="3">
        <f t="shared" si="6"/>
        <v>11</v>
      </c>
      <c r="B152" s="3" t="str">
        <f>'Rankings Detailed'!B146</f>
        <v>Chris Turlik</v>
      </c>
      <c r="C152" s="3">
        <f>'Rankings Detailed'!C146</f>
        <v>1</v>
      </c>
      <c r="D152" s="3">
        <f>'Rankings Detailed'!D146</f>
        <v>105</v>
      </c>
      <c r="E152" s="3">
        <f>'Rankings Detailed'!E146</f>
        <v>0</v>
      </c>
      <c r="F152" s="3">
        <f>'Rankings Detailed'!F146</f>
        <v>0</v>
      </c>
      <c r="G152" s="3">
        <f>'Rankings Detailed'!G146</f>
        <v>0</v>
      </c>
      <c r="H152" s="15">
        <f>'Rankings Detailed'!H146</f>
        <v>105</v>
      </c>
    </row>
    <row r="153" spans="1:8" x14ac:dyDescent="0.2">
      <c r="A153" s="3">
        <f t="shared" si="6"/>
        <v>12</v>
      </c>
      <c r="B153" s="3" t="str">
        <f>'Rankings Detailed'!B151</f>
        <v>David Myers</v>
      </c>
      <c r="C153" s="3">
        <f>'Rankings Detailed'!C151</f>
        <v>1</v>
      </c>
      <c r="D153" s="3">
        <f>'Rankings Detailed'!D151</f>
        <v>97.5</v>
      </c>
      <c r="E153" s="3">
        <f>'Rankings Detailed'!E151</f>
        <v>0</v>
      </c>
      <c r="F153" s="3">
        <f>'Rankings Detailed'!F151</f>
        <v>0</v>
      </c>
      <c r="G153" s="3">
        <f>'Rankings Detailed'!G151</f>
        <v>0</v>
      </c>
      <c r="H153" s="15">
        <f>'Rankings Detailed'!H151</f>
        <v>97.5</v>
      </c>
    </row>
    <row r="154" spans="1:8" x14ac:dyDescent="0.2">
      <c r="A154" s="3">
        <f t="shared" si="6"/>
        <v>13</v>
      </c>
      <c r="B154" s="3" t="str">
        <f>'Rankings Detailed'!B158</f>
        <v>Alan Paton</v>
      </c>
      <c r="C154" s="3">
        <f>'Rankings Detailed'!C158</f>
        <v>1</v>
      </c>
      <c r="D154" s="3">
        <f>'Rankings Detailed'!D158</f>
        <v>75</v>
      </c>
      <c r="E154" s="3">
        <f>'Rankings Detailed'!E158</f>
        <v>0</v>
      </c>
      <c r="F154" s="3">
        <f>'Rankings Detailed'!F158</f>
        <v>0</v>
      </c>
      <c r="G154" s="3">
        <f>'Rankings Detailed'!G158</f>
        <v>0</v>
      </c>
      <c r="H154" s="15">
        <f>'Rankings Detailed'!H158</f>
        <v>75</v>
      </c>
    </row>
    <row r="155" spans="1:8" x14ac:dyDescent="0.2">
      <c r="A155" s="3">
        <f t="shared" si="6"/>
        <v>14</v>
      </c>
      <c r="B155" s="3" t="str">
        <f>'Rankings Detailed'!B154</f>
        <v>Richard McIntosh</v>
      </c>
      <c r="C155" s="3">
        <f>'Rankings Detailed'!C154</f>
        <v>1</v>
      </c>
      <c r="D155" s="3">
        <f>'Rankings Detailed'!D154</f>
        <v>65</v>
      </c>
      <c r="E155" s="3">
        <f>'Rankings Detailed'!E154</f>
        <v>0</v>
      </c>
      <c r="F155" s="3">
        <f>'Rankings Detailed'!F154</f>
        <v>0</v>
      </c>
      <c r="G155" s="3">
        <f>'Rankings Detailed'!G154</f>
        <v>0</v>
      </c>
      <c r="H155" s="15">
        <f>'Rankings Detailed'!H154</f>
        <v>65</v>
      </c>
    </row>
    <row r="156" spans="1:8" x14ac:dyDescent="0.2">
      <c r="A156" s="3">
        <f t="shared" si="6"/>
        <v>15</v>
      </c>
      <c r="B156" s="3" t="str">
        <f>'Rankings Detailed'!B155</f>
        <v>Paul Macari</v>
      </c>
      <c r="C156" s="3">
        <f>'Rankings Detailed'!C155</f>
        <v>1</v>
      </c>
      <c r="D156" s="3">
        <f>'Rankings Detailed'!D155</f>
        <v>50</v>
      </c>
      <c r="E156" s="3">
        <f>'Rankings Detailed'!E155</f>
        <v>0</v>
      </c>
      <c r="F156" s="3">
        <f>'Rankings Detailed'!F155</f>
        <v>0</v>
      </c>
      <c r="G156" s="3">
        <f>'Rankings Detailed'!G155</f>
        <v>0</v>
      </c>
      <c r="H156" s="15">
        <f>'Rankings Detailed'!H155</f>
        <v>50</v>
      </c>
    </row>
    <row r="157" spans="1:8" x14ac:dyDescent="0.2">
      <c r="A157" s="3">
        <f t="shared" si="6"/>
        <v>16</v>
      </c>
      <c r="B157" s="3" t="str">
        <f>'Rankings Detailed'!B156</f>
        <v>Tommy Van Huuksloot</v>
      </c>
      <c r="C157" s="3">
        <f>'Rankings Detailed'!C156</f>
        <v>1</v>
      </c>
      <c r="D157" s="3">
        <f>'Rankings Detailed'!D156</f>
        <v>40</v>
      </c>
      <c r="E157" s="3">
        <f>'Rankings Detailed'!E156</f>
        <v>0</v>
      </c>
      <c r="F157" s="3">
        <f>'Rankings Detailed'!F156</f>
        <v>0</v>
      </c>
      <c r="G157" s="3">
        <f>'Rankings Detailed'!G156</f>
        <v>0</v>
      </c>
      <c r="H157" s="15">
        <f>'Rankings Detailed'!H156</f>
        <v>40</v>
      </c>
    </row>
    <row r="158" spans="1:8" x14ac:dyDescent="0.2">
      <c r="A158" s="3">
        <f t="shared" si="6"/>
        <v>16</v>
      </c>
      <c r="B158" s="3" t="str">
        <f>'Rankings Detailed'!B153</f>
        <v>Iain Clark</v>
      </c>
      <c r="C158" s="3">
        <f>'Rankings Detailed'!C153</f>
        <v>1</v>
      </c>
      <c r="D158" s="3">
        <f>'Rankings Detailed'!D153</f>
        <v>40</v>
      </c>
      <c r="E158" s="3">
        <f>'Rankings Detailed'!E153</f>
        <v>0</v>
      </c>
      <c r="F158" s="3">
        <f>'Rankings Detailed'!F153</f>
        <v>0</v>
      </c>
      <c r="G158" s="3">
        <f>'Rankings Detailed'!G153</f>
        <v>0</v>
      </c>
      <c r="H158" s="15">
        <f>'Rankings Detailed'!H153</f>
        <v>40</v>
      </c>
    </row>
    <row r="159" spans="1:8" x14ac:dyDescent="0.2">
      <c r="A159" s="3">
        <f t="shared" si="6"/>
        <v>16</v>
      </c>
      <c r="B159" s="3" t="str">
        <f>'Rankings Detailed'!B161</f>
        <v>David Pert</v>
      </c>
      <c r="C159" s="3">
        <f>'Rankings Detailed'!C161</f>
        <v>1</v>
      </c>
      <c r="D159" s="3">
        <f>'Rankings Detailed'!D161</f>
        <v>40</v>
      </c>
      <c r="E159" s="3">
        <f>'Rankings Detailed'!E161</f>
        <v>0</v>
      </c>
      <c r="F159" s="3">
        <f>'Rankings Detailed'!F161</f>
        <v>0</v>
      </c>
      <c r="G159" s="3">
        <f>'Rankings Detailed'!G161</f>
        <v>0</v>
      </c>
      <c r="H159" s="15">
        <f>'Rankings Detailed'!H161</f>
        <v>40</v>
      </c>
    </row>
    <row r="160" spans="1:8" x14ac:dyDescent="0.2">
      <c r="A160" s="3">
        <f t="shared" si="6"/>
        <v>16</v>
      </c>
      <c r="B160" s="3" t="str">
        <f>'Rankings Detailed'!B160</f>
        <v>Alan Gardener</v>
      </c>
      <c r="C160" s="3">
        <f>'Rankings Detailed'!C160</f>
        <v>1</v>
      </c>
      <c r="D160" s="3">
        <f>'Rankings Detailed'!D160</f>
        <v>40</v>
      </c>
      <c r="E160" s="3">
        <f>'Rankings Detailed'!E160</f>
        <v>0</v>
      </c>
      <c r="F160" s="3">
        <f>'Rankings Detailed'!F160</f>
        <v>0</v>
      </c>
      <c r="G160" s="3">
        <f>'Rankings Detailed'!G160</f>
        <v>0</v>
      </c>
      <c r="H160" s="15">
        <f>'Rankings Detailed'!H160</f>
        <v>40</v>
      </c>
    </row>
    <row r="161" spans="1:8" x14ac:dyDescent="0.2">
      <c r="A161" s="3">
        <f t="shared" si="6"/>
        <v>20</v>
      </c>
      <c r="B161" s="3" t="str">
        <f>'Rankings Detailed'!B152</f>
        <v>James Dare</v>
      </c>
      <c r="C161" s="3">
        <f>'Rankings Detailed'!C152</f>
        <v>1</v>
      </c>
      <c r="D161" s="3">
        <f>'Rankings Detailed'!D152</f>
        <v>25</v>
      </c>
      <c r="E161" s="3">
        <f>'Rankings Detailed'!E152</f>
        <v>0</v>
      </c>
      <c r="F161" s="3">
        <f>'Rankings Detailed'!F152</f>
        <v>0</v>
      </c>
      <c r="G161" s="3">
        <f>'Rankings Detailed'!G152</f>
        <v>0</v>
      </c>
      <c r="H161" s="15">
        <f>'Rankings Detailed'!H152</f>
        <v>25</v>
      </c>
    </row>
    <row r="162" spans="1:8" x14ac:dyDescent="0.2">
      <c r="A162" s="3">
        <f t="shared" si="6"/>
        <v>21</v>
      </c>
      <c r="B162" s="3" t="str">
        <f>'Rankings Detailed'!B157</f>
        <v>Rob Matheson</v>
      </c>
      <c r="C162" s="3">
        <f>'Rankings Detailed'!C157</f>
        <v>1</v>
      </c>
      <c r="D162" s="3">
        <f>'Rankings Detailed'!D157</f>
        <v>20</v>
      </c>
      <c r="E162" s="3">
        <f>'Rankings Detailed'!E157</f>
        <v>0</v>
      </c>
      <c r="F162" s="3">
        <f>'Rankings Detailed'!F157</f>
        <v>0</v>
      </c>
      <c r="G162" s="3">
        <f>'Rankings Detailed'!G157</f>
        <v>0</v>
      </c>
      <c r="H162" s="15">
        <f>'Rankings Detailed'!H157</f>
        <v>20</v>
      </c>
    </row>
    <row r="163" spans="1:8" hidden="1" x14ac:dyDescent="0.2">
      <c r="A163" s="3">
        <f t="shared" ref="A163:A181" si="7">RANK(H163,$H$142:$H$181,0)</f>
        <v>22</v>
      </c>
      <c r="B163" s="3">
        <f>'Rankings Detailed'!B164</f>
        <v>0</v>
      </c>
      <c r="C163" s="3">
        <f>'Rankings Detailed'!C164</f>
        <v>0</v>
      </c>
      <c r="D163" s="3">
        <f>'Rankings Detailed'!D164</f>
        <v>0</v>
      </c>
      <c r="E163" s="3">
        <f>'Rankings Detailed'!E164</f>
        <v>0</v>
      </c>
      <c r="F163" s="3">
        <f>'Rankings Detailed'!F164</f>
        <v>0</v>
      </c>
      <c r="G163" s="3">
        <f>'Rankings Detailed'!G164</f>
        <v>0</v>
      </c>
      <c r="H163" s="15">
        <f>'Rankings Detailed'!H164</f>
        <v>0</v>
      </c>
    </row>
    <row r="164" spans="1:8" hidden="1" x14ac:dyDescent="0.2">
      <c r="A164" s="3">
        <f t="shared" si="7"/>
        <v>22</v>
      </c>
      <c r="B164" s="3" t="str">
        <f>'Rankings Detailed'!B163</f>
        <v>(blank)</v>
      </c>
      <c r="C164" s="3">
        <f>'Rankings Detailed'!C163</f>
        <v>17</v>
      </c>
      <c r="D164" s="3">
        <f>'Rankings Detailed'!D163</f>
        <v>0</v>
      </c>
      <c r="E164" s="3">
        <f>'Rankings Detailed'!E163</f>
        <v>0</v>
      </c>
      <c r="F164" s="3">
        <f>'Rankings Detailed'!F163</f>
        <v>0</v>
      </c>
      <c r="G164" s="3">
        <f>'Rankings Detailed'!G163</f>
        <v>0</v>
      </c>
      <c r="H164" s="15">
        <f>'Rankings Detailed'!H163</f>
        <v>0</v>
      </c>
    </row>
    <row r="165" spans="1:8" hidden="1" x14ac:dyDescent="0.2">
      <c r="A165" s="3">
        <f t="shared" si="7"/>
        <v>22</v>
      </c>
      <c r="B165" s="3">
        <f>'Rankings Detailed'!B165</f>
        <v>0</v>
      </c>
      <c r="C165" s="3">
        <f>'Rankings Detailed'!C165</f>
        <v>0</v>
      </c>
      <c r="D165" s="3">
        <f>'Rankings Detailed'!D165</f>
        <v>0</v>
      </c>
      <c r="E165" s="3">
        <f>'Rankings Detailed'!E165</f>
        <v>0</v>
      </c>
      <c r="F165" s="3">
        <f>'Rankings Detailed'!F165</f>
        <v>0</v>
      </c>
      <c r="G165" s="3">
        <f>'Rankings Detailed'!G165</f>
        <v>0</v>
      </c>
      <c r="H165" s="15">
        <f>'Rankings Detailed'!H165</f>
        <v>0</v>
      </c>
    </row>
    <row r="166" spans="1:8" hidden="1" x14ac:dyDescent="0.2">
      <c r="A166" s="3">
        <f t="shared" si="7"/>
        <v>22</v>
      </c>
      <c r="B166" s="3">
        <f>'Rankings Detailed'!B166</f>
        <v>0</v>
      </c>
      <c r="C166" s="3">
        <f>'Rankings Detailed'!C166</f>
        <v>0</v>
      </c>
      <c r="D166" s="3">
        <f>'Rankings Detailed'!D166</f>
        <v>0</v>
      </c>
      <c r="E166" s="3">
        <f>'Rankings Detailed'!E166</f>
        <v>0</v>
      </c>
      <c r="F166" s="3">
        <f>'Rankings Detailed'!F166</f>
        <v>0</v>
      </c>
      <c r="G166" s="3">
        <f>'Rankings Detailed'!G166</f>
        <v>0</v>
      </c>
      <c r="H166" s="15">
        <f>'Rankings Detailed'!H166</f>
        <v>0</v>
      </c>
    </row>
    <row r="167" spans="1:8" hidden="1" x14ac:dyDescent="0.2">
      <c r="A167" s="3">
        <f t="shared" si="7"/>
        <v>22</v>
      </c>
      <c r="B167" s="3">
        <f>'Rankings Detailed'!B167</f>
        <v>0</v>
      </c>
      <c r="C167" s="3">
        <f>'Rankings Detailed'!C167</f>
        <v>0</v>
      </c>
      <c r="D167" s="3">
        <f>'Rankings Detailed'!D167</f>
        <v>0</v>
      </c>
      <c r="E167" s="3">
        <f>'Rankings Detailed'!E167</f>
        <v>0</v>
      </c>
      <c r="F167" s="3">
        <f>'Rankings Detailed'!F167</f>
        <v>0</v>
      </c>
      <c r="G167" s="3">
        <f>'Rankings Detailed'!G167</f>
        <v>0</v>
      </c>
      <c r="H167" s="15">
        <f>'Rankings Detailed'!H167</f>
        <v>0</v>
      </c>
    </row>
    <row r="168" spans="1:8" hidden="1" x14ac:dyDescent="0.2">
      <c r="A168" s="3">
        <f t="shared" si="7"/>
        <v>22</v>
      </c>
      <c r="B168" s="3">
        <f>'Rankings Detailed'!B168</f>
        <v>0</v>
      </c>
      <c r="C168" s="3">
        <f>'Rankings Detailed'!C168</f>
        <v>0</v>
      </c>
      <c r="D168" s="3">
        <f>'Rankings Detailed'!D168</f>
        <v>0</v>
      </c>
      <c r="E168" s="3">
        <f>'Rankings Detailed'!E168</f>
        <v>0</v>
      </c>
      <c r="F168" s="3">
        <f>'Rankings Detailed'!F168</f>
        <v>0</v>
      </c>
      <c r="G168" s="3">
        <f>'Rankings Detailed'!G168</f>
        <v>0</v>
      </c>
      <c r="H168" s="15">
        <f>'Rankings Detailed'!H168</f>
        <v>0</v>
      </c>
    </row>
    <row r="169" spans="1:8" hidden="1" x14ac:dyDescent="0.2">
      <c r="A169" s="3">
        <f t="shared" si="7"/>
        <v>22</v>
      </c>
      <c r="B169" s="3">
        <f>'Rankings Detailed'!B169</f>
        <v>0</v>
      </c>
      <c r="C169" s="3">
        <f>'Rankings Detailed'!C169</f>
        <v>0</v>
      </c>
      <c r="D169" s="3">
        <f>'Rankings Detailed'!D169</f>
        <v>0</v>
      </c>
      <c r="E169" s="3">
        <f>'Rankings Detailed'!E169</f>
        <v>0</v>
      </c>
      <c r="F169" s="3">
        <f>'Rankings Detailed'!F169</f>
        <v>0</v>
      </c>
      <c r="G169" s="3">
        <f>'Rankings Detailed'!G169</f>
        <v>0</v>
      </c>
      <c r="H169" s="15">
        <f>'Rankings Detailed'!H169</f>
        <v>0</v>
      </c>
    </row>
    <row r="170" spans="1:8" hidden="1" x14ac:dyDescent="0.2">
      <c r="A170" s="3">
        <f t="shared" si="7"/>
        <v>22</v>
      </c>
      <c r="B170" s="3">
        <f>'Rankings Detailed'!B170</f>
        <v>0</v>
      </c>
      <c r="C170" s="3">
        <f>'Rankings Detailed'!C170</f>
        <v>0</v>
      </c>
      <c r="D170" s="3">
        <f>'Rankings Detailed'!D170</f>
        <v>0</v>
      </c>
      <c r="E170" s="3">
        <f>'Rankings Detailed'!E170</f>
        <v>0</v>
      </c>
      <c r="F170" s="3">
        <f>'Rankings Detailed'!F170</f>
        <v>0</v>
      </c>
      <c r="G170" s="3">
        <f>'Rankings Detailed'!G170</f>
        <v>0</v>
      </c>
      <c r="H170" s="15">
        <f>'Rankings Detailed'!H170</f>
        <v>0</v>
      </c>
    </row>
    <row r="171" spans="1:8" hidden="1" x14ac:dyDescent="0.2">
      <c r="A171" s="3">
        <f t="shared" si="7"/>
        <v>22</v>
      </c>
      <c r="B171" s="3">
        <f>'Rankings Detailed'!B171</f>
        <v>0</v>
      </c>
      <c r="C171" s="3">
        <f>'Rankings Detailed'!C171</f>
        <v>0</v>
      </c>
      <c r="D171" s="3">
        <f>'Rankings Detailed'!D171</f>
        <v>0</v>
      </c>
      <c r="E171" s="3">
        <f>'Rankings Detailed'!E171</f>
        <v>0</v>
      </c>
      <c r="F171" s="3">
        <f>'Rankings Detailed'!F171</f>
        <v>0</v>
      </c>
      <c r="G171" s="3">
        <f>'Rankings Detailed'!G171</f>
        <v>0</v>
      </c>
      <c r="H171" s="15">
        <f>'Rankings Detailed'!H171</f>
        <v>0</v>
      </c>
    </row>
    <row r="172" spans="1:8" hidden="1" x14ac:dyDescent="0.2">
      <c r="A172" s="3">
        <f t="shared" si="7"/>
        <v>22</v>
      </c>
      <c r="B172" s="3">
        <f>'Rankings Detailed'!B172</f>
        <v>0</v>
      </c>
      <c r="C172" s="3">
        <f>'Rankings Detailed'!C172</f>
        <v>0</v>
      </c>
      <c r="D172" s="3">
        <f>'Rankings Detailed'!D172</f>
        <v>0</v>
      </c>
      <c r="E172" s="3">
        <f>'Rankings Detailed'!E172</f>
        <v>0</v>
      </c>
      <c r="F172" s="3">
        <f>'Rankings Detailed'!F172</f>
        <v>0</v>
      </c>
      <c r="G172" s="3">
        <f>'Rankings Detailed'!G172</f>
        <v>0</v>
      </c>
      <c r="H172" s="15">
        <f>'Rankings Detailed'!H172</f>
        <v>0</v>
      </c>
    </row>
    <row r="173" spans="1:8" hidden="1" x14ac:dyDescent="0.2">
      <c r="A173" s="3">
        <f t="shared" si="7"/>
        <v>22</v>
      </c>
      <c r="B173" s="3">
        <f>'Rankings Detailed'!B173</f>
        <v>0</v>
      </c>
      <c r="C173" s="3">
        <f>'Rankings Detailed'!C173</f>
        <v>0</v>
      </c>
      <c r="D173" s="3">
        <f>'Rankings Detailed'!D173</f>
        <v>0</v>
      </c>
      <c r="E173" s="3">
        <f>'Rankings Detailed'!E173</f>
        <v>0</v>
      </c>
      <c r="F173" s="3">
        <f>'Rankings Detailed'!F173</f>
        <v>0</v>
      </c>
      <c r="G173" s="3">
        <f>'Rankings Detailed'!G173</f>
        <v>0</v>
      </c>
      <c r="H173" s="15">
        <f>'Rankings Detailed'!H173</f>
        <v>0</v>
      </c>
    </row>
    <row r="174" spans="1:8" hidden="1" x14ac:dyDescent="0.2">
      <c r="A174" s="3">
        <f t="shared" si="7"/>
        <v>22</v>
      </c>
      <c r="B174" s="3">
        <f>'Rankings Detailed'!B174</f>
        <v>0</v>
      </c>
      <c r="C174" s="3">
        <f>'Rankings Detailed'!C174</f>
        <v>0</v>
      </c>
      <c r="D174" s="3">
        <f>'Rankings Detailed'!D174</f>
        <v>0</v>
      </c>
      <c r="E174" s="3">
        <f>'Rankings Detailed'!E174</f>
        <v>0</v>
      </c>
      <c r="F174" s="3">
        <f>'Rankings Detailed'!F174</f>
        <v>0</v>
      </c>
      <c r="G174" s="3">
        <f>'Rankings Detailed'!G174</f>
        <v>0</v>
      </c>
      <c r="H174" s="15">
        <f>'Rankings Detailed'!H174</f>
        <v>0</v>
      </c>
    </row>
    <row r="175" spans="1:8" hidden="1" x14ac:dyDescent="0.2">
      <c r="A175" s="3">
        <f t="shared" si="7"/>
        <v>22</v>
      </c>
      <c r="B175" s="3">
        <f>'Rankings Detailed'!B175</f>
        <v>0</v>
      </c>
      <c r="C175" s="3">
        <f>'Rankings Detailed'!C175</f>
        <v>0</v>
      </c>
      <c r="D175" s="3">
        <f>'Rankings Detailed'!D175</f>
        <v>0</v>
      </c>
      <c r="E175" s="3">
        <f>'Rankings Detailed'!E175</f>
        <v>0</v>
      </c>
      <c r="F175" s="3">
        <f>'Rankings Detailed'!F175</f>
        <v>0</v>
      </c>
      <c r="G175" s="3">
        <f>'Rankings Detailed'!G175</f>
        <v>0</v>
      </c>
      <c r="H175" s="15">
        <f>'Rankings Detailed'!H175</f>
        <v>0</v>
      </c>
    </row>
    <row r="176" spans="1:8" hidden="1" x14ac:dyDescent="0.2">
      <c r="A176" s="3">
        <f t="shared" si="7"/>
        <v>22</v>
      </c>
      <c r="B176" s="3">
        <f>'Rankings Detailed'!B176</f>
        <v>0</v>
      </c>
      <c r="C176" s="3">
        <f>'Rankings Detailed'!C176</f>
        <v>0</v>
      </c>
      <c r="D176" s="3">
        <f>'Rankings Detailed'!D176</f>
        <v>0</v>
      </c>
      <c r="E176" s="3">
        <f>'Rankings Detailed'!E176</f>
        <v>0</v>
      </c>
      <c r="F176" s="3">
        <f>'Rankings Detailed'!F176</f>
        <v>0</v>
      </c>
      <c r="G176" s="3">
        <f>'Rankings Detailed'!G176</f>
        <v>0</v>
      </c>
      <c r="H176" s="15">
        <f>'Rankings Detailed'!H176</f>
        <v>0</v>
      </c>
    </row>
    <row r="177" spans="1:8" hidden="1" x14ac:dyDescent="0.2">
      <c r="A177" s="3">
        <f t="shared" si="7"/>
        <v>22</v>
      </c>
      <c r="B177" s="3">
        <f>'Rankings Detailed'!B177</f>
        <v>0</v>
      </c>
      <c r="C177" s="3">
        <f>'Rankings Detailed'!C177</f>
        <v>0</v>
      </c>
      <c r="D177" s="3">
        <f>'Rankings Detailed'!D177</f>
        <v>0</v>
      </c>
      <c r="E177" s="3">
        <f>'Rankings Detailed'!E177</f>
        <v>0</v>
      </c>
      <c r="F177" s="3">
        <f>'Rankings Detailed'!F177</f>
        <v>0</v>
      </c>
      <c r="G177" s="3">
        <f>'Rankings Detailed'!G177</f>
        <v>0</v>
      </c>
      <c r="H177" s="15">
        <f>'Rankings Detailed'!H177</f>
        <v>0</v>
      </c>
    </row>
    <row r="178" spans="1:8" hidden="1" x14ac:dyDescent="0.2">
      <c r="A178" s="3">
        <f t="shared" si="7"/>
        <v>22</v>
      </c>
      <c r="B178" s="3">
        <f>'Rankings Detailed'!B178</f>
        <v>0</v>
      </c>
      <c r="C178" s="3">
        <f>'Rankings Detailed'!C178</f>
        <v>0</v>
      </c>
      <c r="D178" s="3">
        <f>'Rankings Detailed'!D178</f>
        <v>0</v>
      </c>
      <c r="E178" s="3">
        <f>'Rankings Detailed'!E178</f>
        <v>0</v>
      </c>
      <c r="F178" s="3">
        <f>'Rankings Detailed'!F178</f>
        <v>0</v>
      </c>
      <c r="G178" s="3">
        <f>'Rankings Detailed'!G178</f>
        <v>0</v>
      </c>
      <c r="H178" s="15">
        <f>'Rankings Detailed'!H178</f>
        <v>0</v>
      </c>
    </row>
    <row r="179" spans="1:8" hidden="1" x14ac:dyDescent="0.2">
      <c r="A179" s="3">
        <f t="shared" si="7"/>
        <v>22</v>
      </c>
      <c r="B179" s="3">
        <f>'Rankings Detailed'!B179</f>
        <v>0</v>
      </c>
      <c r="C179" s="3">
        <f>'Rankings Detailed'!C179</f>
        <v>0</v>
      </c>
      <c r="D179" s="3">
        <f>'Rankings Detailed'!D179</f>
        <v>0</v>
      </c>
      <c r="E179" s="3">
        <f>'Rankings Detailed'!E179</f>
        <v>0</v>
      </c>
      <c r="F179" s="3">
        <f>'Rankings Detailed'!F179</f>
        <v>0</v>
      </c>
      <c r="G179" s="3">
        <f>'Rankings Detailed'!G179</f>
        <v>0</v>
      </c>
      <c r="H179" s="15">
        <f>'Rankings Detailed'!H179</f>
        <v>0</v>
      </c>
    </row>
    <row r="180" spans="1:8" hidden="1" x14ac:dyDescent="0.2">
      <c r="A180" s="3">
        <f t="shared" si="7"/>
        <v>22</v>
      </c>
      <c r="B180" s="3">
        <f>'Rankings Detailed'!B180</f>
        <v>0</v>
      </c>
      <c r="C180" s="3">
        <f>'Rankings Detailed'!C180</f>
        <v>0</v>
      </c>
      <c r="D180" s="3">
        <f>'Rankings Detailed'!D180</f>
        <v>0</v>
      </c>
      <c r="E180" s="3">
        <f>'Rankings Detailed'!E180</f>
        <v>0</v>
      </c>
      <c r="F180" s="3">
        <f>'Rankings Detailed'!F180</f>
        <v>0</v>
      </c>
      <c r="G180" s="3">
        <f>'Rankings Detailed'!G180</f>
        <v>0</v>
      </c>
      <c r="H180" s="15">
        <f>'Rankings Detailed'!H180</f>
        <v>0</v>
      </c>
    </row>
    <row r="181" spans="1:8" hidden="1" x14ac:dyDescent="0.2">
      <c r="A181" s="3">
        <f t="shared" si="7"/>
        <v>22</v>
      </c>
      <c r="B181" s="3">
        <f>'Rankings Detailed'!B181</f>
        <v>0</v>
      </c>
      <c r="C181" s="3">
        <f>'Rankings Detailed'!C181</f>
        <v>0</v>
      </c>
      <c r="D181" s="3">
        <f>'Rankings Detailed'!D181</f>
        <v>0</v>
      </c>
      <c r="E181" s="3">
        <f>'Rankings Detailed'!E181</f>
        <v>0</v>
      </c>
      <c r="F181" s="3">
        <f>'Rankings Detailed'!F181</f>
        <v>0</v>
      </c>
      <c r="G181" s="3">
        <f>'Rankings Detailed'!G181</f>
        <v>0</v>
      </c>
      <c r="H181" s="15">
        <f>'Rankings Detailed'!H181</f>
        <v>0</v>
      </c>
    </row>
    <row r="184" spans="1:8" x14ac:dyDescent="0.2">
      <c r="A184" t="str">
        <f>'Rankings Detailed'!J183</f>
        <v>M55</v>
      </c>
    </row>
    <row r="186" spans="1:8" x14ac:dyDescent="0.2">
      <c r="A186" s="20" t="s">
        <v>73</v>
      </c>
      <c r="B186" s="20" t="s">
        <v>74</v>
      </c>
      <c r="C186" s="20" t="s">
        <v>75</v>
      </c>
      <c r="D186" s="20" t="s">
        <v>76</v>
      </c>
      <c r="E186" s="20" t="s">
        <v>77</v>
      </c>
      <c r="F186" s="20" t="s">
        <v>78</v>
      </c>
      <c r="G186" s="20" t="s">
        <v>79</v>
      </c>
      <c r="H186" s="21" t="s">
        <v>52</v>
      </c>
    </row>
    <row r="187" spans="1:8" x14ac:dyDescent="0.2">
      <c r="A187" s="3">
        <f t="shared" ref="A187:A203" si="8">RANK(H187,$H$187:$H$226,0)</f>
        <v>1</v>
      </c>
      <c r="B187" s="3" t="str">
        <f>'Rankings Detailed'!B192</f>
        <v>Andy Meldrum</v>
      </c>
      <c r="C187" s="3">
        <f>'Rankings Detailed'!C192</f>
        <v>5</v>
      </c>
      <c r="D187" s="3">
        <f>'Rankings Detailed'!D192</f>
        <v>495</v>
      </c>
      <c r="E187" s="3">
        <f>'Rankings Detailed'!E192</f>
        <v>360</v>
      </c>
      <c r="F187" s="3">
        <f>'Rankings Detailed'!F192</f>
        <v>240</v>
      </c>
      <c r="G187" s="3">
        <f>'Rankings Detailed'!G192</f>
        <v>210</v>
      </c>
      <c r="H187" s="15">
        <f>'Rankings Detailed'!H192</f>
        <v>1305</v>
      </c>
    </row>
    <row r="188" spans="1:8" x14ac:dyDescent="0.2">
      <c r="A188" s="3">
        <f t="shared" si="8"/>
        <v>2</v>
      </c>
      <c r="B188" s="3" t="str">
        <f>'Rankings Detailed'!B187</f>
        <v>Paul Jenkins</v>
      </c>
      <c r="C188" s="3">
        <f>'Rankings Detailed'!C187</f>
        <v>3</v>
      </c>
      <c r="D188" s="3">
        <f>'Rankings Detailed'!D187</f>
        <v>540</v>
      </c>
      <c r="E188" s="3">
        <f>'Rankings Detailed'!E187</f>
        <v>420</v>
      </c>
      <c r="F188" s="3">
        <f>'Rankings Detailed'!F187</f>
        <v>300</v>
      </c>
      <c r="G188" s="3">
        <f>'Rankings Detailed'!G187</f>
        <v>0</v>
      </c>
      <c r="H188" s="15">
        <f>'Rankings Detailed'!H187</f>
        <v>1260</v>
      </c>
    </row>
    <row r="189" spans="1:8" x14ac:dyDescent="0.2">
      <c r="A189" s="3">
        <f t="shared" si="8"/>
        <v>3</v>
      </c>
      <c r="B189" s="3" t="str">
        <f>'Rankings Detailed'!B188</f>
        <v>Brian Robertson</v>
      </c>
      <c r="C189" s="3">
        <f>'Rankings Detailed'!C188</f>
        <v>4</v>
      </c>
      <c r="D189" s="3">
        <f>'Rankings Detailed'!D188</f>
        <v>270</v>
      </c>
      <c r="E189" s="3">
        <f>'Rankings Detailed'!E188</f>
        <v>270</v>
      </c>
      <c r="F189" s="3">
        <f>'Rankings Detailed'!F188</f>
        <v>155</v>
      </c>
      <c r="G189" s="3">
        <f>'Rankings Detailed'!G188</f>
        <v>130</v>
      </c>
      <c r="H189" s="15">
        <f>'Rankings Detailed'!H188</f>
        <v>825</v>
      </c>
    </row>
    <row r="190" spans="1:8" x14ac:dyDescent="0.2">
      <c r="A190" s="3">
        <f t="shared" si="8"/>
        <v>4</v>
      </c>
      <c r="B190" s="3" t="str">
        <f>'Rankings Detailed'!B200</f>
        <v>Barry Sutherland</v>
      </c>
      <c r="C190" s="3">
        <f>'Rankings Detailed'!C200</f>
        <v>2</v>
      </c>
      <c r="D190" s="3">
        <f>'Rankings Detailed'!D200</f>
        <v>360</v>
      </c>
      <c r="E190" s="3">
        <f>'Rankings Detailed'!E200</f>
        <v>360</v>
      </c>
      <c r="F190" s="3">
        <f>'Rankings Detailed'!F200</f>
        <v>0</v>
      </c>
      <c r="G190" s="3">
        <f>'Rankings Detailed'!G200</f>
        <v>0</v>
      </c>
      <c r="H190" s="15">
        <f>'Rankings Detailed'!H200</f>
        <v>720</v>
      </c>
    </row>
    <row r="191" spans="1:8" x14ac:dyDescent="0.2">
      <c r="A191" s="3">
        <f t="shared" si="8"/>
        <v>5</v>
      </c>
      <c r="B191" s="3" t="str">
        <f>'Rankings Detailed'!B190</f>
        <v>Chris Holt</v>
      </c>
      <c r="C191" s="3">
        <f>'Rankings Detailed'!C190</f>
        <v>3</v>
      </c>
      <c r="D191" s="3">
        <f>'Rankings Detailed'!D190</f>
        <v>300</v>
      </c>
      <c r="E191" s="3">
        <f>'Rankings Detailed'!E190</f>
        <v>190</v>
      </c>
      <c r="F191" s="3">
        <f>'Rankings Detailed'!F190</f>
        <v>165</v>
      </c>
      <c r="G191" s="3">
        <f>'Rankings Detailed'!G190</f>
        <v>0</v>
      </c>
      <c r="H191" s="15">
        <f>'Rankings Detailed'!H190</f>
        <v>655</v>
      </c>
    </row>
    <row r="192" spans="1:8" x14ac:dyDescent="0.2">
      <c r="A192" s="3">
        <f t="shared" si="8"/>
        <v>6</v>
      </c>
      <c r="B192" s="3" t="str">
        <f>'Rankings Detailed'!B196</f>
        <v>Eric McMullan</v>
      </c>
      <c r="C192" s="3">
        <f>'Rankings Detailed'!C196</f>
        <v>5</v>
      </c>
      <c r="D192" s="3">
        <f>'Rankings Detailed'!D196</f>
        <v>172.5</v>
      </c>
      <c r="E192" s="3">
        <f>'Rankings Detailed'!E196</f>
        <v>165</v>
      </c>
      <c r="F192" s="3">
        <f>'Rankings Detailed'!F196</f>
        <v>165</v>
      </c>
      <c r="G192" s="3">
        <f>'Rankings Detailed'!G196</f>
        <v>105</v>
      </c>
      <c r="H192" s="15">
        <f>'Rankings Detailed'!H196</f>
        <v>607.5</v>
      </c>
    </row>
    <row r="193" spans="1:8" x14ac:dyDescent="0.2">
      <c r="A193" s="3">
        <f t="shared" si="8"/>
        <v>7</v>
      </c>
      <c r="B193" s="3" t="str">
        <f>'Rankings Detailed'!B193</f>
        <v>David Legge</v>
      </c>
      <c r="C193" s="3">
        <f>'Rankings Detailed'!C193</f>
        <v>4</v>
      </c>
      <c r="D193" s="3">
        <f>'Rankings Detailed'!D193</f>
        <v>127.5</v>
      </c>
      <c r="E193" s="3">
        <f>'Rankings Detailed'!E193</f>
        <v>120</v>
      </c>
      <c r="F193" s="3">
        <f>'Rankings Detailed'!F193</f>
        <v>105</v>
      </c>
      <c r="G193" s="3">
        <f>'Rankings Detailed'!G193</f>
        <v>60</v>
      </c>
      <c r="H193" s="15">
        <f>'Rankings Detailed'!H193</f>
        <v>412.5</v>
      </c>
    </row>
    <row r="194" spans="1:8" x14ac:dyDescent="0.2">
      <c r="A194" s="3">
        <f t="shared" si="8"/>
        <v>8</v>
      </c>
      <c r="B194" s="3" t="str">
        <f>'Rankings Detailed'!B194</f>
        <v>Allan Brown</v>
      </c>
      <c r="C194" s="3">
        <f>'Rankings Detailed'!C194</f>
        <v>3</v>
      </c>
      <c r="D194" s="3">
        <f>'Rankings Detailed'!D194</f>
        <v>140</v>
      </c>
      <c r="E194" s="3">
        <f>'Rankings Detailed'!E194</f>
        <v>120</v>
      </c>
      <c r="F194" s="3">
        <f>'Rankings Detailed'!F194</f>
        <v>90</v>
      </c>
      <c r="G194" s="3">
        <f>'Rankings Detailed'!G194</f>
        <v>0</v>
      </c>
      <c r="H194" s="15">
        <f>'Rankings Detailed'!H194</f>
        <v>350</v>
      </c>
    </row>
    <row r="195" spans="1:8" x14ac:dyDescent="0.2">
      <c r="A195" s="3">
        <f t="shared" si="8"/>
        <v>9</v>
      </c>
      <c r="B195" s="3" t="str">
        <f>'Rankings Detailed'!B191</f>
        <v>Donald Durrand</v>
      </c>
      <c r="C195" s="3">
        <f>'Rankings Detailed'!C191</f>
        <v>4</v>
      </c>
      <c r="D195" s="3">
        <f>'Rankings Detailed'!D191</f>
        <v>115</v>
      </c>
      <c r="E195" s="3">
        <f>'Rankings Detailed'!E191</f>
        <v>90</v>
      </c>
      <c r="F195" s="3">
        <f>'Rankings Detailed'!F191</f>
        <v>80</v>
      </c>
      <c r="G195" s="3">
        <f>'Rankings Detailed'!G191</f>
        <v>60</v>
      </c>
      <c r="H195" s="15">
        <f>'Rankings Detailed'!H191</f>
        <v>345</v>
      </c>
    </row>
    <row r="196" spans="1:8" x14ac:dyDescent="0.2">
      <c r="A196" s="3">
        <f t="shared" si="8"/>
        <v>10</v>
      </c>
      <c r="B196" s="3" t="str">
        <f>'Rankings Detailed'!B189</f>
        <v>David Lindsay</v>
      </c>
      <c r="C196" s="3">
        <f>'Rankings Detailed'!C189</f>
        <v>3</v>
      </c>
      <c r="D196" s="3">
        <f>'Rankings Detailed'!D189</f>
        <v>195</v>
      </c>
      <c r="E196" s="3">
        <f>'Rankings Detailed'!E189</f>
        <v>65</v>
      </c>
      <c r="F196" s="3">
        <f>'Rankings Detailed'!F189</f>
        <v>65</v>
      </c>
      <c r="G196" s="3">
        <f>'Rankings Detailed'!G189</f>
        <v>0</v>
      </c>
      <c r="H196" s="15">
        <f>'Rankings Detailed'!H189</f>
        <v>325</v>
      </c>
    </row>
    <row r="197" spans="1:8" x14ac:dyDescent="0.2">
      <c r="A197" s="3">
        <f t="shared" si="8"/>
        <v>11</v>
      </c>
      <c r="B197" s="3" t="str">
        <f>'Rankings Detailed'!B195</f>
        <v>Colin Grant</v>
      </c>
      <c r="C197" s="3">
        <f>'Rankings Detailed'!C195</f>
        <v>1</v>
      </c>
      <c r="D197" s="3">
        <f>'Rankings Detailed'!D195</f>
        <v>300</v>
      </c>
      <c r="E197" s="3">
        <f>'Rankings Detailed'!E195</f>
        <v>0</v>
      </c>
      <c r="F197" s="3">
        <f>'Rankings Detailed'!F195</f>
        <v>0</v>
      </c>
      <c r="G197" s="3">
        <f>'Rankings Detailed'!G195</f>
        <v>0</v>
      </c>
      <c r="H197" s="15">
        <f>'Rankings Detailed'!H195</f>
        <v>300</v>
      </c>
    </row>
    <row r="198" spans="1:8" x14ac:dyDescent="0.2">
      <c r="A198" s="3">
        <f t="shared" si="8"/>
        <v>12</v>
      </c>
      <c r="B198" s="3" t="str">
        <f>'Rankings Detailed'!B199</f>
        <v>Billy Gregor</v>
      </c>
      <c r="C198" s="3">
        <f>'Rankings Detailed'!C199</f>
        <v>2</v>
      </c>
      <c r="D198" s="3">
        <f>'Rankings Detailed'!D199</f>
        <v>85</v>
      </c>
      <c r="E198" s="3">
        <f>'Rankings Detailed'!E199</f>
        <v>70</v>
      </c>
      <c r="F198" s="3">
        <f>'Rankings Detailed'!F199</f>
        <v>0</v>
      </c>
      <c r="G198" s="3">
        <f>'Rankings Detailed'!G199</f>
        <v>0</v>
      </c>
      <c r="H198" s="15">
        <f>'Rankings Detailed'!H199</f>
        <v>155</v>
      </c>
    </row>
    <row r="199" spans="1:8" x14ac:dyDescent="0.2">
      <c r="A199" s="3">
        <f t="shared" si="8"/>
        <v>13</v>
      </c>
      <c r="B199" s="3" t="str">
        <f>'Rankings Detailed'!B202</f>
        <v>Gordon Scott</v>
      </c>
      <c r="C199" s="3">
        <f>'Rankings Detailed'!C202</f>
        <v>1</v>
      </c>
      <c r="D199" s="3">
        <f>'Rankings Detailed'!D202</f>
        <v>80</v>
      </c>
      <c r="E199" s="3">
        <f>'Rankings Detailed'!E202</f>
        <v>0</v>
      </c>
      <c r="F199" s="3">
        <f>'Rankings Detailed'!F202</f>
        <v>0</v>
      </c>
      <c r="G199" s="3">
        <f>'Rankings Detailed'!G202</f>
        <v>0</v>
      </c>
      <c r="H199" s="15">
        <f>'Rankings Detailed'!H202</f>
        <v>80</v>
      </c>
    </row>
    <row r="200" spans="1:8" x14ac:dyDescent="0.2">
      <c r="A200" s="3">
        <f t="shared" si="8"/>
        <v>13</v>
      </c>
      <c r="B200" s="3" t="str">
        <f>'Rankings Detailed'!B201</f>
        <v>Stuart Hunter</v>
      </c>
      <c r="C200" s="3">
        <f>'Rankings Detailed'!C201</f>
        <v>2</v>
      </c>
      <c r="D200" s="3">
        <f>'Rankings Detailed'!D201</f>
        <v>40</v>
      </c>
      <c r="E200" s="3">
        <f>'Rankings Detailed'!E201</f>
        <v>40</v>
      </c>
      <c r="F200" s="3">
        <f>'Rankings Detailed'!F201</f>
        <v>0</v>
      </c>
      <c r="G200" s="3">
        <f>'Rankings Detailed'!G201</f>
        <v>0</v>
      </c>
      <c r="H200" s="15">
        <f>'Rankings Detailed'!H201</f>
        <v>80</v>
      </c>
    </row>
    <row r="201" spans="1:8" x14ac:dyDescent="0.2">
      <c r="A201" s="3">
        <f t="shared" si="8"/>
        <v>13</v>
      </c>
      <c r="B201" s="3" t="str">
        <f>'Rankings Detailed'!B203</f>
        <v>David Massey</v>
      </c>
      <c r="C201" s="3">
        <f>'Rankings Detailed'!C203</f>
        <v>1</v>
      </c>
      <c r="D201" s="3">
        <f>'Rankings Detailed'!D203</f>
        <v>80</v>
      </c>
      <c r="E201" s="3">
        <f>'Rankings Detailed'!E203</f>
        <v>0</v>
      </c>
      <c r="F201" s="3">
        <f>'Rankings Detailed'!F203</f>
        <v>0</v>
      </c>
      <c r="G201" s="3">
        <f>'Rankings Detailed'!G203</f>
        <v>0</v>
      </c>
      <c r="H201" s="15">
        <f>'Rankings Detailed'!H203</f>
        <v>80</v>
      </c>
    </row>
    <row r="202" spans="1:8" x14ac:dyDescent="0.2">
      <c r="A202" s="3">
        <f t="shared" si="8"/>
        <v>16</v>
      </c>
      <c r="B202" s="3" t="str">
        <f>'Rankings Detailed'!B198</f>
        <v>Graham Pert</v>
      </c>
      <c r="C202" s="3">
        <f>'Rankings Detailed'!C198</f>
        <v>2</v>
      </c>
      <c r="D202" s="3">
        <f>'Rankings Detailed'!D198</f>
        <v>40</v>
      </c>
      <c r="E202" s="3">
        <f>'Rankings Detailed'!E198</f>
        <v>20</v>
      </c>
      <c r="F202" s="3">
        <f>'Rankings Detailed'!F198</f>
        <v>0</v>
      </c>
      <c r="G202" s="3">
        <f>'Rankings Detailed'!G198</f>
        <v>0</v>
      </c>
      <c r="H202" s="15">
        <f>'Rankings Detailed'!H198</f>
        <v>60</v>
      </c>
    </row>
    <row r="203" spans="1:8" x14ac:dyDescent="0.2">
      <c r="A203" s="3">
        <f t="shared" si="8"/>
        <v>17</v>
      </c>
      <c r="B203" s="3" t="str">
        <f>'Rankings Detailed'!B197</f>
        <v>Stephen Collins</v>
      </c>
      <c r="C203" s="3">
        <f>'Rankings Detailed'!C197</f>
        <v>1</v>
      </c>
      <c r="D203" s="3">
        <f>'Rankings Detailed'!D197</f>
        <v>20</v>
      </c>
      <c r="E203" s="3">
        <f>'Rankings Detailed'!E197</f>
        <v>0</v>
      </c>
      <c r="F203" s="3">
        <f>'Rankings Detailed'!F197</f>
        <v>0</v>
      </c>
      <c r="G203" s="3">
        <f>'Rankings Detailed'!G197</f>
        <v>0</v>
      </c>
      <c r="H203" s="15">
        <f>'Rankings Detailed'!H197</f>
        <v>20</v>
      </c>
    </row>
    <row r="204" spans="1:8" hidden="1" x14ac:dyDescent="0.2">
      <c r="A204" s="3">
        <f t="shared" ref="A204:A226" si="9">RANK(H204,$H$187:$H$226,0)</f>
        <v>18</v>
      </c>
      <c r="B204" s="3">
        <f>'Rankings Detailed'!B206</f>
        <v>0</v>
      </c>
      <c r="C204" s="3">
        <f>'Rankings Detailed'!C206</f>
        <v>0</v>
      </c>
      <c r="D204" s="3">
        <f>'Rankings Detailed'!D206</f>
        <v>0</v>
      </c>
      <c r="E204" s="3">
        <f>'Rankings Detailed'!E206</f>
        <v>0</v>
      </c>
      <c r="F204" s="3">
        <f>'Rankings Detailed'!F206</f>
        <v>0</v>
      </c>
      <c r="G204" s="3">
        <f>'Rankings Detailed'!G206</f>
        <v>0</v>
      </c>
      <c r="H204" s="15">
        <f>'Rankings Detailed'!H206</f>
        <v>0</v>
      </c>
    </row>
    <row r="205" spans="1:8" hidden="1" x14ac:dyDescent="0.2">
      <c r="A205" s="3">
        <f t="shared" si="9"/>
        <v>18</v>
      </c>
      <c r="B205" s="3" t="str">
        <f>'Rankings Detailed'!B204</f>
        <v>(blank)</v>
      </c>
      <c r="C205" s="3">
        <f>'Rankings Detailed'!C204</f>
        <v>17</v>
      </c>
      <c r="D205" s="3">
        <f>'Rankings Detailed'!D204</f>
        <v>0</v>
      </c>
      <c r="E205" s="3">
        <f>'Rankings Detailed'!E204</f>
        <v>0</v>
      </c>
      <c r="F205" s="3">
        <f>'Rankings Detailed'!F204</f>
        <v>0</v>
      </c>
      <c r="G205" s="3">
        <f>'Rankings Detailed'!G204</f>
        <v>0</v>
      </c>
      <c r="H205" s="15">
        <f>'Rankings Detailed'!H204</f>
        <v>0</v>
      </c>
    </row>
    <row r="206" spans="1:8" hidden="1" x14ac:dyDescent="0.2">
      <c r="A206" s="3">
        <f t="shared" si="9"/>
        <v>18</v>
      </c>
      <c r="B206" s="3">
        <f>'Rankings Detailed'!B205</f>
        <v>0</v>
      </c>
      <c r="C206" s="3">
        <f>'Rankings Detailed'!C205</f>
        <v>0</v>
      </c>
      <c r="D206" s="3">
        <f>'Rankings Detailed'!D205</f>
        <v>0</v>
      </c>
      <c r="E206" s="3">
        <f>'Rankings Detailed'!E205</f>
        <v>0</v>
      </c>
      <c r="F206" s="3">
        <f>'Rankings Detailed'!F205</f>
        <v>0</v>
      </c>
      <c r="G206" s="3">
        <f>'Rankings Detailed'!G205</f>
        <v>0</v>
      </c>
      <c r="H206" s="15">
        <f>'Rankings Detailed'!H205</f>
        <v>0</v>
      </c>
    </row>
    <row r="207" spans="1:8" hidden="1" x14ac:dyDescent="0.2">
      <c r="A207" s="3">
        <f t="shared" si="9"/>
        <v>18</v>
      </c>
      <c r="B207" s="3">
        <f>'Rankings Detailed'!B207</f>
        <v>0</v>
      </c>
      <c r="C207" s="3">
        <f>'Rankings Detailed'!C207</f>
        <v>0</v>
      </c>
      <c r="D207" s="3">
        <f>'Rankings Detailed'!D207</f>
        <v>0</v>
      </c>
      <c r="E207" s="3">
        <f>'Rankings Detailed'!E207</f>
        <v>0</v>
      </c>
      <c r="F207" s="3">
        <f>'Rankings Detailed'!F207</f>
        <v>0</v>
      </c>
      <c r="G207" s="3">
        <f>'Rankings Detailed'!G207</f>
        <v>0</v>
      </c>
      <c r="H207" s="15">
        <f>'Rankings Detailed'!H207</f>
        <v>0</v>
      </c>
    </row>
    <row r="208" spans="1:8" hidden="1" x14ac:dyDescent="0.2">
      <c r="A208" s="3">
        <f t="shared" si="9"/>
        <v>18</v>
      </c>
      <c r="B208" s="3">
        <f>'Rankings Detailed'!B208</f>
        <v>0</v>
      </c>
      <c r="C208" s="3">
        <f>'Rankings Detailed'!C208</f>
        <v>0</v>
      </c>
      <c r="D208" s="3">
        <f>'Rankings Detailed'!D208</f>
        <v>0</v>
      </c>
      <c r="E208" s="3">
        <f>'Rankings Detailed'!E208</f>
        <v>0</v>
      </c>
      <c r="F208" s="3">
        <f>'Rankings Detailed'!F208</f>
        <v>0</v>
      </c>
      <c r="G208" s="3">
        <f>'Rankings Detailed'!G208</f>
        <v>0</v>
      </c>
      <c r="H208" s="15">
        <f>'Rankings Detailed'!H208</f>
        <v>0</v>
      </c>
    </row>
    <row r="209" spans="1:8" hidden="1" x14ac:dyDescent="0.2">
      <c r="A209" s="3">
        <f t="shared" si="9"/>
        <v>18</v>
      </c>
      <c r="B209" s="3">
        <f>'Rankings Detailed'!B211</f>
        <v>0</v>
      </c>
      <c r="C209" s="3">
        <f>'Rankings Detailed'!C211</f>
        <v>0</v>
      </c>
      <c r="D209" s="3">
        <f>'Rankings Detailed'!D211</f>
        <v>0</v>
      </c>
      <c r="E209" s="3">
        <f>'Rankings Detailed'!E211</f>
        <v>0</v>
      </c>
      <c r="F209" s="3">
        <f>'Rankings Detailed'!F211</f>
        <v>0</v>
      </c>
      <c r="G209" s="3">
        <f>'Rankings Detailed'!G211</f>
        <v>0</v>
      </c>
      <c r="H209" s="15">
        <f>'Rankings Detailed'!H211</f>
        <v>0</v>
      </c>
    </row>
    <row r="210" spans="1:8" hidden="1" x14ac:dyDescent="0.2">
      <c r="A210" s="3">
        <f t="shared" si="9"/>
        <v>18</v>
      </c>
      <c r="B210" s="3">
        <f>'Rankings Detailed'!B209</f>
        <v>0</v>
      </c>
      <c r="C210" s="3">
        <f>'Rankings Detailed'!C209</f>
        <v>0</v>
      </c>
      <c r="D210" s="3">
        <f>'Rankings Detailed'!D209</f>
        <v>0</v>
      </c>
      <c r="E210" s="3">
        <f>'Rankings Detailed'!E209</f>
        <v>0</v>
      </c>
      <c r="F210" s="3">
        <f>'Rankings Detailed'!F209</f>
        <v>0</v>
      </c>
      <c r="G210" s="3">
        <f>'Rankings Detailed'!G209</f>
        <v>0</v>
      </c>
      <c r="H210" s="15">
        <f>'Rankings Detailed'!H209</f>
        <v>0</v>
      </c>
    </row>
    <row r="211" spans="1:8" hidden="1" x14ac:dyDescent="0.2">
      <c r="A211" s="3">
        <f t="shared" si="9"/>
        <v>18</v>
      </c>
      <c r="B211" s="3">
        <f>'Rankings Detailed'!B210</f>
        <v>0</v>
      </c>
      <c r="C211" s="3">
        <f>'Rankings Detailed'!C210</f>
        <v>0</v>
      </c>
      <c r="D211" s="3">
        <f>'Rankings Detailed'!D210</f>
        <v>0</v>
      </c>
      <c r="E211" s="3">
        <f>'Rankings Detailed'!E210</f>
        <v>0</v>
      </c>
      <c r="F211" s="3">
        <f>'Rankings Detailed'!F210</f>
        <v>0</v>
      </c>
      <c r="G211" s="3">
        <f>'Rankings Detailed'!G210</f>
        <v>0</v>
      </c>
      <c r="H211" s="15">
        <f>'Rankings Detailed'!H210</f>
        <v>0</v>
      </c>
    </row>
    <row r="212" spans="1:8" hidden="1" x14ac:dyDescent="0.2">
      <c r="A212" s="3">
        <f t="shared" si="9"/>
        <v>18</v>
      </c>
      <c r="B212" s="3">
        <f>'Rankings Detailed'!B212</f>
        <v>0</v>
      </c>
      <c r="C212" s="3">
        <f>'Rankings Detailed'!C212</f>
        <v>0</v>
      </c>
      <c r="D212" s="3">
        <f>'Rankings Detailed'!D212</f>
        <v>0</v>
      </c>
      <c r="E212" s="3">
        <f>'Rankings Detailed'!E212</f>
        <v>0</v>
      </c>
      <c r="F212" s="3">
        <f>'Rankings Detailed'!F212</f>
        <v>0</v>
      </c>
      <c r="G212" s="3">
        <f>'Rankings Detailed'!G212</f>
        <v>0</v>
      </c>
      <c r="H212" s="15">
        <f>'Rankings Detailed'!H212</f>
        <v>0</v>
      </c>
    </row>
    <row r="213" spans="1:8" hidden="1" x14ac:dyDescent="0.2">
      <c r="A213" s="3">
        <f t="shared" si="9"/>
        <v>18</v>
      </c>
      <c r="B213" s="3">
        <f>'Rankings Detailed'!B213</f>
        <v>0</v>
      </c>
      <c r="C213" s="3">
        <f>'Rankings Detailed'!C213</f>
        <v>0</v>
      </c>
      <c r="D213" s="3">
        <f>'Rankings Detailed'!D213</f>
        <v>0</v>
      </c>
      <c r="E213" s="3">
        <f>'Rankings Detailed'!E213</f>
        <v>0</v>
      </c>
      <c r="F213" s="3">
        <f>'Rankings Detailed'!F213</f>
        <v>0</v>
      </c>
      <c r="G213" s="3">
        <f>'Rankings Detailed'!G213</f>
        <v>0</v>
      </c>
      <c r="H213" s="15">
        <f>'Rankings Detailed'!H213</f>
        <v>0</v>
      </c>
    </row>
    <row r="214" spans="1:8" hidden="1" x14ac:dyDescent="0.2">
      <c r="A214" s="3">
        <f t="shared" si="9"/>
        <v>18</v>
      </c>
      <c r="B214" s="3">
        <f>'Rankings Detailed'!B214</f>
        <v>0</v>
      </c>
      <c r="C214" s="3">
        <f>'Rankings Detailed'!C214</f>
        <v>0</v>
      </c>
      <c r="D214" s="3">
        <f>'Rankings Detailed'!D214</f>
        <v>0</v>
      </c>
      <c r="E214" s="3">
        <f>'Rankings Detailed'!E214</f>
        <v>0</v>
      </c>
      <c r="F214" s="3">
        <f>'Rankings Detailed'!F214</f>
        <v>0</v>
      </c>
      <c r="G214" s="3">
        <f>'Rankings Detailed'!G214</f>
        <v>0</v>
      </c>
      <c r="H214" s="15">
        <f>'Rankings Detailed'!H214</f>
        <v>0</v>
      </c>
    </row>
    <row r="215" spans="1:8" hidden="1" x14ac:dyDescent="0.2">
      <c r="A215" s="3">
        <f t="shared" si="9"/>
        <v>18</v>
      </c>
      <c r="B215" s="3">
        <f>'Rankings Detailed'!B215</f>
        <v>0</v>
      </c>
      <c r="C215" s="3">
        <f>'Rankings Detailed'!C215</f>
        <v>0</v>
      </c>
      <c r="D215" s="3">
        <f>'Rankings Detailed'!D215</f>
        <v>0</v>
      </c>
      <c r="E215" s="3">
        <f>'Rankings Detailed'!E215</f>
        <v>0</v>
      </c>
      <c r="F215" s="3">
        <f>'Rankings Detailed'!F215</f>
        <v>0</v>
      </c>
      <c r="G215" s="3">
        <f>'Rankings Detailed'!G215</f>
        <v>0</v>
      </c>
      <c r="H215" s="15">
        <f>'Rankings Detailed'!H215</f>
        <v>0</v>
      </c>
    </row>
    <row r="216" spans="1:8" hidden="1" x14ac:dyDescent="0.2">
      <c r="A216" s="3">
        <f t="shared" si="9"/>
        <v>18</v>
      </c>
      <c r="B216" s="3">
        <f>'Rankings Detailed'!B216</f>
        <v>0</v>
      </c>
      <c r="C216" s="3">
        <f>'Rankings Detailed'!C216</f>
        <v>0</v>
      </c>
      <c r="D216" s="3">
        <f>'Rankings Detailed'!D216</f>
        <v>0</v>
      </c>
      <c r="E216" s="3">
        <f>'Rankings Detailed'!E216</f>
        <v>0</v>
      </c>
      <c r="F216" s="3">
        <f>'Rankings Detailed'!F216</f>
        <v>0</v>
      </c>
      <c r="G216" s="3">
        <f>'Rankings Detailed'!G216</f>
        <v>0</v>
      </c>
      <c r="H216" s="15">
        <f>'Rankings Detailed'!H216</f>
        <v>0</v>
      </c>
    </row>
    <row r="217" spans="1:8" hidden="1" x14ac:dyDescent="0.2">
      <c r="A217" s="3">
        <f t="shared" si="9"/>
        <v>18</v>
      </c>
      <c r="B217" s="3">
        <f>'Rankings Detailed'!B217</f>
        <v>0</v>
      </c>
      <c r="C217" s="3">
        <f>'Rankings Detailed'!C217</f>
        <v>0</v>
      </c>
      <c r="D217" s="3">
        <f>'Rankings Detailed'!D217</f>
        <v>0</v>
      </c>
      <c r="E217" s="3">
        <f>'Rankings Detailed'!E217</f>
        <v>0</v>
      </c>
      <c r="F217" s="3">
        <f>'Rankings Detailed'!F217</f>
        <v>0</v>
      </c>
      <c r="G217" s="3">
        <f>'Rankings Detailed'!G217</f>
        <v>0</v>
      </c>
      <c r="H217" s="15">
        <f>'Rankings Detailed'!H217</f>
        <v>0</v>
      </c>
    </row>
    <row r="218" spans="1:8" hidden="1" x14ac:dyDescent="0.2">
      <c r="A218" s="3">
        <f t="shared" si="9"/>
        <v>18</v>
      </c>
      <c r="B218" s="3">
        <f>'Rankings Detailed'!B218</f>
        <v>0</v>
      </c>
      <c r="C218" s="3">
        <f>'Rankings Detailed'!C218</f>
        <v>0</v>
      </c>
      <c r="D218" s="3">
        <f>'Rankings Detailed'!D218</f>
        <v>0</v>
      </c>
      <c r="E218" s="3">
        <f>'Rankings Detailed'!E218</f>
        <v>0</v>
      </c>
      <c r="F218" s="3">
        <f>'Rankings Detailed'!F218</f>
        <v>0</v>
      </c>
      <c r="G218" s="3">
        <f>'Rankings Detailed'!G218</f>
        <v>0</v>
      </c>
      <c r="H218" s="15">
        <f>'Rankings Detailed'!H218</f>
        <v>0</v>
      </c>
    </row>
    <row r="219" spans="1:8" hidden="1" x14ac:dyDescent="0.2">
      <c r="A219" s="3">
        <f t="shared" si="9"/>
        <v>18</v>
      </c>
      <c r="B219" s="3">
        <f>'Rankings Detailed'!B219</f>
        <v>0</v>
      </c>
      <c r="C219" s="3">
        <f>'Rankings Detailed'!C219</f>
        <v>0</v>
      </c>
      <c r="D219" s="3">
        <f>'Rankings Detailed'!D219</f>
        <v>0</v>
      </c>
      <c r="E219" s="3">
        <f>'Rankings Detailed'!E219</f>
        <v>0</v>
      </c>
      <c r="F219" s="3">
        <f>'Rankings Detailed'!F219</f>
        <v>0</v>
      </c>
      <c r="G219" s="3">
        <f>'Rankings Detailed'!G219</f>
        <v>0</v>
      </c>
      <c r="H219" s="15">
        <f>'Rankings Detailed'!H219</f>
        <v>0</v>
      </c>
    </row>
    <row r="220" spans="1:8" hidden="1" x14ac:dyDescent="0.2">
      <c r="A220" s="3">
        <f t="shared" si="9"/>
        <v>18</v>
      </c>
      <c r="B220" s="3">
        <f>'Rankings Detailed'!B220</f>
        <v>0</v>
      </c>
      <c r="C220" s="3">
        <f>'Rankings Detailed'!C220</f>
        <v>0</v>
      </c>
      <c r="D220" s="3">
        <f>'Rankings Detailed'!D220</f>
        <v>0</v>
      </c>
      <c r="E220" s="3">
        <f>'Rankings Detailed'!E220</f>
        <v>0</v>
      </c>
      <c r="F220" s="3">
        <f>'Rankings Detailed'!F220</f>
        <v>0</v>
      </c>
      <c r="G220" s="3">
        <f>'Rankings Detailed'!G220</f>
        <v>0</v>
      </c>
      <c r="H220" s="15">
        <f>'Rankings Detailed'!H220</f>
        <v>0</v>
      </c>
    </row>
    <row r="221" spans="1:8" hidden="1" x14ac:dyDescent="0.2">
      <c r="A221" s="3">
        <f t="shared" si="9"/>
        <v>18</v>
      </c>
      <c r="B221" s="3">
        <f>'Rankings Detailed'!B221</f>
        <v>0</v>
      </c>
      <c r="C221" s="3">
        <f>'Rankings Detailed'!C221</f>
        <v>0</v>
      </c>
      <c r="D221" s="3">
        <f>'Rankings Detailed'!D221</f>
        <v>0</v>
      </c>
      <c r="E221" s="3">
        <f>'Rankings Detailed'!E221</f>
        <v>0</v>
      </c>
      <c r="F221" s="3">
        <f>'Rankings Detailed'!F221</f>
        <v>0</v>
      </c>
      <c r="G221" s="3">
        <f>'Rankings Detailed'!G221</f>
        <v>0</v>
      </c>
      <c r="H221" s="15">
        <f>'Rankings Detailed'!H221</f>
        <v>0</v>
      </c>
    </row>
    <row r="222" spans="1:8" hidden="1" x14ac:dyDescent="0.2">
      <c r="A222" s="3">
        <f t="shared" si="9"/>
        <v>18</v>
      </c>
      <c r="B222" s="3">
        <f>'Rankings Detailed'!B222</f>
        <v>0</v>
      </c>
      <c r="C222" s="3">
        <f>'Rankings Detailed'!C222</f>
        <v>0</v>
      </c>
      <c r="D222" s="3">
        <f>'Rankings Detailed'!D222</f>
        <v>0</v>
      </c>
      <c r="E222" s="3">
        <f>'Rankings Detailed'!E222</f>
        <v>0</v>
      </c>
      <c r="F222" s="3">
        <f>'Rankings Detailed'!F222</f>
        <v>0</v>
      </c>
      <c r="G222" s="3">
        <f>'Rankings Detailed'!G222</f>
        <v>0</v>
      </c>
      <c r="H222" s="15">
        <f>'Rankings Detailed'!H222</f>
        <v>0</v>
      </c>
    </row>
    <row r="223" spans="1:8" hidden="1" x14ac:dyDescent="0.2">
      <c r="A223" s="3">
        <f t="shared" si="9"/>
        <v>18</v>
      </c>
      <c r="B223" s="3">
        <f>'Rankings Detailed'!B223</f>
        <v>0</v>
      </c>
      <c r="C223" s="3">
        <f>'Rankings Detailed'!C223</f>
        <v>0</v>
      </c>
      <c r="D223" s="3">
        <f>'Rankings Detailed'!D223</f>
        <v>0</v>
      </c>
      <c r="E223" s="3">
        <f>'Rankings Detailed'!E223</f>
        <v>0</v>
      </c>
      <c r="F223" s="3">
        <f>'Rankings Detailed'!F223</f>
        <v>0</v>
      </c>
      <c r="G223" s="3">
        <f>'Rankings Detailed'!G223</f>
        <v>0</v>
      </c>
      <c r="H223" s="15">
        <f>'Rankings Detailed'!H223</f>
        <v>0</v>
      </c>
    </row>
    <row r="224" spans="1:8" hidden="1" x14ac:dyDescent="0.2">
      <c r="A224" s="3">
        <f t="shared" si="9"/>
        <v>18</v>
      </c>
      <c r="B224" s="3">
        <f>'Rankings Detailed'!B224</f>
        <v>0</v>
      </c>
      <c r="C224" s="3">
        <f>'Rankings Detailed'!C224</f>
        <v>0</v>
      </c>
      <c r="D224" s="3">
        <f>'Rankings Detailed'!D224</f>
        <v>0</v>
      </c>
      <c r="E224" s="3">
        <f>'Rankings Detailed'!E224</f>
        <v>0</v>
      </c>
      <c r="F224" s="3">
        <f>'Rankings Detailed'!F224</f>
        <v>0</v>
      </c>
      <c r="G224" s="3">
        <f>'Rankings Detailed'!G224</f>
        <v>0</v>
      </c>
      <c r="H224" s="15">
        <f>'Rankings Detailed'!H224</f>
        <v>0</v>
      </c>
    </row>
    <row r="225" spans="1:8" hidden="1" x14ac:dyDescent="0.2">
      <c r="A225" s="3">
        <f t="shared" si="9"/>
        <v>18</v>
      </c>
      <c r="B225" s="3">
        <f>'Rankings Detailed'!B225</f>
        <v>0</v>
      </c>
      <c r="C225" s="3">
        <f>'Rankings Detailed'!C225</f>
        <v>0</v>
      </c>
      <c r="D225" s="3">
        <f>'Rankings Detailed'!D225</f>
        <v>0</v>
      </c>
      <c r="E225" s="3">
        <f>'Rankings Detailed'!E225</f>
        <v>0</v>
      </c>
      <c r="F225" s="3">
        <f>'Rankings Detailed'!F225</f>
        <v>0</v>
      </c>
      <c r="G225" s="3">
        <f>'Rankings Detailed'!G225</f>
        <v>0</v>
      </c>
      <c r="H225" s="15">
        <f>'Rankings Detailed'!H225</f>
        <v>0</v>
      </c>
    </row>
    <row r="226" spans="1:8" hidden="1" x14ac:dyDescent="0.2">
      <c r="A226" s="3">
        <f t="shared" si="9"/>
        <v>18</v>
      </c>
      <c r="B226" s="3">
        <f>'Rankings Detailed'!B226</f>
        <v>0</v>
      </c>
      <c r="C226" s="3">
        <f>'Rankings Detailed'!C226</f>
        <v>0</v>
      </c>
      <c r="D226" s="3">
        <f>'Rankings Detailed'!D226</f>
        <v>0</v>
      </c>
      <c r="E226" s="3">
        <f>'Rankings Detailed'!E226</f>
        <v>0</v>
      </c>
      <c r="F226" s="3">
        <f>'Rankings Detailed'!F226</f>
        <v>0</v>
      </c>
      <c r="G226" s="3">
        <f>'Rankings Detailed'!G226</f>
        <v>0</v>
      </c>
      <c r="H226" s="15">
        <f>'Rankings Detailed'!H226</f>
        <v>0</v>
      </c>
    </row>
    <row r="229" spans="1:8" x14ac:dyDescent="0.2">
      <c r="A229" t="str">
        <f>'Rankings Detailed'!J228</f>
        <v>M60</v>
      </c>
    </row>
    <row r="231" spans="1:8" x14ac:dyDescent="0.2">
      <c r="A231" s="20" t="s">
        <v>73</v>
      </c>
      <c r="B231" s="20" t="s">
        <v>74</v>
      </c>
      <c r="C231" s="20" t="s">
        <v>75</v>
      </c>
      <c r="D231" s="20" t="s">
        <v>76</v>
      </c>
      <c r="E231" s="20" t="s">
        <v>77</v>
      </c>
      <c r="F231" s="20" t="s">
        <v>78</v>
      </c>
      <c r="G231" s="20" t="s">
        <v>79</v>
      </c>
      <c r="H231" s="21" t="s">
        <v>52</v>
      </c>
    </row>
    <row r="232" spans="1:8" x14ac:dyDescent="0.2">
      <c r="A232" s="3">
        <f t="shared" ref="A232:A251" si="10">RANK(H232,$H$232:$H$271,0)</f>
        <v>1</v>
      </c>
      <c r="B232" s="3" t="str">
        <f>'Rankings Detailed'!B235</f>
        <v>Chris Holt</v>
      </c>
      <c r="C232" s="3">
        <f>'Rankings Detailed'!C235</f>
        <v>5</v>
      </c>
      <c r="D232" s="3">
        <f>'Rankings Detailed'!D235</f>
        <v>360</v>
      </c>
      <c r="E232" s="3">
        <f>'Rankings Detailed'!E235</f>
        <v>360</v>
      </c>
      <c r="F232" s="3">
        <f>'Rankings Detailed'!F235</f>
        <v>315</v>
      </c>
      <c r="G232" s="3">
        <f>'Rankings Detailed'!G235</f>
        <v>300</v>
      </c>
      <c r="H232" s="15">
        <f>'Rankings Detailed'!H235</f>
        <v>1335</v>
      </c>
    </row>
    <row r="233" spans="1:8" x14ac:dyDescent="0.2">
      <c r="A233" s="3">
        <f t="shared" si="10"/>
        <v>2</v>
      </c>
      <c r="B233" s="3" t="str">
        <f>'Rankings Detailed'!B246</f>
        <v>Colin Grant</v>
      </c>
      <c r="C233" s="3">
        <f>'Rankings Detailed'!C246</f>
        <v>2</v>
      </c>
      <c r="D233" s="3">
        <f>'Rankings Detailed'!D246</f>
        <v>450</v>
      </c>
      <c r="E233" s="3">
        <f>'Rankings Detailed'!E246</f>
        <v>330</v>
      </c>
      <c r="F233" s="3">
        <f>'Rankings Detailed'!F246</f>
        <v>0</v>
      </c>
      <c r="G233" s="3">
        <f>'Rankings Detailed'!G246</f>
        <v>0</v>
      </c>
      <c r="H233" s="15">
        <f>'Rankings Detailed'!H246</f>
        <v>780</v>
      </c>
    </row>
    <row r="234" spans="1:8" x14ac:dyDescent="0.2">
      <c r="A234" s="3">
        <f t="shared" si="10"/>
        <v>3</v>
      </c>
      <c r="B234" s="3" t="str">
        <f>'Rankings Detailed'!B245</f>
        <v>Allan Brown</v>
      </c>
      <c r="C234" s="3">
        <f>'Rankings Detailed'!C245</f>
        <v>5</v>
      </c>
      <c r="D234" s="3">
        <f>'Rankings Detailed'!D245</f>
        <v>300</v>
      </c>
      <c r="E234" s="3">
        <f>'Rankings Detailed'!E245</f>
        <v>165</v>
      </c>
      <c r="F234" s="3">
        <f>'Rankings Detailed'!F245</f>
        <v>100</v>
      </c>
      <c r="G234" s="3">
        <f>'Rankings Detailed'!G245</f>
        <v>65</v>
      </c>
      <c r="H234" s="15">
        <f>'Rankings Detailed'!H245</f>
        <v>630</v>
      </c>
    </row>
    <row r="235" spans="1:8" x14ac:dyDescent="0.2">
      <c r="A235" s="3">
        <f t="shared" si="10"/>
        <v>4</v>
      </c>
      <c r="B235" s="3" t="str">
        <f>'Rankings Detailed'!B244</f>
        <v>Neil Stone Wigg</v>
      </c>
      <c r="C235" s="3">
        <f>'Rankings Detailed'!C244</f>
        <v>3</v>
      </c>
      <c r="D235" s="3">
        <f>'Rankings Detailed'!D244</f>
        <v>270</v>
      </c>
      <c r="E235" s="3">
        <f>'Rankings Detailed'!E244</f>
        <v>157.5</v>
      </c>
      <c r="F235" s="3">
        <f>'Rankings Detailed'!F244</f>
        <v>155</v>
      </c>
      <c r="G235" s="3">
        <f>'Rankings Detailed'!G244</f>
        <v>0</v>
      </c>
      <c r="H235" s="15">
        <f>'Rankings Detailed'!H244</f>
        <v>582.5</v>
      </c>
    </row>
    <row r="236" spans="1:8" x14ac:dyDescent="0.2">
      <c r="A236" s="3">
        <f t="shared" si="10"/>
        <v>5</v>
      </c>
      <c r="B236" s="3" t="str">
        <f>'Rankings Detailed'!B241</f>
        <v>Les Symmons</v>
      </c>
      <c r="C236" s="3">
        <f>'Rankings Detailed'!C241</f>
        <v>3</v>
      </c>
      <c r="D236" s="3">
        <f>'Rankings Detailed'!D241</f>
        <v>240</v>
      </c>
      <c r="E236" s="3">
        <f>'Rankings Detailed'!E241</f>
        <v>195</v>
      </c>
      <c r="F236" s="3">
        <f>'Rankings Detailed'!F241</f>
        <v>100</v>
      </c>
      <c r="G236" s="3">
        <f>'Rankings Detailed'!G241</f>
        <v>0</v>
      </c>
      <c r="H236" s="15">
        <f>'Rankings Detailed'!H241</f>
        <v>535</v>
      </c>
    </row>
    <row r="237" spans="1:8" x14ac:dyDescent="0.2">
      <c r="A237" s="3">
        <f t="shared" si="10"/>
        <v>6</v>
      </c>
      <c r="B237" s="3" t="str">
        <f>'Rankings Detailed'!B238</f>
        <v>Keith Gristwood</v>
      </c>
      <c r="C237" s="3">
        <f>'Rankings Detailed'!C238</f>
        <v>4</v>
      </c>
      <c r="D237" s="3">
        <f>'Rankings Detailed'!D238</f>
        <v>165</v>
      </c>
      <c r="E237" s="3">
        <f>'Rankings Detailed'!E238</f>
        <v>105</v>
      </c>
      <c r="F237" s="3">
        <f>'Rankings Detailed'!F238</f>
        <v>97.5</v>
      </c>
      <c r="G237" s="3">
        <f>'Rankings Detailed'!G238</f>
        <v>80</v>
      </c>
      <c r="H237" s="15">
        <f>'Rankings Detailed'!H238</f>
        <v>447.5</v>
      </c>
    </row>
    <row r="238" spans="1:8" x14ac:dyDescent="0.2">
      <c r="A238" s="3">
        <f t="shared" si="10"/>
        <v>7</v>
      </c>
      <c r="B238" s="3" t="str">
        <f>'Rankings Detailed'!B234</f>
        <v>Dave Sheard</v>
      </c>
      <c r="C238" s="3">
        <f>'Rankings Detailed'!C234</f>
        <v>4</v>
      </c>
      <c r="D238" s="3">
        <f>'Rankings Detailed'!D234</f>
        <v>210</v>
      </c>
      <c r="E238" s="3">
        <f>'Rankings Detailed'!E234</f>
        <v>90</v>
      </c>
      <c r="F238" s="3">
        <f>'Rankings Detailed'!F234</f>
        <v>80</v>
      </c>
      <c r="G238" s="3">
        <f>'Rankings Detailed'!G234</f>
        <v>60</v>
      </c>
      <c r="H238" s="15">
        <f>'Rankings Detailed'!H234</f>
        <v>440</v>
      </c>
    </row>
    <row r="239" spans="1:8" x14ac:dyDescent="0.2">
      <c r="A239" s="3">
        <f t="shared" si="10"/>
        <v>8</v>
      </c>
      <c r="B239" s="3" t="str">
        <f>'Rankings Detailed'!B233</f>
        <v>Robin Ridley</v>
      </c>
      <c r="C239" s="3">
        <f>'Rankings Detailed'!C233</f>
        <v>2</v>
      </c>
      <c r="D239" s="3">
        <f>'Rankings Detailed'!D233</f>
        <v>240</v>
      </c>
      <c r="E239" s="3">
        <f>'Rankings Detailed'!E233</f>
        <v>190</v>
      </c>
      <c r="F239" s="3">
        <f>'Rankings Detailed'!F233</f>
        <v>0</v>
      </c>
      <c r="G239" s="3">
        <f>'Rankings Detailed'!G233</f>
        <v>0</v>
      </c>
      <c r="H239" s="15">
        <f>'Rankings Detailed'!H233</f>
        <v>430</v>
      </c>
    </row>
    <row r="240" spans="1:8" x14ac:dyDescent="0.2">
      <c r="A240" s="3">
        <f t="shared" si="10"/>
        <v>9</v>
      </c>
      <c r="B240" s="3" t="str">
        <f>'Rankings Detailed'!B240</f>
        <v>Donald Durrand</v>
      </c>
      <c r="C240" s="3">
        <f>'Rankings Detailed'!C240</f>
        <v>6</v>
      </c>
      <c r="D240" s="3">
        <f>'Rankings Detailed'!D240</f>
        <v>115</v>
      </c>
      <c r="E240" s="3">
        <f>'Rankings Detailed'!E240</f>
        <v>90</v>
      </c>
      <c r="F240" s="3">
        <f>'Rankings Detailed'!F240</f>
        <v>80</v>
      </c>
      <c r="G240" s="3">
        <f>'Rankings Detailed'!G240</f>
        <v>55</v>
      </c>
      <c r="H240" s="15">
        <f>'Rankings Detailed'!H240</f>
        <v>340</v>
      </c>
    </row>
    <row r="241" spans="1:8" x14ac:dyDescent="0.2">
      <c r="A241" s="3">
        <f t="shared" si="10"/>
        <v>10</v>
      </c>
      <c r="B241" s="3" t="str">
        <f>'Rankings Detailed'!B239</f>
        <v>Ronnie Carter</v>
      </c>
      <c r="C241" s="3">
        <f>'Rankings Detailed'!C239</f>
        <v>1</v>
      </c>
      <c r="D241" s="3">
        <f>'Rankings Detailed'!D239</f>
        <v>330</v>
      </c>
      <c r="E241" s="3">
        <f>'Rankings Detailed'!E239</f>
        <v>0</v>
      </c>
      <c r="F241" s="3">
        <f>'Rankings Detailed'!F239</f>
        <v>0</v>
      </c>
      <c r="G241" s="3">
        <f>'Rankings Detailed'!G239</f>
        <v>0</v>
      </c>
      <c r="H241" s="15">
        <f>'Rankings Detailed'!H239</f>
        <v>330</v>
      </c>
    </row>
    <row r="242" spans="1:8" x14ac:dyDescent="0.2">
      <c r="A242" s="3">
        <f t="shared" si="10"/>
        <v>11</v>
      </c>
      <c r="B242" s="3" t="str">
        <f>'Rankings Detailed'!B250</f>
        <v>Rod Robinson</v>
      </c>
      <c r="C242" s="3">
        <f>'Rankings Detailed'!C250</f>
        <v>3</v>
      </c>
      <c r="D242" s="3">
        <f>'Rankings Detailed'!D250</f>
        <v>105</v>
      </c>
      <c r="E242" s="3">
        <f>'Rankings Detailed'!E250</f>
        <v>105</v>
      </c>
      <c r="F242" s="3">
        <f>'Rankings Detailed'!F250</f>
        <v>80</v>
      </c>
      <c r="G242" s="3">
        <f>'Rankings Detailed'!G250</f>
        <v>0</v>
      </c>
      <c r="H242" s="15">
        <f>'Rankings Detailed'!H250</f>
        <v>290</v>
      </c>
    </row>
    <row r="243" spans="1:8" x14ac:dyDescent="0.2">
      <c r="A243" s="3">
        <f t="shared" si="10"/>
        <v>12</v>
      </c>
      <c r="B243" s="3" t="str">
        <f>'Rankings Detailed'!B237</f>
        <v>Norman Paterson</v>
      </c>
      <c r="C243" s="3">
        <f>'Rankings Detailed'!C237</f>
        <v>3</v>
      </c>
      <c r="D243" s="3">
        <f>'Rankings Detailed'!D237</f>
        <v>105</v>
      </c>
      <c r="E243" s="3">
        <f>'Rankings Detailed'!E237</f>
        <v>90</v>
      </c>
      <c r="F243" s="3">
        <f>'Rankings Detailed'!F237</f>
        <v>50</v>
      </c>
      <c r="G243" s="3">
        <f>'Rankings Detailed'!G237</f>
        <v>0</v>
      </c>
      <c r="H243" s="15">
        <f>'Rankings Detailed'!H237</f>
        <v>245</v>
      </c>
    </row>
    <row r="244" spans="1:8" x14ac:dyDescent="0.2">
      <c r="A244" s="3">
        <f t="shared" si="10"/>
        <v>13</v>
      </c>
      <c r="B244" s="3" t="str">
        <f>'Rankings Detailed'!B242</f>
        <v>James Wells</v>
      </c>
      <c r="C244" s="3">
        <f>'Rankings Detailed'!C242</f>
        <v>2</v>
      </c>
      <c r="D244" s="3">
        <f>'Rankings Detailed'!D242</f>
        <v>155</v>
      </c>
      <c r="E244" s="3">
        <f>'Rankings Detailed'!E242</f>
        <v>30</v>
      </c>
      <c r="F244" s="3">
        <f>'Rankings Detailed'!F242</f>
        <v>0</v>
      </c>
      <c r="G244" s="3">
        <f>'Rankings Detailed'!G242</f>
        <v>0</v>
      </c>
      <c r="H244" s="15">
        <f>'Rankings Detailed'!H242</f>
        <v>185</v>
      </c>
    </row>
    <row r="245" spans="1:8" x14ac:dyDescent="0.2">
      <c r="A245" s="3">
        <f t="shared" si="10"/>
        <v>14</v>
      </c>
      <c r="B245" s="3" t="str">
        <f>'Rankings Detailed'!B232</f>
        <v>Paul Harris</v>
      </c>
      <c r="C245" s="3">
        <f>'Rankings Detailed'!C232</f>
        <v>1</v>
      </c>
      <c r="D245" s="3">
        <f>'Rankings Detailed'!D232</f>
        <v>165</v>
      </c>
      <c r="E245" s="3">
        <f>'Rankings Detailed'!E232</f>
        <v>0</v>
      </c>
      <c r="F245" s="3">
        <f>'Rankings Detailed'!F232</f>
        <v>0</v>
      </c>
      <c r="G245" s="3">
        <f>'Rankings Detailed'!G232</f>
        <v>0</v>
      </c>
      <c r="H245" s="15">
        <f>'Rankings Detailed'!H232</f>
        <v>165</v>
      </c>
    </row>
    <row r="246" spans="1:8" x14ac:dyDescent="0.2">
      <c r="A246" s="3">
        <f t="shared" si="10"/>
        <v>15</v>
      </c>
      <c r="B246" s="3" t="str">
        <f>'Rankings Detailed'!B251</f>
        <v>Rivhu Khan</v>
      </c>
      <c r="C246" s="3">
        <f>'Rankings Detailed'!C251</f>
        <v>2</v>
      </c>
      <c r="D246" s="3">
        <f>'Rankings Detailed'!D251</f>
        <v>85</v>
      </c>
      <c r="E246" s="3">
        <f>'Rankings Detailed'!E251</f>
        <v>65</v>
      </c>
      <c r="F246" s="3">
        <f>'Rankings Detailed'!F251</f>
        <v>0</v>
      </c>
      <c r="G246" s="3">
        <f>'Rankings Detailed'!G251</f>
        <v>0</v>
      </c>
      <c r="H246" s="15">
        <f>'Rankings Detailed'!H251</f>
        <v>150</v>
      </c>
    </row>
    <row r="247" spans="1:8" x14ac:dyDescent="0.2">
      <c r="A247" s="3">
        <f t="shared" si="10"/>
        <v>16</v>
      </c>
      <c r="B247" s="3" t="str">
        <f>'Rankings Detailed'!B236</f>
        <v>Allan Currie</v>
      </c>
      <c r="C247" s="3">
        <f>'Rankings Detailed'!C236</f>
        <v>2</v>
      </c>
      <c r="D247" s="3">
        <f>'Rankings Detailed'!D236</f>
        <v>50</v>
      </c>
      <c r="E247" s="3">
        <f>'Rankings Detailed'!E236</f>
        <v>45</v>
      </c>
      <c r="F247" s="3">
        <f>'Rankings Detailed'!F236</f>
        <v>0</v>
      </c>
      <c r="G247" s="3">
        <f>'Rankings Detailed'!G236</f>
        <v>0</v>
      </c>
      <c r="H247" s="15">
        <f>'Rankings Detailed'!H236</f>
        <v>95</v>
      </c>
    </row>
    <row r="248" spans="1:8" x14ac:dyDescent="0.2">
      <c r="A248" s="3">
        <f t="shared" si="10"/>
        <v>17</v>
      </c>
      <c r="B248" s="3" t="str">
        <f>'Rankings Detailed'!B249</f>
        <v>Leslie Wilson</v>
      </c>
      <c r="C248" s="3">
        <f>'Rankings Detailed'!C249</f>
        <v>1</v>
      </c>
      <c r="D248" s="3">
        <f>'Rankings Detailed'!D249</f>
        <v>80</v>
      </c>
      <c r="E248" s="3">
        <f>'Rankings Detailed'!E249</f>
        <v>0</v>
      </c>
      <c r="F248" s="3">
        <f>'Rankings Detailed'!F249</f>
        <v>0</v>
      </c>
      <c r="G248" s="3">
        <f>'Rankings Detailed'!G249</f>
        <v>0</v>
      </c>
      <c r="H248" s="15">
        <f>'Rankings Detailed'!H249</f>
        <v>80</v>
      </c>
    </row>
    <row r="249" spans="1:8" x14ac:dyDescent="0.2">
      <c r="A249" s="3">
        <f t="shared" si="10"/>
        <v>18</v>
      </c>
      <c r="B249" s="3" t="str">
        <f>'Rankings Detailed'!B248</f>
        <v>Andrew Robertson</v>
      </c>
      <c r="C249" s="3">
        <f>'Rankings Detailed'!C248</f>
        <v>1</v>
      </c>
      <c r="D249" s="3">
        <f>'Rankings Detailed'!D248</f>
        <v>50</v>
      </c>
      <c r="E249" s="3">
        <f>'Rankings Detailed'!E248</f>
        <v>0</v>
      </c>
      <c r="F249" s="3">
        <f>'Rankings Detailed'!F248</f>
        <v>0</v>
      </c>
      <c r="G249" s="3">
        <f>'Rankings Detailed'!G248</f>
        <v>0</v>
      </c>
      <c r="H249" s="15">
        <f>'Rankings Detailed'!H248</f>
        <v>50</v>
      </c>
    </row>
    <row r="250" spans="1:8" x14ac:dyDescent="0.2">
      <c r="A250" s="3">
        <f t="shared" si="10"/>
        <v>19</v>
      </c>
      <c r="B250" s="3" t="str">
        <f>'Rankings Detailed'!B247</f>
        <v>Ross Haston</v>
      </c>
      <c r="C250" s="3">
        <f>'Rankings Detailed'!C247</f>
        <v>1</v>
      </c>
      <c r="D250" s="3">
        <f>'Rankings Detailed'!D247</f>
        <v>40</v>
      </c>
      <c r="E250" s="3">
        <f>'Rankings Detailed'!E247</f>
        <v>0</v>
      </c>
      <c r="F250" s="3">
        <f>'Rankings Detailed'!F247</f>
        <v>0</v>
      </c>
      <c r="G250" s="3">
        <f>'Rankings Detailed'!G247</f>
        <v>0</v>
      </c>
      <c r="H250" s="15">
        <f>'Rankings Detailed'!H247</f>
        <v>40</v>
      </c>
    </row>
    <row r="251" spans="1:8" x14ac:dyDescent="0.2">
      <c r="A251" s="3">
        <f t="shared" si="10"/>
        <v>20</v>
      </c>
      <c r="B251" s="3" t="str">
        <f>'Rankings Detailed'!B243</f>
        <v>Alastair Kirkland</v>
      </c>
      <c r="C251" s="3">
        <f>'Rankings Detailed'!C243</f>
        <v>1</v>
      </c>
      <c r="D251" s="3">
        <f>'Rankings Detailed'!D243</f>
        <v>20</v>
      </c>
      <c r="E251" s="3">
        <f>'Rankings Detailed'!E243</f>
        <v>0</v>
      </c>
      <c r="F251" s="3">
        <f>'Rankings Detailed'!F243</f>
        <v>0</v>
      </c>
      <c r="G251" s="3">
        <f>'Rankings Detailed'!G243</f>
        <v>0</v>
      </c>
      <c r="H251" s="15">
        <f>'Rankings Detailed'!H243</f>
        <v>20</v>
      </c>
    </row>
    <row r="252" spans="1:8" hidden="1" x14ac:dyDescent="0.2">
      <c r="A252" s="3">
        <f t="shared" ref="A252:A271" si="11">RANK(H252,$H$232:$H$271,0)</f>
        <v>21</v>
      </c>
      <c r="B252" s="3">
        <f>'Rankings Detailed'!B254</f>
        <v>0</v>
      </c>
      <c r="C252" s="3">
        <f>'Rankings Detailed'!C254</f>
        <v>0</v>
      </c>
      <c r="D252" s="3">
        <f>'Rankings Detailed'!D254</f>
        <v>0</v>
      </c>
      <c r="E252" s="3">
        <f>'Rankings Detailed'!E254</f>
        <v>0</v>
      </c>
      <c r="F252" s="3">
        <f>'Rankings Detailed'!F254</f>
        <v>0</v>
      </c>
      <c r="G252" s="3">
        <f>'Rankings Detailed'!G254</f>
        <v>0</v>
      </c>
      <c r="H252" s="15">
        <f>'Rankings Detailed'!H254</f>
        <v>0</v>
      </c>
    </row>
    <row r="253" spans="1:8" hidden="1" x14ac:dyDescent="0.2">
      <c r="A253" s="3">
        <f t="shared" si="11"/>
        <v>21</v>
      </c>
      <c r="B253" s="3" t="str">
        <f>'Rankings Detailed'!B252</f>
        <v>(blank)</v>
      </c>
      <c r="C253" s="3">
        <f>'Rankings Detailed'!C252</f>
        <v>17</v>
      </c>
      <c r="D253" s="3">
        <f>'Rankings Detailed'!D252</f>
        <v>0</v>
      </c>
      <c r="E253" s="3">
        <f>'Rankings Detailed'!E252</f>
        <v>0</v>
      </c>
      <c r="F253" s="3">
        <f>'Rankings Detailed'!F252</f>
        <v>0</v>
      </c>
      <c r="G253" s="3">
        <f>'Rankings Detailed'!G252</f>
        <v>0</v>
      </c>
      <c r="H253" s="15">
        <f>'Rankings Detailed'!H252</f>
        <v>0</v>
      </c>
    </row>
    <row r="254" spans="1:8" hidden="1" x14ac:dyDescent="0.2">
      <c r="A254" s="3">
        <f t="shared" si="11"/>
        <v>21</v>
      </c>
      <c r="B254" s="3">
        <f>'Rankings Detailed'!B253</f>
        <v>0</v>
      </c>
      <c r="C254" s="3">
        <f>'Rankings Detailed'!C253</f>
        <v>0</v>
      </c>
      <c r="D254" s="3">
        <f>'Rankings Detailed'!D253</f>
        <v>0</v>
      </c>
      <c r="E254" s="3">
        <f>'Rankings Detailed'!E253</f>
        <v>0</v>
      </c>
      <c r="F254" s="3">
        <f>'Rankings Detailed'!F253</f>
        <v>0</v>
      </c>
      <c r="G254" s="3">
        <f>'Rankings Detailed'!G253</f>
        <v>0</v>
      </c>
      <c r="H254" s="15">
        <f>'Rankings Detailed'!H253</f>
        <v>0</v>
      </c>
    </row>
    <row r="255" spans="1:8" hidden="1" x14ac:dyDescent="0.2">
      <c r="A255" s="3">
        <f t="shared" si="11"/>
        <v>21</v>
      </c>
      <c r="B255" s="3">
        <f>'Rankings Detailed'!B256</f>
        <v>0</v>
      </c>
      <c r="C255" s="3">
        <f>'Rankings Detailed'!C256</f>
        <v>0</v>
      </c>
      <c r="D255" s="3">
        <f>'Rankings Detailed'!D256</f>
        <v>0</v>
      </c>
      <c r="E255" s="3">
        <f>'Rankings Detailed'!E256</f>
        <v>0</v>
      </c>
      <c r="F255" s="3">
        <f>'Rankings Detailed'!F256</f>
        <v>0</v>
      </c>
      <c r="G255" s="3">
        <f>'Rankings Detailed'!G256</f>
        <v>0</v>
      </c>
      <c r="H255" s="15">
        <f>'Rankings Detailed'!H256</f>
        <v>0</v>
      </c>
    </row>
    <row r="256" spans="1:8" hidden="1" x14ac:dyDescent="0.2">
      <c r="A256" s="3">
        <f t="shared" si="11"/>
        <v>21</v>
      </c>
      <c r="B256" s="3">
        <f>'Rankings Detailed'!B255</f>
        <v>0</v>
      </c>
      <c r="C256" s="3">
        <f>'Rankings Detailed'!C255</f>
        <v>0</v>
      </c>
      <c r="D256" s="3">
        <f>'Rankings Detailed'!D255</f>
        <v>0</v>
      </c>
      <c r="E256" s="3">
        <f>'Rankings Detailed'!E255</f>
        <v>0</v>
      </c>
      <c r="F256" s="3">
        <f>'Rankings Detailed'!F255</f>
        <v>0</v>
      </c>
      <c r="G256" s="3">
        <f>'Rankings Detailed'!G255</f>
        <v>0</v>
      </c>
      <c r="H256" s="15">
        <f>'Rankings Detailed'!H255</f>
        <v>0</v>
      </c>
    </row>
    <row r="257" spans="1:8" hidden="1" x14ac:dyDescent="0.2">
      <c r="A257" s="3">
        <f t="shared" si="11"/>
        <v>21</v>
      </c>
      <c r="B257" s="3">
        <f>'Rankings Detailed'!B257</f>
        <v>0</v>
      </c>
      <c r="C257" s="3">
        <f>'Rankings Detailed'!C257</f>
        <v>0</v>
      </c>
      <c r="D257" s="3">
        <f>'Rankings Detailed'!D257</f>
        <v>0</v>
      </c>
      <c r="E257" s="3">
        <f>'Rankings Detailed'!E257</f>
        <v>0</v>
      </c>
      <c r="F257" s="3">
        <f>'Rankings Detailed'!F257</f>
        <v>0</v>
      </c>
      <c r="G257" s="3">
        <f>'Rankings Detailed'!G257</f>
        <v>0</v>
      </c>
      <c r="H257" s="15">
        <f>'Rankings Detailed'!H257</f>
        <v>0</v>
      </c>
    </row>
    <row r="258" spans="1:8" hidden="1" x14ac:dyDescent="0.2">
      <c r="A258" s="3">
        <f t="shared" si="11"/>
        <v>21</v>
      </c>
      <c r="B258" s="3">
        <f>'Rankings Detailed'!B258</f>
        <v>0</v>
      </c>
      <c r="C258" s="3">
        <f>'Rankings Detailed'!C258</f>
        <v>0</v>
      </c>
      <c r="D258" s="3">
        <f>'Rankings Detailed'!D258</f>
        <v>0</v>
      </c>
      <c r="E258" s="3">
        <f>'Rankings Detailed'!E258</f>
        <v>0</v>
      </c>
      <c r="F258" s="3">
        <f>'Rankings Detailed'!F258</f>
        <v>0</v>
      </c>
      <c r="G258" s="3">
        <f>'Rankings Detailed'!G258</f>
        <v>0</v>
      </c>
      <c r="H258" s="15">
        <f>'Rankings Detailed'!H258</f>
        <v>0</v>
      </c>
    </row>
    <row r="259" spans="1:8" hidden="1" x14ac:dyDescent="0.2">
      <c r="A259" s="3">
        <f t="shared" si="11"/>
        <v>21</v>
      </c>
      <c r="B259" s="3">
        <f>'Rankings Detailed'!B259</f>
        <v>0</v>
      </c>
      <c r="C259" s="3">
        <f>'Rankings Detailed'!C259</f>
        <v>0</v>
      </c>
      <c r="D259" s="3">
        <f>'Rankings Detailed'!D259</f>
        <v>0</v>
      </c>
      <c r="E259" s="3">
        <f>'Rankings Detailed'!E259</f>
        <v>0</v>
      </c>
      <c r="F259" s="3">
        <f>'Rankings Detailed'!F259</f>
        <v>0</v>
      </c>
      <c r="G259" s="3">
        <f>'Rankings Detailed'!G259</f>
        <v>0</v>
      </c>
      <c r="H259" s="15">
        <f>'Rankings Detailed'!H259</f>
        <v>0</v>
      </c>
    </row>
    <row r="260" spans="1:8" hidden="1" x14ac:dyDescent="0.2">
      <c r="A260" s="3">
        <f t="shared" si="11"/>
        <v>21</v>
      </c>
      <c r="B260" s="3">
        <f>'Rankings Detailed'!B260</f>
        <v>0</v>
      </c>
      <c r="C260" s="3">
        <f>'Rankings Detailed'!C260</f>
        <v>0</v>
      </c>
      <c r="D260" s="3">
        <f>'Rankings Detailed'!D260</f>
        <v>0</v>
      </c>
      <c r="E260" s="3">
        <f>'Rankings Detailed'!E260</f>
        <v>0</v>
      </c>
      <c r="F260" s="3">
        <f>'Rankings Detailed'!F260</f>
        <v>0</v>
      </c>
      <c r="G260" s="3">
        <f>'Rankings Detailed'!G260</f>
        <v>0</v>
      </c>
      <c r="H260" s="15">
        <f>'Rankings Detailed'!H260</f>
        <v>0</v>
      </c>
    </row>
    <row r="261" spans="1:8" hidden="1" x14ac:dyDescent="0.2">
      <c r="A261" s="3">
        <f t="shared" si="11"/>
        <v>21</v>
      </c>
      <c r="B261" s="3">
        <f>'Rankings Detailed'!B261</f>
        <v>0</v>
      </c>
      <c r="C261" s="3">
        <f>'Rankings Detailed'!C261</f>
        <v>0</v>
      </c>
      <c r="D261" s="3">
        <f>'Rankings Detailed'!D261</f>
        <v>0</v>
      </c>
      <c r="E261" s="3">
        <f>'Rankings Detailed'!E261</f>
        <v>0</v>
      </c>
      <c r="F261" s="3">
        <f>'Rankings Detailed'!F261</f>
        <v>0</v>
      </c>
      <c r="G261" s="3">
        <f>'Rankings Detailed'!G261</f>
        <v>0</v>
      </c>
      <c r="H261" s="15">
        <f>'Rankings Detailed'!H261</f>
        <v>0</v>
      </c>
    </row>
    <row r="262" spans="1:8" hidden="1" x14ac:dyDescent="0.2">
      <c r="A262" s="3">
        <f t="shared" si="11"/>
        <v>21</v>
      </c>
      <c r="B262" s="3">
        <f>'Rankings Detailed'!B262</f>
        <v>0</v>
      </c>
      <c r="C262" s="3">
        <f>'Rankings Detailed'!C262</f>
        <v>0</v>
      </c>
      <c r="D262" s="3">
        <f>'Rankings Detailed'!D262</f>
        <v>0</v>
      </c>
      <c r="E262" s="3">
        <f>'Rankings Detailed'!E262</f>
        <v>0</v>
      </c>
      <c r="F262" s="3">
        <f>'Rankings Detailed'!F262</f>
        <v>0</v>
      </c>
      <c r="G262" s="3">
        <f>'Rankings Detailed'!G262</f>
        <v>0</v>
      </c>
      <c r="H262" s="15">
        <f>'Rankings Detailed'!H262</f>
        <v>0</v>
      </c>
    </row>
    <row r="263" spans="1:8" hidden="1" x14ac:dyDescent="0.2">
      <c r="A263" s="3">
        <f t="shared" si="11"/>
        <v>21</v>
      </c>
      <c r="B263" s="3">
        <f>'Rankings Detailed'!B263</f>
        <v>0</v>
      </c>
      <c r="C263" s="3">
        <f>'Rankings Detailed'!C263</f>
        <v>0</v>
      </c>
      <c r="D263" s="3">
        <f>'Rankings Detailed'!D263</f>
        <v>0</v>
      </c>
      <c r="E263" s="3">
        <f>'Rankings Detailed'!E263</f>
        <v>0</v>
      </c>
      <c r="F263" s="3">
        <f>'Rankings Detailed'!F263</f>
        <v>0</v>
      </c>
      <c r="G263" s="3">
        <f>'Rankings Detailed'!G263</f>
        <v>0</v>
      </c>
      <c r="H263" s="15">
        <f>'Rankings Detailed'!H263</f>
        <v>0</v>
      </c>
    </row>
    <row r="264" spans="1:8" hidden="1" x14ac:dyDescent="0.2">
      <c r="A264" s="3">
        <f t="shared" si="11"/>
        <v>21</v>
      </c>
      <c r="B264" s="3">
        <f>'Rankings Detailed'!B264</f>
        <v>0</v>
      </c>
      <c r="C264" s="3">
        <f>'Rankings Detailed'!C264</f>
        <v>0</v>
      </c>
      <c r="D264" s="3">
        <f>'Rankings Detailed'!D264</f>
        <v>0</v>
      </c>
      <c r="E264" s="3">
        <f>'Rankings Detailed'!E264</f>
        <v>0</v>
      </c>
      <c r="F264" s="3">
        <f>'Rankings Detailed'!F264</f>
        <v>0</v>
      </c>
      <c r="G264" s="3">
        <f>'Rankings Detailed'!G264</f>
        <v>0</v>
      </c>
      <c r="H264" s="15">
        <f>'Rankings Detailed'!H264</f>
        <v>0</v>
      </c>
    </row>
    <row r="265" spans="1:8" hidden="1" x14ac:dyDescent="0.2">
      <c r="A265" s="3">
        <f t="shared" si="11"/>
        <v>21</v>
      </c>
      <c r="B265" s="3">
        <f>'Rankings Detailed'!B265</f>
        <v>0</v>
      </c>
      <c r="C265" s="3">
        <f>'Rankings Detailed'!C265</f>
        <v>0</v>
      </c>
      <c r="D265" s="3">
        <f>'Rankings Detailed'!D265</f>
        <v>0</v>
      </c>
      <c r="E265" s="3">
        <f>'Rankings Detailed'!E265</f>
        <v>0</v>
      </c>
      <c r="F265" s="3">
        <f>'Rankings Detailed'!F265</f>
        <v>0</v>
      </c>
      <c r="G265" s="3">
        <f>'Rankings Detailed'!G265</f>
        <v>0</v>
      </c>
      <c r="H265" s="15">
        <f>'Rankings Detailed'!H265</f>
        <v>0</v>
      </c>
    </row>
    <row r="266" spans="1:8" hidden="1" x14ac:dyDescent="0.2">
      <c r="A266" s="3">
        <f t="shared" si="11"/>
        <v>21</v>
      </c>
      <c r="B266" s="3">
        <f>'Rankings Detailed'!B266</f>
        <v>0</v>
      </c>
      <c r="C266" s="3">
        <f>'Rankings Detailed'!C266</f>
        <v>0</v>
      </c>
      <c r="D266" s="3">
        <f>'Rankings Detailed'!D266</f>
        <v>0</v>
      </c>
      <c r="E266" s="3">
        <f>'Rankings Detailed'!E266</f>
        <v>0</v>
      </c>
      <c r="F266" s="3">
        <f>'Rankings Detailed'!F266</f>
        <v>0</v>
      </c>
      <c r="G266" s="3">
        <f>'Rankings Detailed'!G266</f>
        <v>0</v>
      </c>
      <c r="H266" s="15">
        <f>'Rankings Detailed'!H266</f>
        <v>0</v>
      </c>
    </row>
    <row r="267" spans="1:8" hidden="1" x14ac:dyDescent="0.2">
      <c r="A267" s="3">
        <f t="shared" si="11"/>
        <v>21</v>
      </c>
      <c r="B267" s="3">
        <f>'Rankings Detailed'!B267</f>
        <v>0</v>
      </c>
      <c r="C267" s="3">
        <f>'Rankings Detailed'!C267</f>
        <v>0</v>
      </c>
      <c r="D267" s="3">
        <f>'Rankings Detailed'!D267</f>
        <v>0</v>
      </c>
      <c r="E267" s="3">
        <f>'Rankings Detailed'!E267</f>
        <v>0</v>
      </c>
      <c r="F267" s="3">
        <f>'Rankings Detailed'!F267</f>
        <v>0</v>
      </c>
      <c r="G267" s="3">
        <f>'Rankings Detailed'!G267</f>
        <v>0</v>
      </c>
      <c r="H267" s="15">
        <f>'Rankings Detailed'!H267</f>
        <v>0</v>
      </c>
    </row>
    <row r="268" spans="1:8" hidden="1" x14ac:dyDescent="0.2">
      <c r="A268" s="3">
        <f t="shared" si="11"/>
        <v>21</v>
      </c>
      <c r="B268" s="3">
        <f>'Rankings Detailed'!B268</f>
        <v>0</v>
      </c>
      <c r="C268" s="3">
        <f>'Rankings Detailed'!C268</f>
        <v>0</v>
      </c>
      <c r="D268" s="3">
        <f>'Rankings Detailed'!D268</f>
        <v>0</v>
      </c>
      <c r="E268" s="3">
        <f>'Rankings Detailed'!E268</f>
        <v>0</v>
      </c>
      <c r="F268" s="3">
        <f>'Rankings Detailed'!F268</f>
        <v>0</v>
      </c>
      <c r="G268" s="3">
        <f>'Rankings Detailed'!G268</f>
        <v>0</v>
      </c>
      <c r="H268" s="15">
        <f>'Rankings Detailed'!H268</f>
        <v>0</v>
      </c>
    </row>
    <row r="269" spans="1:8" hidden="1" x14ac:dyDescent="0.2">
      <c r="A269" s="3">
        <f t="shared" si="11"/>
        <v>21</v>
      </c>
      <c r="B269" s="3">
        <f>'Rankings Detailed'!B269</f>
        <v>0</v>
      </c>
      <c r="C269" s="3">
        <f>'Rankings Detailed'!C269</f>
        <v>0</v>
      </c>
      <c r="D269" s="3">
        <f>'Rankings Detailed'!D269</f>
        <v>0</v>
      </c>
      <c r="E269" s="3">
        <f>'Rankings Detailed'!E269</f>
        <v>0</v>
      </c>
      <c r="F269" s="3">
        <f>'Rankings Detailed'!F269</f>
        <v>0</v>
      </c>
      <c r="G269" s="3">
        <f>'Rankings Detailed'!G269</f>
        <v>0</v>
      </c>
      <c r="H269" s="15">
        <f>'Rankings Detailed'!H269</f>
        <v>0</v>
      </c>
    </row>
    <row r="270" spans="1:8" hidden="1" x14ac:dyDescent="0.2">
      <c r="A270" s="3">
        <f t="shared" si="11"/>
        <v>21</v>
      </c>
      <c r="B270" s="3">
        <f>'Rankings Detailed'!B270</f>
        <v>0</v>
      </c>
      <c r="C270" s="3">
        <f>'Rankings Detailed'!C270</f>
        <v>0</v>
      </c>
      <c r="D270" s="3">
        <f>'Rankings Detailed'!D270</f>
        <v>0</v>
      </c>
      <c r="E270" s="3">
        <f>'Rankings Detailed'!E270</f>
        <v>0</v>
      </c>
      <c r="F270" s="3">
        <f>'Rankings Detailed'!F270</f>
        <v>0</v>
      </c>
      <c r="G270" s="3">
        <f>'Rankings Detailed'!G270</f>
        <v>0</v>
      </c>
      <c r="H270" s="15">
        <f>'Rankings Detailed'!H270</f>
        <v>0</v>
      </c>
    </row>
    <row r="271" spans="1:8" hidden="1" x14ac:dyDescent="0.2">
      <c r="A271" s="3">
        <f t="shared" si="11"/>
        <v>21</v>
      </c>
      <c r="B271" s="3">
        <f>'Rankings Detailed'!B271</f>
        <v>0</v>
      </c>
      <c r="C271" s="3">
        <f>'Rankings Detailed'!C271</f>
        <v>0</v>
      </c>
      <c r="D271" s="3">
        <f>'Rankings Detailed'!D271</f>
        <v>0</v>
      </c>
      <c r="E271" s="3">
        <f>'Rankings Detailed'!E271</f>
        <v>0</v>
      </c>
      <c r="F271" s="3">
        <f>'Rankings Detailed'!F271</f>
        <v>0</v>
      </c>
      <c r="G271" s="3">
        <f>'Rankings Detailed'!G271</f>
        <v>0</v>
      </c>
      <c r="H271" s="15">
        <f>'Rankings Detailed'!H271</f>
        <v>0</v>
      </c>
    </row>
    <row r="274" spans="1:8" x14ac:dyDescent="0.2">
      <c r="A274" t="str">
        <f>'Rankings Detailed'!J273</f>
        <v>M65</v>
      </c>
    </row>
    <row r="276" spans="1:8" x14ac:dyDescent="0.2">
      <c r="A276" s="20" t="s">
        <v>73</v>
      </c>
      <c r="B276" s="20" t="s">
        <v>74</v>
      </c>
      <c r="C276" s="20" t="s">
        <v>75</v>
      </c>
      <c r="D276" s="20" t="s">
        <v>76</v>
      </c>
      <c r="E276" s="20" t="s">
        <v>77</v>
      </c>
      <c r="F276" s="20" t="s">
        <v>78</v>
      </c>
      <c r="G276" s="20" t="s">
        <v>79</v>
      </c>
      <c r="H276" s="21" t="s">
        <v>52</v>
      </c>
    </row>
    <row r="277" spans="1:8" x14ac:dyDescent="0.2">
      <c r="A277" s="3">
        <f t="shared" ref="A277:A293" si="12">RANK(H277,$H$277:$H$316,0)</f>
        <v>1</v>
      </c>
      <c r="B277" s="3" t="str">
        <f>'Rankings Detailed'!B278</f>
        <v>Robin Ridley</v>
      </c>
      <c r="C277" s="3">
        <f>'Rankings Detailed'!C278</f>
        <v>4</v>
      </c>
      <c r="D277" s="3">
        <f>'Rankings Detailed'!D278</f>
        <v>390</v>
      </c>
      <c r="E277" s="3">
        <f>'Rankings Detailed'!E278</f>
        <v>360</v>
      </c>
      <c r="F277" s="3">
        <f>'Rankings Detailed'!F278</f>
        <v>330</v>
      </c>
      <c r="G277" s="3">
        <f>'Rankings Detailed'!G278</f>
        <v>200</v>
      </c>
      <c r="H277" s="15">
        <f>'Rankings Detailed'!H278</f>
        <v>1280</v>
      </c>
    </row>
    <row r="278" spans="1:8" x14ac:dyDescent="0.2">
      <c r="A278" s="3">
        <f t="shared" si="12"/>
        <v>2</v>
      </c>
      <c r="B278" s="3" t="str">
        <f>'Rankings Detailed'!B281</f>
        <v>Keith Gristwood</v>
      </c>
      <c r="C278" s="3">
        <f>'Rankings Detailed'!C281</f>
        <v>4</v>
      </c>
      <c r="D278" s="3">
        <f>'Rankings Detailed'!D281</f>
        <v>330</v>
      </c>
      <c r="E278" s="3">
        <f>'Rankings Detailed'!E281</f>
        <v>300</v>
      </c>
      <c r="F278" s="3">
        <f>'Rankings Detailed'!F281</f>
        <v>232.5</v>
      </c>
      <c r="G278" s="3">
        <f>'Rankings Detailed'!G281</f>
        <v>105</v>
      </c>
      <c r="H278" s="15">
        <f>'Rankings Detailed'!H281</f>
        <v>967.5</v>
      </c>
    </row>
    <row r="279" spans="1:8" x14ac:dyDescent="0.2">
      <c r="A279" s="3">
        <f t="shared" si="12"/>
        <v>3</v>
      </c>
      <c r="B279" s="3" t="str">
        <f>'Rankings Detailed'!B279</f>
        <v>Norman Paterson</v>
      </c>
      <c r="C279" s="3">
        <f>'Rankings Detailed'!C279</f>
        <v>5</v>
      </c>
      <c r="D279" s="3">
        <f>'Rankings Detailed'!D279</f>
        <v>450</v>
      </c>
      <c r="E279" s="3">
        <f>'Rankings Detailed'!E279</f>
        <v>240</v>
      </c>
      <c r="F279" s="3">
        <f>'Rankings Detailed'!F279</f>
        <v>105</v>
      </c>
      <c r="G279" s="3">
        <f>'Rankings Detailed'!G279</f>
        <v>90</v>
      </c>
      <c r="H279" s="15">
        <f>'Rankings Detailed'!H279</f>
        <v>885</v>
      </c>
    </row>
    <row r="280" spans="1:8" x14ac:dyDescent="0.2">
      <c r="A280" s="3">
        <f t="shared" si="12"/>
        <v>4</v>
      </c>
      <c r="B280" s="3" t="str">
        <f>'Rankings Detailed'!B282</f>
        <v>David McAleese</v>
      </c>
      <c r="C280" s="3">
        <f>'Rankings Detailed'!C282</f>
        <v>5</v>
      </c>
      <c r="D280" s="3">
        <f>'Rankings Detailed'!D282</f>
        <v>270</v>
      </c>
      <c r="E280" s="3">
        <f>'Rankings Detailed'!E282</f>
        <v>270</v>
      </c>
      <c r="F280" s="3">
        <f>'Rankings Detailed'!F282</f>
        <v>157.5</v>
      </c>
      <c r="G280" s="3">
        <f>'Rankings Detailed'!G282</f>
        <v>105</v>
      </c>
      <c r="H280" s="15">
        <f>'Rankings Detailed'!H282</f>
        <v>802.5</v>
      </c>
    </row>
    <row r="281" spans="1:8" x14ac:dyDescent="0.2">
      <c r="A281" s="3">
        <f t="shared" si="12"/>
        <v>5</v>
      </c>
      <c r="B281" s="3" t="str">
        <f>'Rankings Detailed'!B291</f>
        <v>George Stewart</v>
      </c>
      <c r="C281" s="3">
        <f>'Rankings Detailed'!C291</f>
        <v>5</v>
      </c>
      <c r="D281" s="3">
        <f>'Rankings Detailed'!D291</f>
        <v>300</v>
      </c>
      <c r="E281" s="3">
        <f>'Rankings Detailed'!E291</f>
        <v>300</v>
      </c>
      <c r="F281" s="3">
        <f>'Rankings Detailed'!F291</f>
        <v>120</v>
      </c>
      <c r="G281" s="3">
        <f>'Rankings Detailed'!G291</f>
        <v>60</v>
      </c>
      <c r="H281" s="15">
        <f>'Rankings Detailed'!H291</f>
        <v>780</v>
      </c>
    </row>
    <row r="282" spans="1:8" x14ac:dyDescent="0.2">
      <c r="A282" s="3">
        <f t="shared" si="12"/>
        <v>6</v>
      </c>
      <c r="B282" s="3" t="str">
        <f>'Rankings Detailed'!B284</f>
        <v>Bryan Jackson</v>
      </c>
      <c r="C282" s="3">
        <f>'Rankings Detailed'!C284</f>
        <v>4</v>
      </c>
      <c r="D282" s="3">
        <f>'Rankings Detailed'!D284</f>
        <v>210</v>
      </c>
      <c r="E282" s="3">
        <f>'Rankings Detailed'!E284</f>
        <v>190</v>
      </c>
      <c r="F282" s="3">
        <f>'Rankings Detailed'!F284</f>
        <v>105</v>
      </c>
      <c r="G282" s="3">
        <f>'Rankings Detailed'!G284</f>
        <v>97.5</v>
      </c>
      <c r="H282" s="15">
        <f>'Rankings Detailed'!H284</f>
        <v>602.5</v>
      </c>
    </row>
    <row r="283" spans="1:8" x14ac:dyDescent="0.2">
      <c r="A283" s="3">
        <f t="shared" si="12"/>
        <v>7</v>
      </c>
      <c r="B283" s="3" t="str">
        <f>'Rankings Detailed'!B277</f>
        <v>Paul Harris</v>
      </c>
      <c r="C283" s="3">
        <f>'Rankings Detailed'!C277</f>
        <v>1</v>
      </c>
      <c r="D283" s="3">
        <f>'Rankings Detailed'!D277</f>
        <v>360</v>
      </c>
      <c r="E283" s="3">
        <f>'Rankings Detailed'!E277</f>
        <v>0</v>
      </c>
      <c r="F283" s="3">
        <f>'Rankings Detailed'!F277</f>
        <v>0</v>
      </c>
      <c r="G283" s="3">
        <f>'Rankings Detailed'!G277</f>
        <v>0</v>
      </c>
      <c r="H283" s="15">
        <f>'Rankings Detailed'!H277</f>
        <v>360</v>
      </c>
    </row>
    <row r="284" spans="1:8" x14ac:dyDescent="0.2">
      <c r="A284" s="3">
        <f t="shared" si="12"/>
        <v>8</v>
      </c>
      <c r="B284" s="3" t="str">
        <f>'Rankings Detailed'!B290</f>
        <v>David Gillies</v>
      </c>
      <c r="C284" s="3">
        <f>'Rankings Detailed'!C290</f>
        <v>6</v>
      </c>
      <c r="D284" s="3">
        <f>'Rankings Detailed'!D290</f>
        <v>120</v>
      </c>
      <c r="E284" s="3">
        <f>'Rankings Detailed'!E290</f>
        <v>105</v>
      </c>
      <c r="F284" s="3">
        <f>'Rankings Detailed'!F290</f>
        <v>65</v>
      </c>
      <c r="G284" s="3">
        <f>'Rankings Detailed'!G290</f>
        <v>65</v>
      </c>
      <c r="H284" s="15">
        <f>'Rankings Detailed'!H290</f>
        <v>355</v>
      </c>
    </row>
    <row r="285" spans="1:8" x14ac:dyDescent="0.2">
      <c r="A285" s="3">
        <f t="shared" si="12"/>
        <v>9</v>
      </c>
      <c r="B285" s="3" t="str">
        <f>'Rankings Detailed'!B285</f>
        <v>John Charles</v>
      </c>
      <c r="C285" s="3">
        <f>'Rankings Detailed'!C285</f>
        <v>4</v>
      </c>
      <c r="D285" s="3">
        <f>'Rankings Detailed'!D285</f>
        <v>165</v>
      </c>
      <c r="E285" s="3">
        <f>'Rankings Detailed'!E285</f>
        <v>75</v>
      </c>
      <c r="F285" s="3">
        <f>'Rankings Detailed'!F285</f>
        <v>60</v>
      </c>
      <c r="G285" s="3">
        <f>'Rankings Detailed'!G285</f>
        <v>50</v>
      </c>
      <c r="H285" s="15">
        <f>'Rankings Detailed'!H285</f>
        <v>350</v>
      </c>
    </row>
    <row r="286" spans="1:8" x14ac:dyDescent="0.2">
      <c r="A286" s="3">
        <f t="shared" si="12"/>
        <v>10</v>
      </c>
      <c r="B286" s="3" t="str">
        <f>'Rankings Detailed'!B280</f>
        <v>Clark Adam</v>
      </c>
      <c r="C286" s="3">
        <f>'Rankings Detailed'!C280</f>
        <v>4</v>
      </c>
      <c r="D286" s="3">
        <f>'Rankings Detailed'!D280</f>
        <v>105</v>
      </c>
      <c r="E286" s="3">
        <f>'Rankings Detailed'!E280</f>
        <v>105</v>
      </c>
      <c r="F286" s="3">
        <f>'Rankings Detailed'!F280</f>
        <v>65</v>
      </c>
      <c r="G286" s="3">
        <f>'Rankings Detailed'!G280</f>
        <v>40</v>
      </c>
      <c r="H286" s="15">
        <f>'Rankings Detailed'!H280</f>
        <v>315</v>
      </c>
    </row>
    <row r="287" spans="1:8" x14ac:dyDescent="0.2">
      <c r="A287" s="3">
        <f t="shared" si="12"/>
        <v>11</v>
      </c>
      <c r="B287" s="3" t="str">
        <f>'Rankings Detailed'!B283</f>
        <v>Peter Shivas</v>
      </c>
      <c r="C287" s="3">
        <f>'Rankings Detailed'!C283</f>
        <v>1</v>
      </c>
      <c r="D287" s="3">
        <f>'Rankings Detailed'!D283</f>
        <v>300</v>
      </c>
      <c r="E287" s="3">
        <f>'Rankings Detailed'!E283</f>
        <v>0</v>
      </c>
      <c r="F287" s="3">
        <f>'Rankings Detailed'!F283</f>
        <v>0</v>
      </c>
      <c r="G287" s="3">
        <f>'Rankings Detailed'!G283</f>
        <v>0</v>
      </c>
      <c r="H287" s="15">
        <f>'Rankings Detailed'!H283</f>
        <v>300</v>
      </c>
    </row>
    <row r="288" spans="1:8" x14ac:dyDescent="0.2">
      <c r="A288" s="3">
        <f t="shared" si="12"/>
        <v>12</v>
      </c>
      <c r="B288" s="3" t="str">
        <f>'Rankings Detailed'!B289</f>
        <v>Robert Thompson</v>
      </c>
      <c r="C288" s="3">
        <f>'Rankings Detailed'!C289</f>
        <v>3</v>
      </c>
      <c r="D288" s="3">
        <f>'Rankings Detailed'!D289</f>
        <v>105</v>
      </c>
      <c r="E288" s="3">
        <f>'Rankings Detailed'!E289</f>
        <v>75</v>
      </c>
      <c r="F288" s="3">
        <f>'Rankings Detailed'!F289</f>
        <v>25</v>
      </c>
      <c r="G288" s="3">
        <f>'Rankings Detailed'!G289</f>
        <v>0</v>
      </c>
      <c r="H288" s="15">
        <f>'Rankings Detailed'!H289</f>
        <v>205</v>
      </c>
    </row>
    <row r="289" spans="1:8" x14ac:dyDescent="0.2">
      <c r="A289" s="3">
        <f t="shared" si="12"/>
        <v>13</v>
      </c>
      <c r="B289" s="3" t="str">
        <f>'Rankings Detailed'!B286</f>
        <v>Keith Hobson</v>
      </c>
      <c r="C289" s="3">
        <f>'Rankings Detailed'!C286</f>
        <v>2</v>
      </c>
      <c r="D289" s="3">
        <f>'Rankings Detailed'!D286</f>
        <v>80</v>
      </c>
      <c r="E289" s="3">
        <f>'Rankings Detailed'!E286</f>
        <v>20</v>
      </c>
      <c r="F289" s="3">
        <f>'Rankings Detailed'!F286</f>
        <v>0</v>
      </c>
      <c r="G289" s="3">
        <f>'Rankings Detailed'!G286</f>
        <v>0</v>
      </c>
      <c r="H289" s="15">
        <f>'Rankings Detailed'!H286</f>
        <v>100</v>
      </c>
    </row>
    <row r="290" spans="1:8" x14ac:dyDescent="0.2">
      <c r="A290" s="3">
        <f t="shared" si="12"/>
        <v>14</v>
      </c>
      <c r="B290" s="3" t="str">
        <f>'Rankings Detailed'!B292</f>
        <v>William Jappy</v>
      </c>
      <c r="C290" s="3">
        <f>'Rankings Detailed'!C292</f>
        <v>1</v>
      </c>
      <c r="D290" s="3">
        <f>'Rankings Detailed'!D292</f>
        <v>50</v>
      </c>
      <c r="E290" s="3">
        <f>'Rankings Detailed'!E292</f>
        <v>0</v>
      </c>
      <c r="F290" s="3">
        <f>'Rankings Detailed'!F292</f>
        <v>0</v>
      </c>
      <c r="G290" s="3">
        <f>'Rankings Detailed'!G292</f>
        <v>0</v>
      </c>
      <c r="H290" s="15">
        <f>'Rankings Detailed'!H292</f>
        <v>50</v>
      </c>
    </row>
    <row r="291" spans="1:8" x14ac:dyDescent="0.2">
      <c r="A291" s="3">
        <f t="shared" si="12"/>
        <v>15</v>
      </c>
      <c r="B291" s="3" t="str">
        <f>'Rankings Detailed'!B293</f>
        <v>Michael Went</v>
      </c>
      <c r="C291" s="3">
        <f>'Rankings Detailed'!C293</f>
        <v>1</v>
      </c>
      <c r="D291" s="3">
        <f>'Rankings Detailed'!D293</f>
        <v>25</v>
      </c>
      <c r="E291" s="3">
        <f>'Rankings Detailed'!E293</f>
        <v>0</v>
      </c>
      <c r="F291" s="3">
        <f>'Rankings Detailed'!F293</f>
        <v>0</v>
      </c>
      <c r="G291" s="3">
        <f>'Rankings Detailed'!G293</f>
        <v>0</v>
      </c>
      <c r="H291" s="15">
        <f>'Rankings Detailed'!H293</f>
        <v>25</v>
      </c>
    </row>
    <row r="292" spans="1:8" x14ac:dyDescent="0.2">
      <c r="A292" s="3">
        <f t="shared" si="12"/>
        <v>16</v>
      </c>
      <c r="B292" s="3" t="str">
        <f>'Rankings Detailed'!B288</f>
        <v>Charlie Patrick</v>
      </c>
      <c r="C292" s="3">
        <f>'Rankings Detailed'!C288</f>
        <v>1</v>
      </c>
      <c r="D292" s="3">
        <f>'Rankings Detailed'!D288</f>
        <v>20</v>
      </c>
      <c r="E292" s="3">
        <f>'Rankings Detailed'!E288</f>
        <v>0</v>
      </c>
      <c r="F292" s="3">
        <f>'Rankings Detailed'!F288</f>
        <v>0</v>
      </c>
      <c r="G292" s="3">
        <f>'Rankings Detailed'!G288</f>
        <v>0</v>
      </c>
      <c r="H292" s="15">
        <f>'Rankings Detailed'!H288</f>
        <v>20</v>
      </c>
    </row>
    <row r="293" spans="1:8" x14ac:dyDescent="0.2">
      <c r="A293" s="3">
        <f t="shared" si="12"/>
        <v>16</v>
      </c>
      <c r="B293" s="3" t="str">
        <f>'Rankings Detailed'!B287</f>
        <v>John Miller</v>
      </c>
      <c r="C293" s="3">
        <f>'Rankings Detailed'!C287</f>
        <v>1</v>
      </c>
      <c r="D293" s="3">
        <f>'Rankings Detailed'!D287</f>
        <v>20</v>
      </c>
      <c r="E293" s="3">
        <f>'Rankings Detailed'!E287</f>
        <v>0</v>
      </c>
      <c r="F293" s="3">
        <f>'Rankings Detailed'!F287</f>
        <v>0</v>
      </c>
      <c r="G293" s="3">
        <f>'Rankings Detailed'!G287</f>
        <v>0</v>
      </c>
      <c r="H293" s="15">
        <f>'Rankings Detailed'!H287</f>
        <v>20</v>
      </c>
    </row>
    <row r="294" spans="1:8" hidden="1" x14ac:dyDescent="0.2">
      <c r="A294" s="3">
        <f t="shared" ref="A294:A316" si="13">RANK(H294,$H$277:$H$316,0)</f>
        <v>18</v>
      </c>
      <c r="B294" s="3" t="str">
        <f>'Rankings Detailed'!B294</f>
        <v>(blank)</v>
      </c>
      <c r="C294" s="3">
        <f>'Rankings Detailed'!C294</f>
        <v>17</v>
      </c>
      <c r="D294" s="3">
        <f>'Rankings Detailed'!D294</f>
        <v>0</v>
      </c>
      <c r="E294" s="3">
        <f>'Rankings Detailed'!E294</f>
        <v>0</v>
      </c>
      <c r="F294" s="3">
        <f>'Rankings Detailed'!F294</f>
        <v>0</v>
      </c>
      <c r="G294" s="3">
        <f>'Rankings Detailed'!G294</f>
        <v>0</v>
      </c>
      <c r="H294" s="15">
        <f>'Rankings Detailed'!H294</f>
        <v>0</v>
      </c>
    </row>
    <row r="295" spans="1:8" hidden="1" x14ac:dyDescent="0.2">
      <c r="A295" s="3">
        <f t="shared" si="13"/>
        <v>18</v>
      </c>
      <c r="B295" s="3">
        <f>'Rankings Detailed'!B296</f>
        <v>0</v>
      </c>
      <c r="C295" s="3">
        <f>'Rankings Detailed'!C296</f>
        <v>0</v>
      </c>
      <c r="D295" s="3">
        <f>'Rankings Detailed'!D296</f>
        <v>0</v>
      </c>
      <c r="E295" s="3">
        <f>'Rankings Detailed'!E296</f>
        <v>0</v>
      </c>
      <c r="F295" s="3">
        <f>'Rankings Detailed'!F296</f>
        <v>0</v>
      </c>
      <c r="G295" s="3">
        <f>'Rankings Detailed'!G296</f>
        <v>0</v>
      </c>
      <c r="H295" s="15">
        <f>'Rankings Detailed'!H296</f>
        <v>0</v>
      </c>
    </row>
    <row r="296" spans="1:8" hidden="1" x14ac:dyDescent="0.2">
      <c r="A296" s="3">
        <f t="shared" si="13"/>
        <v>18</v>
      </c>
      <c r="B296" s="3">
        <f>'Rankings Detailed'!B297</f>
        <v>0</v>
      </c>
      <c r="C296" s="3">
        <f>'Rankings Detailed'!C297</f>
        <v>0</v>
      </c>
      <c r="D296" s="3">
        <f>'Rankings Detailed'!D297</f>
        <v>0</v>
      </c>
      <c r="E296" s="3">
        <f>'Rankings Detailed'!E297</f>
        <v>0</v>
      </c>
      <c r="F296" s="3">
        <f>'Rankings Detailed'!F297</f>
        <v>0</v>
      </c>
      <c r="G296" s="3">
        <f>'Rankings Detailed'!G297</f>
        <v>0</v>
      </c>
      <c r="H296" s="15">
        <f>'Rankings Detailed'!H297</f>
        <v>0</v>
      </c>
    </row>
    <row r="297" spans="1:8" hidden="1" x14ac:dyDescent="0.2">
      <c r="A297" s="3">
        <f t="shared" si="13"/>
        <v>18</v>
      </c>
      <c r="B297" s="3">
        <f>'Rankings Detailed'!B295</f>
        <v>0</v>
      </c>
      <c r="C297" s="3">
        <f>'Rankings Detailed'!C295</f>
        <v>0</v>
      </c>
      <c r="D297" s="3">
        <f>'Rankings Detailed'!D295</f>
        <v>0</v>
      </c>
      <c r="E297" s="3">
        <f>'Rankings Detailed'!E295</f>
        <v>0</v>
      </c>
      <c r="F297" s="3">
        <f>'Rankings Detailed'!F295</f>
        <v>0</v>
      </c>
      <c r="G297" s="3">
        <f>'Rankings Detailed'!G295</f>
        <v>0</v>
      </c>
      <c r="H297" s="15">
        <f>'Rankings Detailed'!H295</f>
        <v>0</v>
      </c>
    </row>
    <row r="298" spans="1:8" hidden="1" x14ac:dyDescent="0.2">
      <c r="A298" s="3">
        <f t="shared" si="13"/>
        <v>18</v>
      </c>
      <c r="B298" s="3">
        <f>'Rankings Detailed'!B298</f>
        <v>0</v>
      </c>
      <c r="C298" s="3">
        <f>'Rankings Detailed'!C298</f>
        <v>0</v>
      </c>
      <c r="D298" s="3">
        <f>'Rankings Detailed'!D298</f>
        <v>0</v>
      </c>
      <c r="E298" s="3">
        <f>'Rankings Detailed'!E298</f>
        <v>0</v>
      </c>
      <c r="F298" s="3">
        <f>'Rankings Detailed'!F298</f>
        <v>0</v>
      </c>
      <c r="G298" s="3">
        <f>'Rankings Detailed'!G298</f>
        <v>0</v>
      </c>
      <c r="H298" s="15">
        <f>'Rankings Detailed'!H298</f>
        <v>0</v>
      </c>
    </row>
    <row r="299" spans="1:8" hidden="1" x14ac:dyDescent="0.2">
      <c r="A299" s="3">
        <f t="shared" si="13"/>
        <v>18</v>
      </c>
      <c r="B299" s="3">
        <f>'Rankings Detailed'!B299</f>
        <v>0</v>
      </c>
      <c r="C299" s="3">
        <f>'Rankings Detailed'!C299</f>
        <v>0</v>
      </c>
      <c r="D299" s="3">
        <f>'Rankings Detailed'!D299</f>
        <v>0</v>
      </c>
      <c r="E299" s="3">
        <f>'Rankings Detailed'!E299</f>
        <v>0</v>
      </c>
      <c r="F299" s="3">
        <f>'Rankings Detailed'!F299</f>
        <v>0</v>
      </c>
      <c r="G299" s="3">
        <f>'Rankings Detailed'!G299</f>
        <v>0</v>
      </c>
      <c r="H299" s="15">
        <f>'Rankings Detailed'!H299</f>
        <v>0</v>
      </c>
    </row>
    <row r="300" spans="1:8" hidden="1" x14ac:dyDescent="0.2">
      <c r="A300" s="3">
        <f t="shared" si="13"/>
        <v>18</v>
      </c>
      <c r="B300" s="3">
        <f>'Rankings Detailed'!B300</f>
        <v>0</v>
      </c>
      <c r="C300" s="3">
        <f>'Rankings Detailed'!C300</f>
        <v>0</v>
      </c>
      <c r="D300" s="3">
        <f>'Rankings Detailed'!D300</f>
        <v>0</v>
      </c>
      <c r="E300" s="3">
        <f>'Rankings Detailed'!E300</f>
        <v>0</v>
      </c>
      <c r="F300" s="3">
        <f>'Rankings Detailed'!F300</f>
        <v>0</v>
      </c>
      <c r="G300" s="3">
        <f>'Rankings Detailed'!G300</f>
        <v>0</v>
      </c>
      <c r="H300" s="15">
        <f>'Rankings Detailed'!H300</f>
        <v>0</v>
      </c>
    </row>
    <row r="301" spans="1:8" hidden="1" x14ac:dyDescent="0.2">
      <c r="A301" s="3">
        <f t="shared" si="13"/>
        <v>18</v>
      </c>
      <c r="B301" s="3">
        <f>'Rankings Detailed'!B301</f>
        <v>0</v>
      </c>
      <c r="C301" s="3">
        <f>'Rankings Detailed'!C301</f>
        <v>0</v>
      </c>
      <c r="D301" s="3">
        <f>'Rankings Detailed'!D301</f>
        <v>0</v>
      </c>
      <c r="E301" s="3">
        <f>'Rankings Detailed'!E301</f>
        <v>0</v>
      </c>
      <c r="F301" s="3">
        <f>'Rankings Detailed'!F301</f>
        <v>0</v>
      </c>
      <c r="G301" s="3">
        <f>'Rankings Detailed'!G301</f>
        <v>0</v>
      </c>
      <c r="H301" s="15">
        <f>'Rankings Detailed'!H301</f>
        <v>0</v>
      </c>
    </row>
    <row r="302" spans="1:8" hidden="1" x14ac:dyDescent="0.2">
      <c r="A302" s="3">
        <f t="shared" si="13"/>
        <v>18</v>
      </c>
      <c r="B302" s="3">
        <f>'Rankings Detailed'!B302</f>
        <v>0</v>
      </c>
      <c r="C302" s="3">
        <f>'Rankings Detailed'!C302</f>
        <v>0</v>
      </c>
      <c r="D302" s="3">
        <f>'Rankings Detailed'!D302</f>
        <v>0</v>
      </c>
      <c r="E302" s="3">
        <f>'Rankings Detailed'!E302</f>
        <v>0</v>
      </c>
      <c r="F302" s="3">
        <f>'Rankings Detailed'!F302</f>
        <v>0</v>
      </c>
      <c r="G302" s="3">
        <f>'Rankings Detailed'!G302</f>
        <v>0</v>
      </c>
      <c r="H302" s="15">
        <f>'Rankings Detailed'!H302</f>
        <v>0</v>
      </c>
    </row>
    <row r="303" spans="1:8" hidden="1" x14ac:dyDescent="0.2">
      <c r="A303" s="3">
        <f t="shared" si="13"/>
        <v>18</v>
      </c>
      <c r="B303" s="3">
        <f>'Rankings Detailed'!B303</f>
        <v>0</v>
      </c>
      <c r="C303" s="3">
        <f>'Rankings Detailed'!C303</f>
        <v>0</v>
      </c>
      <c r="D303" s="3">
        <f>'Rankings Detailed'!D303</f>
        <v>0</v>
      </c>
      <c r="E303" s="3">
        <f>'Rankings Detailed'!E303</f>
        <v>0</v>
      </c>
      <c r="F303" s="3">
        <f>'Rankings Detailed'!F303</f>
        <v>0</v>
      </c>
      <c r="G303" s="3">
        <f>'Rankings Detailed'!G303</f>
        <v>0</v>
      </c>
      <c r="H303" s="15">
        <f>'Rankings Detailed'!H303</f>
        <v>0</v>
      </c>
    </row>
    <row r="304" spans="1:8" hidden="1" x14ac:dyDescent="0.2">
      <c r="A304" s="3">
        <f t="shared" si="13"/>
        <v>18</v>
      </c>
      <c r="B304" s="3">
        <f>'Rankings Detailed'!B304</f>
        <v>0</v>
      </c>
      <c r="C304" s="3">
        <f>'Rankings Detailed'!C304</f>
        <v>0</v>
      </c>
      <c r="D304" s="3">
        <f>'Rankings Detailed'!D304</f>
        <v>0</v>
      </c>
      <c r="E304" s="3">
        <f>'Rankings Detailed'!E304</f>
        <v>0</v>
      </c>
      <c r="F304" s="3">
        <f>'Rankings Detailed'!F304</f>
        <v>0</v>
      </c>
      <c r="G304" s="3">
        <f>'Rankings Detailed'!G304</f>
        <v>0</v>
      </c>
      <c r="H304" s="15">
        <f>'Rankings Detailed'!H304</f>
        <v>0</v>
      </c>
    </row>
    <row r="305" spans="1:8" hidden="1" x14ac:dyDescent="0.2">
      <c r="A305" s="3">
        <f t="shared" si="13"/>
        <v>18</v>
      </c>
      <c r="B305" s="3">
        <f>'Rankings Detailed'!B305</f>
        <v>0</v>
      </c>
      <c r="C305" s="3">
        <f>'Rankings Detailed'!C305</f>
        <v>0</v>
      </c>
      <c r="D305" s="3">
        <f>'Rankings Detailed'!D305</f>
        <v>0</v>
      </c>
      <c r="E305" s="3">
        <f>'Rankings Detailed'!E305</f>
        <v>0</v>
      </c>
      <c r="F305" s="3">
        <f>'Rankings Detailed'!F305</f>
        <v>0</v>
      </c>
      <c r="G305" s="3">
        <f>'Rankings Detailed'!G305</f>
        <v>0</v>
      </c>
      <c r="H305" s="15">
        <f>'Rankings Detailed'!H305</f>
        <v>0</v>
      </c>
    </row>
    <row r="306" spans="1:8" hidden="1" x14ac:dyDescent="0.2">
      <c r="A306" s="3">
        <f t="shared" si="13"/>
        <v>18</v>
      </c>
      <c r="B306" s="3">
        <f>'Rankings Detailed'!B306</f>
        <v>0</v>
      </c>
      <c r="C306" s="3">
        <f>'Rankings Detailed'!C306</f>
        <v>0</v>
      </c>
      <c r="D306" s="3">
        <f>'Rankings Detailed'!D306</f>
        <v>0</v>
      </c>
      <c r="E306" s="3">
        <f>'Rankings Detailed'!E306</f>
        <v>0</v>
      </c>
      <c r="F306" s="3">
        <f>'Rankings Detailed'!F306</f>
        <v>0</v>
      </c>
      <c r="G306" s="3">
        <f>'Rankings Detailed'!G306</f>
        <v>0</v>
      </c>
      <c r="H306" s="15">
        <f>'Rankings Detailed'!H306</f>
        <v>0</v>
      </c>
    </row>
    <row r="307" spans="1:8" hidden="1" x14ac:dyDescent="0.2">
      <c r="A307" s="3">
        <f t="shared" si="13"/>
        <v>18</v>
      </c>
      <c r="B307" s="3">
        <f>'Rankings Detailed'!B307</f>
        <v>0</v>
      </c>
      <c r="C307" s="3">
        <f>'Rankings Detailed'!C307</f>
        <v>0</v>
      </c>
      <c r="D307" s="3">
        <f>'Rankings Detailed'!D307</f>
        <v>0</v>
      </c>
      <c r="E307" s="3">
        <f>'Rankings Detailed'!E307</f>
        <v>0</v>
      </c>
      <c r="F307" s="3">
        <f>'Rankings Detailed'!F307</f>
        <v>0</v>
      </c>
      <c r="G307" s="3">
        <f>'Rankings Detailed'!G307</f>
        <v>0</v>
      </c>
      <c r="H307" s="15">
        <f>'Rankings Detailed'!H307</f>
        <v>0</v>
      </c>
    </row>
    <row r="308" spans="1:8" hidden="1" x14ac:dyDescent="0.2">
      <c r="A308" s="3">
        <f t="shared" si="13"/>
        <v>18</v>
      </c>
      <c r="B308" s="3">
        <f>'Rankings Detailed'!B308</f>
        <v>0</v>
      </c>
      <c r="C308" s="3">
        <f>'Rankings Detailed'!C308</f>
        <v>0</v>
      </c>
      <c r="D308" s="3">
        <f>'Rankings Detailed'!D308</f>
        <v>0</v>
      </c>
      <c r="E308" s="3">
        <f>'Rankings Detailed'!E308</f>
        <v>0</v>
      </c>
      <c r="F308" s="3">
        <f>'Rankings Detailed'!F308</f>
        <v>0</v>
      </c>
      <c r="G308" s="3">
        <f>'Rankings Detailed'!G308</f>
        <v>0</v>
      </c>
      <c r="H308" s="15">
        <f>'Rankings Detailed'!H308</f>
        <v>0</v>
      </c>
    </row>
    <row r="309" spans="1:8" hidden="1" x14ac:dyDescent="0.2">
      <c r="A309" s="3">
        <f t="shared" si="13"/>
        <v>18</v>
      </c>
      <c r="B309" s="3">
        <f>'Rankings Detailed'!B309</f>
        <v>0</v>
      </c>
      <c r="C309" s="3">
        <f>'Rankings Detailed'!C309</f>
        <v>0</v>
      </c>
      <c r="D309" s="3">
        <f>'Rankings Detailed'!D309</f>
        <v>0</v>
      </c>
      <c r="E309" s="3">
        <f>'Rankings Detailed'!E309</f>
        <v>0</v>
      </c>
      <c r="F309" s="3">
        <f>'Rankings Detailed'!F309</f>
        <v>0</v>
      </c>
      <c r="G309" s="3">
        <f>'Rankings Detailed'!G309</f>
        <v>0</v>
      </c>
      <c r="H309" s="15">
        <f>'Rankings Detailed'!H309</f>
        <v>0</v>
      </c>
    </row>
    <row r="310" spans="1:8" hidden="1" x14ac:dyDescent="0.2">
      <c r="A310" s="3">
        <f t="shared" si="13"/>
        <v>18</v>
      </c>
      <c r="B310" s="3">
        <f>'Rankings Detailed'!B310</f>
        <v>0</v>
      </c>
      <c r="C310" s="3">
        <f>'Rankings Detailed'!C310</f>
        <v>0</v>
      </c>
      <c r="D310" s="3">
        <f>'Rankings Detailed'!D310</f>
        <v>0</v>
      </c>
      <c r="E310" s="3">
        <f>'Rankings Detailed'!E310</f>
        <v>0</v>
      </c>
      <c r="F310" s="3">
        <f>'Rankings Detailed'!F310</f>
        <v>0</v>
      </c>
      <c r="G310" s="3">
        <f>'Rankings Detailed'!G310</f>
        <v>0</v>
      </c>
      <c r="H310" s="15">
        <f>'Rankings Detailed'!H310</f>
        <v>0</v>
      </c>
    </row>
    <row r="311" spans="1:8" hidden="1" x14ac:dyDescent="0.2">
      <c r="A311" s="3">
        <f t="shared" si="13"/>
        <v>18</v>
      </c>
      <c r="B311" s="3">
        <f>'Rankings Detailed'!B311</f>
        <v>0</v>
      </c>
      <c r="C311" s="3">
        <f>'Rankings Detailed'!C311</f>
        <v>0</v>
      </c>
      <c r="D311" s="3">
        <f>'Rankings Detailed'!D311</f>
        <v>0</v>
      </c>
      <c r="E311" s="3">
        <f>'Rankings Detailed'!E311</f>
        <v>0</v>
      </c>
      <c r="F311" s="3">
        <f>'Rankings Detailed'!F311</f>
        <v>0</v>
      </c>
      <c r="G311" s="3">
        <f>'Rankings Detailed'!G311</f>
        <v>0</v>
      </c>
      <c r="H311" s="15">
        <f>'Rankings Detailed'!H311</f>
        <v>0</v>
      </c>
    </row>
    <row r="312" spans="1:8" hidden="1" x14ac:dyDescent="0.2">
      <c r="A312" s="3">
        <f t="shared" si="13"/>
        <v>18</v>
      </c>
      <c r="B312" s="3">
        <f>'Rankings Detailed'!B312</f>
        <v>0</v>
      </c>
      <c r="C312" s="3">
        <f>'Rankings Detailed'!C312</f>
        <v>0</v>
      </c>
      <c r="D312" s="3">
        <f>'Rankings Detailed'!D312</f>
        <v>0</v>
      </c>
      <c r="E312" s="3">
        <f>'Rankings Detailed'!E312</f>
        <v>0</v>
      </c>
      <c r="F312" s="3">
        <f>'Rankings Detailed'!F312</f>
        <v>0</v>
      </c>
      <c r="G312" s="3">
        <f>'Rankings Detailed'!G312</f>
        <v>0</v>
      </c>
      <c r="H312" s="15">
        <f>'Rankings Detailed'!H312</f>
        <v>0</v>
      </c>
    </row>
    <row r="313" spans="1:8" hidden="1" x14ac:dyDescent="0.2">
      <c r="A313" s="3">
        <f t="shared" si="13"/>
        <v>18</v>
      </c>
      <c r="B313" s="3">
        <f>'Rankings Detailed'!B313</f>
        <v>0</v>
      </c>
      <c r="C313" s="3">
        <f>'Rankings Detailed'!C313</f>
        <v>0</v>
      </c>
      <c r="D313" s="3">
        <f>'Rankings Detailed'!D313</f>
        <v>0</v>
      </c>
      <c r="E313" s="3">
        <f>'Rankings Detailed'!E313</f>
        <v>0</v>
      </c>
      <c r="F313" s="3">
        <f>'Rankings Detailed'!F313</f>
        <v>0</v>
      </c>
      <c r="G313" s="3">
        <f>'Rankings Detailed'!G313</f>
        <v>0</v>
      </c>
      <c r="H313" s="15">
        <f>'Rankings Detailed'!H313</f>
        <v>0</v>
      </c>
    </row>
    <row r="314" spans="1:8" hidden="1" x14ac:dyDescent="0.2">
      <c r="A314" s="3">
        <f t="shared" si="13"/>
        <v>18</v>
      </c>
      <c r="B314" s="3">
        <f>'Rankings Detailed'!B314</f>
        <v>0</v>
      </c>
      <c r="C314" s="3">
        <f>'Rankings Detailed'!C314</f>
        <v>0</v>
      </c>
      <c r="D314" s="3">
        <f>'Rankings Detailed'!D314</f>
        <v>0</v>
      </c>
      <c r="E314" s="3">
        <f>'Rankings Detailed'!E314</f>
        <v>0</v>
      </c>
      <c r="F314" s="3">
        <f>'Rankings Detailed'!F314</f>
        <v>0</v>
      </c>
      <c r="G314" s="3">
        <f>'Rankings Detailed'!G314</f>
        <v>0</v>
      </c>
      <c r="H314" s="15">
        <f>'Rankings Detailed'!H314</f>
        <v>0</v>
      </c>
    </row>
    <row r="315" spans="1:8" hidden="1" x14ac:dyDescent="0.2">
      <c r="A315" s="3">
        <f t="shared" si="13"/>
        <v>18</v>
      </c>
      <c r="B315" s="3">
        <f>'Rankings Detailed'!B315</f>
        <v>0</v>
      </c>
      <c r="C315" s="3">
        <f>'Rankings Detailed'!C315</f>
        <v>0</v>
      </c>
      <c r="D315" s="3">
        <f>'Rankings Detailed'!D315</f>
        <v>0</v>
      </c>
      <c r="E315" s="3">
        <f>'Rankings Detailed'!E315</f>
        <v>0</v>
      </c>
      <c r="F315" s="3">
        <f>'Rankings Detailed'!F315</f>
        <v>0</v>
      </c>
      <c r="G315" s="3">
        <f>'Rankings Detailed'!G315</f>
        <v>0</v>
      </c>
      <c r="H315" s="15">
        <f>'Rankings Detailed'!H315</f>
        <v>0</v>
      </c>
    </row>
    <row r="316" spans="1:8" hidden="1" x14ac:dyDescent="0.2">
      <c r="A316" s="3">
        <f t="shared" si="13"/>
        <v>18</v>
      </c>
      <c r="B316" s="3">
        <f>'Rankings Detailed'!B316</f>
        <v>0</v>
      </c>
      <c r="C316" s="3">
        <f>'Rankings Detailed'!C316</f>
        <v>0</v>
      </c>
      <c r="D316" s="3">
        <f>'Rankings Detailed'!D316</f>
        <v>0</v>
      </c>
      <c r="E316" s="3">
        <f>'Rankings Detailed'!E316</f>
        <v>0</v>
      </c>
      <c r="F316" s="3">
        <f>'Rankings Detailed'!F316</f>
        <v>0</v>
      </c>
      <c r="G316" s="3">
        <f>'Rankings Detailed'!G316</f>
        <v>0</v>
      </c>
      <c r="H316" s="15">
        <f>'Rankings Detailed'!H316</f>
        <v>0</v>
      </c>
    </row>
    <row r="319" spans="1:8" x14ac:dyDescent="0.2">
      <c r="A319" t="str">
        <f>'Rankings Detailed'!J318</f>
        <v>M70</v>
      </c>
    </row>
    <row r="321" spans="1:8" x14ac:dyDescent="0.2">
      <c r="A321" s="20" t="s">
        <v>73</v>
      </c>
      <c r="B321" s="20" t="s">
        <v>74</v>
      </c>
      <c r="C321" s="20" t="s">
        <v>75</v>
      </c>
      <c r="D321" s="20" t="s">
        <v>76</v>
      </c>
      <c r="E321" s="20" t="s">
        <v>77</v>
      </c>
      <c r="F321" s="20" t="s">
        <v>78</v>
      </c>
      <c r="G321" s="20" t="s">
        <v>79</v>
      </c>
      <c r="H321" s="21" t="s">
        <v>52</v>
      </c>
    </row>
    <row r="322" spans="1:8" x14ac:dyDescent="0.2">
      <c r="A322" s="3">
        <f t="shared" ref="A322:A346" si="14">RANK(H322,$H$322:$H$361,0)</f>
        <v>1</v>
      </c>
      <c r="B322" s="3" t="str">
        <f>'Rankings Detailed'!B327</f>
        <v>Emilio Fazzi</v>
      </c>
      <c r="C322" s="3">
        <f>'Rankings Detailed'!C327</f>
        <v>6</v>
      </c>
      <c r="D322" s="3">
        <f>'Rankings Detailed'!D327</f>
        <v>330</v>
      </c>
      <c r="E322" s="3">
        <f>'Rankings Detailed'!E327</f>
        <v>330</v>
      </c>
      <c r="F322" s="3">
        <f>'Rankings Detailed'!F327</f>
        <v>247.5</v>
      </c>
      <c r="G322" s="3">
        <f>'Rankings Detailed'!G327</f>
        <v>190</v>
      </c>
      <c r="H322" s="15">
        <f>'Rankings Detailed'!H327</f>
        <v>1097.5</v>
      </c>
    </row>
    <row r="323" spans="1:8" x14ac:dyDescent="0.2">
      <c r="A323" s="3">
        <f t="shared" si="14"/>
        <v>2</v>
      </c>
      <c r="B323" s="3" t="str">
        <f>'Rankings Detailed'!B322</f>
        <v>Ian Ross</v>
      </c>
      <c r="C323" s="3">
        <f>'Rankings Detailed'!C322</f>
        <v>4</v>
      </c>
      <c r="D323" s="3">
        <f>'Rankings Detailed'!D322</f>
        <v>540</v>
      </c>
      <c r="E323" s="3">
        <f>'Rankings Detailed'!E322</f>
        <v>190</v>
      </c>
      <c r="F323" s="3">
        <f>'Rankings Detailed'!F322</f>
        <v>190</v>
      </c>
      <c r="G323" s="3">
        <f>'Rankings Detailed'!G322</f>
        <v>165</v>
      </c>
      <c r="H323" s="15">
        <f>'Rankings Detailed'!H322</f>
        <v>1085</v>
      </c>
    </row>
    <row r="324" spans="1:8" x14ac:dyDescent="0.2">
      <c r="A324" s="3">
        <f t="shared" si="14"/>
        <v>3</v>
      </c>
      <c r="B324" s="3" t="str">
        <f>'Rankings Detailed'!B345</f>
        <v>Boyd Kydd</v>
      </c>
      <c r="C324" s="3">
        <f>'Rankings Detailed'!C345</f>
        <v>3</v>
      </c>
      <c r="D324" s="3">
        <f>'Rankings Detailed'!D345</f>
        <v>360</v>
      </c>
      <c r="E324" s="3">
        <f>'Rankings Detailed'!E345</f>
        <v>360</v>
      </c>
      <c r="F324" s="3">
        <f>'Rankings Detailed'!F345</f>
        <v>300</v>
      </c>
      <c r="G324" s="3">
        <f>'Rankings Detailed'!G345</f>
        <v>0</v>
      </c>
      <c r="H324" s="15">
        <f>'Rankings Detailed'!H345</f>
        <v>1020</v>
      </c>
    </row>
    <row r="325" spans="1:8" x14ac:dyDescent="0.2">
      <c r="A325" s="3">
        <f t="shared" si="14"/>
        <v>4</v>
      </c>
      <c r="B325" s="3" t="str">
        <f>'Rankings Detailed'!B334</f>
        <v>Robert Thompson</v>
      </c>
      <c r="C325" s="3">
        <f>'Rankings Detailed'!C334</f>
        <v>6</v>
      </c>
      <c r="D325" s="3">
        <f>'Rankings Detailed'!D334</f>
        <v>360</v>
      </c>
      <c r="E325" s="3">
        <f>'Rankings Detailed'!E334</f>
        <v>247.5</v>
      </c>
      <c r="F325" s="3">
        <f>'Rankings Detailed'!F334</f>
        <v>120</v>
      </c>
      <c r="G325" s="3">
        <f>'Rankings Detailed'!G334</f>
        <v>105</v>
      </c>
      <c r="H325" s="15">
        <f>'Rankings Detailed'!H334</f>
        <v>832.5</v>
      </c>
    </row>
    <row r="326" spans="1:8" x14ac:dyDescent="0.2">
      <c r="A326" s="3">
        <f t="shared" si="14"/>
        <v>5</v>
      </c>
      <c r="B326" s="3" t="str">
        <f>'Rankings Detailed'!B326</f>
        <v>Ernie Cowell</v>
      </c>
      <c r="C326" s="3">
        <f>'Rankings Detailed'!C326</f>
        <v>3</v>
      </c>
      <c r="D326" s="3">
        <f>'Rankings Detailed'!D326</f>
        <v>360</v>
      </c>
      <c r="E326" s="3">
        <f>'Rankings Detailed'!E326</f>
        <v>330</v>
      </c>
      <c r="F326" s="3">
        <f>'Rankings Detailed'!F326</f>
        <v>120</v>
      </c>
      <c r="G326" s="3">
        <f>'Rankings Detailed'!G326</f>
        <v>0</v>
      </c>
      <c r="H326" s="15">
        <f>'Rankings Detailed'!H326</f>
        <v>810</v>
      </c>
    </row>
    <row r="327" spans="1:8" x14ac:dyDescent="0.2">
      <c r="A327" s="3">
        <f t="shared" si="14"/>
        <v>6</v>
      </c>
      <c r="B327" s="3" t="str">
        <f>'Rankings Detailed'!B343</f>
        <v>Wernel Kittel</v>
      </c>
      <c r="C327" s="3">
        <f>'Rankings Detailed'!C343</f>
        <v>5</v>
      </c>
      <c r="D327" s="3">
        <f>'Rankings Detailed'!D343</f>
        <v>405</v>
      </c>
      <c r="E327" s="3">
        <f>'Rankings Detailed'!E343</f>
        <v>165</v>
      </c>
      <c r="F327" s="3">
        <f>'Rankings Detailed'!F343</f>
        <v>100</v>
      </c>
      <c r="G327" s="3">
        <f>'Rankings Detailed'!G343</f>
        <v>80</v>
      </c>
      <c r="H327" s="15">
        <f>'Rankings Detailed'!H343</f>
        <v>750</v>
      </c>
    </row>
    <row r="328" spans="1:8" x14ac:dyDescent="0.2">
      <c r="A328" s="3">
        <f t="shared" si="14"/>
        <v>7</v>
      </c>
      <c r="B328" s="3" t="str">
        <f>'Rankings Detailed'!B337</f>
        <v>Fred Laing</v>
      </c>
      <c r="C328" s="3">
        <f>'Rankings Detailed'!C337</f>
        <v>6</v>
      </c>
      <c r="D328" s="3">
        <f>'Rankings Detailed'!D337</f>
        <v>190</v>
      </c>
      <c r="E328" s="3">
        <f>'Rankings Detailed'!E337</f>
        <v>165</v>
      </c>
      <c r="F328" s="3">
        <f>'Rankings Detailed'!F337</f>
        <v>150</v>
      </c>
      <c r="G328" s="3">
        <f>'Rankings Detailed'!G337</f>
        <v>90</v>
      </c>
      <c r="H328" s="15">
        <f>'Rankings Detailed'!H337</f>
        <v>595</v>
      </c>
    </row>
    <row r="329" spans="1:8" x14ac:dyDescent="0.2">
      <c r="A329" s="3">
        <f t="shared" si="14"/>
        <v>8</v>
      </c>
      <c r="B329" s="3" t="str">
        <f>'Rankings Detailed'!B324</f>
        <v>Dave Sturman</v>
      </c>
      <c r="C329" s="3">
        <f>'Rankings Detailed'!C324</f>
        <v>2</v>
      </c>
      <c r="D329" s="3">
        <f>'Rankings Detailed'!D324</f>
        <v>300</v>
      </c>
      <c r="E329" s="3">
        <f>'Rankings Detailed'!E324</f>
        <v>215</v>
      </c>
      <c r="F329" s="3">
        <f>'Rankings Detailed'!F324</f>
        <v>0</v>
      </c>
      <c r="G329" s="3">
        <f>'Rankings Detailed'!G324</f>
        <v>0</v>
      </c>
      <c r="H329" s="15">
        <f>'Rankings Detailed'!H324</f>
        <v>515</v>
      </c>
    </row>
    <row r="330" spans="1:8" x14ac:dyDescent="0.2">
      <c r="A330" s="3">
        <f t="shared" si="14"/>
        <v>9</v>
      </c>
      <c r="B330" s="3" t="str">
        <f>'Rankings Detailed'!B338</f>
        <v>Colin Cruickshank</v>
      </c>
      <c r="C330" s="3">
        <f>'Rankings Detailed'!C338</f>
        <v>5</v>
      </c>
      <c r="D330" s="3">
        <f>'Rankings Detailed'!D338</f>
        <v>165</v>
      </c>
      <c r="E330" s="3">
        <f>'Rankings Detailed'!E338</f>
        <v>127.5</v>
      </c>
      <c r="F330" s="3">
        <f>'Rankings Detailed'!F338</f>
        <v>100</v>
      </c>
      <c r="G330" s="3">
        <f>'Rankings Detailed'!G338</f>
        <v>22.5</v>
      </c>
      <c r="H330" s="15">
        <f>'Rankings Detailed'!H338</f>
        <v>415</v>
      </c>
    </row>
    <row r="331" spans="1:8" x14ac:dyDescent="0.2">
      <c r="A331" s="3">
        <f t="shared" si="14"/>
        <v>10</v>
      </c>
      <c r="B331" s="3" t="str">
        <f>'Rankings Detailed'!B335</f>
        <v>Alex Everingham</v>
      </c>
      <c r="C331" s="3">
        <f>'Rankings Detailed'!C335</f>
        <v>1</v>
      </c>
      <c r="D331" s="3">
        <f>'Rankings Detailed'!D335</f>
        <v>360</v>
      </c>
      <c r="E331" s="3">
        <f>'Rankings Detailed'!E335</f>
        <v>0</v>
      </c>
      <c r="F331" s="3">
        <f>'Rankings Detailed'!F335</f>
        <v>0</v>
      </c>
      <c r="G331" s="3">
        <f>'Rankings Detailed'!G335</f>
        <v>0</v>
      </c>
      <c r="H331" s="15">
        <f>'Rankings Detailed'!H335</f>
        <v>360</v>
      </c>
    </row>
    <row r="332" spans="1:8" x14ac:dyDescent="0.2">
      <c r="A332" s="3">
        <f t="shared" si="14"/>
        <v>11</v>
      </c>
      <c r="B332" s="3" t="str">
        <f>'Rankings Detailed'!B325</f>
        <v>Brian Duffy</v>
      </c>
      <c r="C332" s="3">
        <f>'Rankings Detailed'!C325</f>
        <v>5</v>
      </c>
      <c r="D332" s="3">
        <f>'Rankings Detailed'!D325</f>
        <v>120</v>
      </c>
      <c r="E332" s="3">
        <f>'Rankings Detailed'!E325</f>
        <v>80</v>
      </c>
      <c r="F332" s="3">
        <f>'Rankings Detailed'!F325</f>
        <v>80</v>
      </c>
      <c r="G332" s="3">
        <f>'Rankings Detailed'!G325</f>
        <v>75</v>
      </c>
      <c r="H332" s="15">
        <f>'Rankings Detailed'!H325</f>
        <v>355</v>
      </c>
    </row>
    <row r="333" spans="1:8" x14ac:dyDescent="0.2">
      <c r="A333" s="3">
        <f t="shared" si="14"/>
        <v>12</v>
      </c>
      <c r="B333" s="3" t="str">
        <f>'Rankings Detailed'!B340</f>
        <v>Ian Hobson</v>
      </c>
      <c r="C333" s="3">
        <f>'Rankings Detailed'!C340</f>
        <v>4</v>
      </c>
      <c r="D333" s="3">
        <f>'Rankings Detailed'!D340</f>
        <v>90</v>
      </c>
      <c r="E333" s="3">
        <f>'Rankings Detailed'!E340</f>
        <v>80</v>
      </c>
      <c r="F333" s="3">
        <f>'Rankings Detailed'!F340</f>
        <v>80</v>
      </c>
      <c r="G333" s="3">
        <f>'Rankings Detailed'!G340</f>
        <v>80</v>
      </c>
      <c r="H333" s="15">
        <f>'Rankings Detailed'!H340</f>
        <v>330</v>
      </c>
    </row>
    <row r="334" spans="1:8" x14ac:dyDescent="0.2">
      <c r="A334" s="3">
        <f t="shared" si="14"/>
        <v>13</v>
      </c>
      <c r="B334" s="3" t="str">
        <f>'Rankings Detailed'!B330</f>
        <v>Walter McAllister</v>
      </c>
      <c r="C334" s="3">
        <f>'Rankings Detailed'!C330</f>
        <v>5</v>
      </c>
      <c r="D334" s="3">
        <f>'Rankings Detailed'!D330</f>
        <v>90</v>
      </c>
      <c r="E334" s="3">
        <f>'Rankings Detailed'!E330</f>
        <v>80</v>
      </c>
      <c r="F334" s="3">
        <f>'Rankings Detailed'!F330</f>
        <v>80</v>
      </c>
      <c r="G334" s="3">
        <f>'Rankings Detailed'!G330</f>
        <v>50</v>
      </c>
      <c r="H334" s="15">
        <f>'Rankings Detailed'!H330</f>
        <v>300</v>
      </c>
    </row>
    <row r="335" spans="1:8" x14ac:dyDescent="0.2">
      <c r="A335" s="3">
        <f t="shared" si="14"/>
        <v>14</v>
      </c>
      <c r="B335" s="3" t="str">
        <f>'Rankings Detailed'!B346</f>
        <v>Alex Allan</v>
      </c>
      <c r="C335" s="3">
        <f>'Rankings Detailed'!C346</f>
        <v>2</v>
      </c>
      <c r="D335" s="3">
        <f>'Rankings Detailed'!D346</f>
        <v>180</v>
      </c>
      <c r="E335" s="3">
        <f>'Rankings Detailed'!E346</f>
        <v>15</v>
      </c>
      <c r="F335" s="3">
        <f>'Rankings Detailed'!F346</f>
        <v>0</v>
      </c>
      <c r="G335" s="3">
        <f>'Rankings Detailed'!G346</f>
        <v>0</v>
      </c>
      <c r="H335" s="15">
        <f>'Rankings Detailed'!H346</f>
        <v>195</v>
      </c>
    </row>
    <row r="336" spans="1:8" x14ac:dyDescent="0.2">
      <c r="A336" s="3">
        <f t="shared" si="14"/>
        <v>15</v>
      </c>
      <c r="B336" s="3" t="str">
        <f>'Rankings Detailed'!B333</f>
        <v>Alex Sinclair</v>
      </c>
      <c r="C336" s="3">
        <f>'Rankings Detailed'!C333</f>
        <v>2</v>
      </c>
      <c r="D336" s="3">
        <f>'Rankings Detailed'!D333</f>
        <v>100</v>
      </c>
      <c r="E336" s="3">
        <f>'Rankings Detailed'!E333</f>
        <v>80</v>
      </c>
      <c r="F336" s="3">
        <f>'Rankings Detailed'!F333</f>
        <v>0</v>
      </c>
      <c r="G336" s="3">
        <f>'Rankings Detailed'!G333</f>
        <v>0</v>
      </c>
      <c r="H336" s="15">
        <f>'Rankings Detailed'!H333</f>
        <v>180</v>
      </c>
    </row>
    <row r="337" spans="1:8" x14ac:dyDescent="0.2">
      <c r="A337" s="3">
        <f t="shared" si="14"/>
        <v>16</v>
      </c>
      <c r="B337" s="3" t="str">
        <f>'Rankings Detailed'!B332</f>
        <v>Warren Cameron</v>
      </c>
      <c r="C337" s="3">
        <f>'Rankings Detailed'!C332</f>
        <v>2</v>
      </c>
      <c r="D337" s="3">
        <f>'Rankings Detailed'!D332</f>
        <v>80</v>
      </c>
      <c r="E337" s="3">
        <f>'Rankings Detailed'!E332</f>
        <v>30</v>
      </c>
      <c r="F337" s="3">
        <f>'Rankings Detailed'!F332</f>
        <v>0</v>
      </c>
      <c r="G337" s="3">
        <f>'Rankings Detailed'!G332</f>
        <v>0</v>
      </c>
      <c r="H337" s="15">
        <f>'Rankings Detailed'!H332</f>
        <v>110</v>
      </c>
    </row>
    <row r="338" spans="1:8" x14ac:dyDescent="0.2">
      <c r="A338" s="3">
        <f t="shared" si="14"/>
        <v>16</v>
      </c>
      <c r="B338" s="3" t="str">
        <f>'Rankings Detailed'!B341</f>
        <v>John Dewar</v>
      </c>
      <c r="C338" s="3">
        <f>'Rankings Detailed'!C341</f>
        <v>3</v>
      </c>
      <c r="D338" s="3">
        <f>'Rankings Detailed'!D341</f>
        <v>45</v>
      </c>
      <c r="E338" s="3">
        <f>'Rankings Detailed'!E341</f>
        <v>45</v>
      </c>
      <c r="F338" s="3">
        <f>'Rankings Detailed'!F341</f>
        <v>20</v>
      </c>
      <c r="G338" s="3">
        <f>'Rankings Detailed'!G341</f>
        <v>0</v>
      </c>
      <c r="H338" s="15">
        <f>'Rankings Detailed'!H341</f>
        <v>110</v>
      </c>
    </row>
    <row r="339" spans="1:8" x14ac:dyDescent="0.2">
      <c r="A339" s="3">
        <f t="shared" si="14"/>
        <v>18</v>
      </c>
      <c r="B339" s="3" t="str">
        <f>'Rankings Detailed'!B329</f>
        <v>Michael Mooney</v>
      </c>
      <c r="C339" s="3">
        <f>'Rankings Detailed'!C329</f>
        <v>1</v>
      </c>
      <c r="D339" s="3">
        <f>'Rankings Detailed'!D329</f>
        <v>100</v>
      </c>
      <c r="E339" s="3">
        <f>'Rankings Detailed'!E329</f>
        <v>0</v>
      </c>
      <c r="F339" s="3">
        <f>'Rankings Detailed'!F329</f>
        <v>0</v>
      </c>
      <c r="G339" s="3">
        <f>'Rankings Detailed'!G329</f>
        <v>0</v>
      </c>
      <c r="H339" s="15">
        <f>'Rankings Detailed'!H329</f>
        <v>100</v>
      </c>
    </row>
    <row r="340" spans="1:8" x14ac:dyDescent="0.2">
      <c r="A340" s="3">
        <f t="shared" si="14"/>
        <v>18</v>
      </c>
      <c r="B340" s="3" t="str">
        <f>'Rankings Detailed'!B323</f>
        <v>Alastair McMeckan</v>
      </c>
      <c r="C340" s="3">
        <f>'Rankings Detailed'!C323</f>
        <v>1</v>
      </c>
      <c r="D340" s="3">
        <f>'Rankings Detailed'!D323</f>
        <v>100</v>
      </c>
      <c r="E340" s="3">
        <f>'Rankings Detailed'!E323</f>
        <v>0</v>
      </c>
      <c r="F340" s="3">
        <f>'Rankings Detailed'!F323</f>
        <v>0</v>
      </c>
      <c r="G340" s="3">
        <f>'Rankings Detailed'!G323</f>
        <v>0</v>
      </c>
      <c r="H340" s="15">
        <f>'Rankings Detailed'!H323</f>
        <v>100</v>
      </c>
    </row>
    <row r="341" spans="1:8" x14ac:dyDescent="0.2">
      <c r="A341" s="3">
        <f t="shared" si="14"/>
        <v>20</v>
      </c>
      <c r="B341" s="3" t="str">
        <f>'Rankings Detailed'!B339</f>
        <v>Trevor Mackie</v>
      </c>
      <c r="C341" s="3">
        <f>'Rankings Detailed'!C339</f>
        <v>1</v>
      </c>
      <c r="D341" s="3">
        <f>'Rankings Detailed'!D339</f>
        <v>90</v>
      </c>
      <c r="E341" s="3">
        <f>'Rankings Detailed'!E339</f>
        <v>0</v>
      </c>
      <c r="F341" s="3">
        <f>'Rankings Detailed'!F339</f>
        <v>0</v>
      </c>
      <c r="G341" s="3">
        <f>'Rankings Detailed'!G339</f>
        <v>0</v>
      </c>
      <c r="H341" s="15">
        <f>'Rankings Detailed'!H339</f>
        <v>90</v>
      </c>
    </row>
    <row r="342" spans="1:8" x14ac:dyDescent="0.2">
      <c r="A342" s="3">
        <f t="shared" si="14"/>
        <v>21</v>
      </c>
      <c r="B342" s="3" t="str">
        <f>'Rankings Detailed'!B344</f>
        <v>Alan Slinger</v>
      </c>
      <c r="C342" s="3">
        <f>'Rankings Detailed'!C344</f>
        <v>1</v>
      </c>
      <c r="D342" s="3">
        <f>'Rankings Detailed'!D344</f>
        <v>80</v>
      </c>
      <c r="E342" s="3">
        <f>'Rankings Detailed'!E344</f>
        <v>0</v>
      </c>
      <c r="F342" s="3">
        <f>'Rankings Detailed'!F344</f>
        <v>0</v>
      </c>
      <c r="G342" s="3">
        <f>'Rankings Detailed'!G344</f>
        <v>0</v>
      </c>
      <c r="H342" s="15">
        <f>'Rankings Detailed'!H344</f>
        <v>80</v>
      </c>
    </row>
    <row r="343" spans="1:8" x14ac:dyDescent="0.2">
      <c r="A343" s="3">
        <f t="shared" si="14"/>
        <v>22</v>
      </c>
      <c r="B343" s="3" t="str">
        <f>'Rankings Detailed'!B331</f>
        <v>Andy Duff</v>
      </c>
      <c r="C343" s="3">
        <f>'Rankings Detailed'!C331</f>
        <v>1</v>
      </c>
      <c r="D343" s="3">
        <f>'Rankings Detailed'!D331</f>
        <v>50</v>
      </c>
      <c r="E343" s="3">
        <f>'Rankings Detailed'!E331</f>
        <v>0</v>
      </c>
      <c r="F343" s="3">
        <f>'Rankings Detailed'!F331</f>
        <v>0</v>
      </c>
      <c r="G343" s="3">
        <f>'Rankings Detailed'!G331</f>
        <v>0</v>
      </c>
      <c r="H343" s="15">
        <f>'Rankings Detailed'!H331</f>
        <v>50</v>
      </c>
    </row>
    <row r="344" spans="1:8" x14ac:dyDescent="0.2">
      <c r="A344" s="3">
        <f t="shared" si="14"/>
        <v>22</v>
      </c>
      <c r="B344" s="3" t="str">
        <f>'Rankings Detailed'!B328</f>
        <v>Jim Webster</v>
      </c>
      <c r="C344" s="3">
        <f>'Rankings Detailed'!C328</f>
        <v>1</v>
      </c>
      <c r="D344" s="3">
        <f>'Rankings Detailed'!D328</f>
        <v>50</v>
      </c>
      <c r="E344" s="3">
        <f>'Rankings Detailed'!E328</f>
        <v>0</v>
      </c>
      <c r="F344" s="3">
        <f>'Rankings Detailed'!F328</f>
        <v>0</v>
      </c>
      <c r="G344" s="3">
        <f>'Rankings Detailed'!G328</f>
        <v>0</v>
      </c>
      <c r="H344" s="15">
        <f>'Rankings Detailed'!H328</f>
        <v>50</v>
      </c>
    </row>
    <row r="345" spans="1:8" x14ac:dyDescent="0.2">
      <c r="A345" s="3">
        <f t="shared" si="14"/>
        <v>24</v>
      </c>
      <c r="B345" s="3" t="str">
        <f>'Rankings Detailed'!B342</f>
        <v>Omar Ali Sharif</v>
      </c>
      <c r="C345" s="3">
        <f>'Rankings Detailed'!C342</f>
        <v>1</v>
      </c>
      <c r="D345" s="3">
        <f>'Rankings Detailed'!D342</f>
        <v>40</v>
      </c>
      <c r="E345" s="3">
        <f>'Rankings Detailed'!E342</f>
        <v>0</v>
      </c>
      <c r="F345" s="3">
        <f>'Rankings Detailed'!F342</f>
        <v>0</v>
      </c>
      <c r="G345" s="3">
        <f>'Rankings Detailed'!G342</f>
        <v>0</v>
      </c>
      <c r="H345" s="15">
        <f>'Rankings Detailed'!H342</f>
        <v>40</v>
      </c>
    </row>
    <row r="346" spans="1:8" x14ac:dyDescent="0.2">
      <c r="A346" s="3">
        <f t="shared" si="14"/>
        <v>25</v>
      </c>
      <c r="B346" s="3" t="str">
        <f>'Rankings Detailed'!B336</f>
        <v>David Naylor</v>
      </c>
      <c r="C346" s="3">
        <f>'Rankings Detailed'!C336</f>
        <v>1</v>
      </c>
      <c r="D346" s="3">
        <f>'Rankings Detailed'!D336</f>
        <v>20</v>
      </c>
      <c r="E346" s="3">
        <f>'Rankings Detailed'!E336</f>
        <v>0</v>
      </c>
      <c r="F346" s="3">
        <f>'Rankings Detailed'!F336</f>
        <v>0</v>
      </c>
      <c r="G346" s="3">
        <f>'Rankings Detailed'!G336</f>
        <v>0</v>
      </c>
      <c r="H346" s="15">
        <f>'Rankings Detailed'!H336</f>
        <v>20</v>
      </c>
    </row>
    <row r="347" spans="1:8" hidden="1" x14ac:dyDescent="0.2">
      <c r="A347" s="3">
        <f t="shared" ref="A347:A361" si="15">RANK(H347,$H$322:$H$361,0)</f>
        <v>26</v>
      </c>
      <c r="B347" s="3" t="str">
        <f>'Rankings Detailed'!B347</f>
        <v>(blank)</v>
      </c>
      <c r="C347" s="3">
        <f>'Rankings Detailed'!C347</f>
        <v>17</v>
      </c>
      <c r="D347" s="3">
        <f>'Rankings Detailed'!D347</f>
        <v>0</v>
      </c>
      <c r="E347" s="3">
        <f>'Rankings Detailed'!E347</f>
        <v>0</v>
      </c>
      <c r="F347" s="3">
        <f>'Rankings Detailed'!F347</f>
        <v>0</v>
      </c>
      <c r="G347" s="3">
        <f>'Rankings Detailed'!G347</f>
        <v>0</v>
      </c>
      <c r="H347" s="15">
        <f>'Rankings Detailed'!H347</f>
        <v>0</v>
      </c>
    </row>
    <row r="348" spans="1:8" hidden="1" x14ac:dyDescent="0.2">
      <c r="A348" s="3">
        <f t="shared" si="15"/>
        <v>26</v>
      </c>
      <c r="B348" s="3">
        <f>'Rankings Detailed'!B348</f>
        <v>0</v>
      </c>
      <c r="C348" s="3">
        <f>'Rankings Detailed'!C348</f>
        <v>0</v>
      </c>
      <c r="D348" s="3">
        <f>'Rankings Detailed'!D348</f>
        <v>0</v>
      </c>
      <c r="E348" s="3">
        <f>'Rankings Detailed'!E348</f>
        <v>0</v>
      </c>
      <c r="F348" s="3">
        <f>'Rankings Detailed'!F348</f>
        <v>0</v>
      </c>
      <c r="G348" s="3">
        <f>'Rankings Detailed'!G348</f>
        <v>0</v>
      </c>
      <c r="H348" s="15">
        <f>'Rankings Detailed'!H348</f>
        <v>0</v>
      </c>
    </row>
    <row r="349" spans="1:8" hidden="1" x14ac:dyDescent="0.2">
      <c r="A349" s="3">
        <f t="shared" si="15"/>
        <v>26</v>
      </c>
      <c r="B349" s="3">
        <f>'Rankings Detailed'!B349</f>
        <v>0</v>
      </c>
      <c r="C349" s="3">
        <f>'Rankings Detailed'!C349</f>
        <v>0</v>
      </c>
      <c r="D349" s="3">
        <f>'Rankings Detailed'!D349</f>
        <v>0</v>
      </c>
      <c r="E349" s="3">
        <f>'Rankings Detailed'!E349</f>
        <v>0</v>
      </c>
      <c r="F349" s="3">
        <f>'Rankings Detailed'!F349</f>
        <v>0</v>
      </c>
      <c r="G349" s="3">
        <f>'Rankings Detailed'!G349</f>
        <v>0</v>
      </c>
      <c r="H349" s="15">
        <f>'Rankings Detailed'!H349</f>
        <v>0</v>
      </c>
    </row>
    <row r="350" spans="1:8" hidden="1" x14ac:dyDescent="0.2">
      <c r="A350" s="3">
        <f t="shared" si="15"/>
        <v>26</v>
      </c>
      <c r="B350" s="3">
        <f>'Rankings Detailed'!B350</f>
        <v>0</v>
      </c>
      <c r="C350" s="3">
        <f>'Rankings Detailed'!C350</f>
        <v>0</v>
      </c>
      <c r="D350" s="3">
        <f>'Rankings Detailed'!D350</f>
        <v>0</v>
      </c>
      <c r="E350" s="3">
        <f>'Rankings Detailed'!E350</f>
        <v>0</v>
      </c>
      <c r="F350" s="3">
        <f>'Rankings Detailed'!F350</f>
        <v>0</v>
      </c>
      <c r="G350" s="3">
        <f>'Rankings Detailed'!G350</f>
        <v>0</v>
      </c>
      <c r="H350" s="15">
        <f>'Rankings Detailed'!H350</f>
        <v>0</v>
      </c>
    </row>
    <row r="351" spans="1:8" hidden="1" x14ac:dyDescent="0.2">
      <c r="A351" s="3">
        <f t="shared" si="15"/>
        <v>26</v>
      </c>
      <c r="B351" s="3">
        <f>'Rankings Detailed'!B351</f>
        <v>0</v>
      </c>
      <c r="C351" s="3">
        <f>'Rankings Detailed'!C351</f>
        <v>0</v>
      </c>
      <c r="D351" s="3">
        <f>'Rankings Detailed'!D351</f>
        <v>0</v>
      </c>
      <c r="E351" s="3">
        <f>'Rankings Detailed'!E351</f>
        <v>0</v>
      </c>
      <c r="F351" s="3">
        <f>'Rankings Detailed'!F351</f>
        <v>0</v>
      </c>
      <c r="G351" s="3">
        <f>'Rankings Detailed'!G351</f>
        <v>0</v>
      </c>
      <c r="H351" s="15">
        <f>'Rankings Detailed'!H351</f>
        <v>0</v>
      </c>
    </row>
    <row r="352" spans="1:8" hidden="1" x14ac:dyDescent="0.2">
      <c r="A352" s="3">
        <f t="shared" si="15"/>
        <v>26</v>
      </c>
      <c r="B352" s="3">
        <f>'Rankings Detailed'!B352</f>
        <v>0</v>
      </c>
      <c r="C352" s="3">
        <f>'Rankings Detailed'!C352</f>
        <v>0</v>
      </c>
      <c r="D352" s="3">
        <f>'Rankings Detailed'!D352</f>
        <v>0</v>
      </c>
      <c r="E352" s="3">
        <f>'Rankings Detailed'!E352</f>
        <v>0</v>
      </c>
      <c r="F352" s="3">
        <f>'Rankings Detailed'!F352</f>
        <v>0</v>
      </c>
      <c r="G352" s="3">
        <f>'Rankings Detailed'!G352</f>
        <v>0</v>
      </c>
      <c r="H352" s="15">
        <f>'Rankings Detailed'!H352</f>
        <v>0</v>
      </c>
    </row>
    <row r="353" spans="1:8" hidden="1" x14ac:dyDescent="0.2">
      <c r="A353" s="3">
        <f t="shared" si="15"/>
        <v>26</v>
      </c>
      <c r="B353" s="3">
        <f>'Rankings Detailed'!B353</f>
        <v>0</v>
      </c>
      <c r="C353" s="3">
        <f>'Rankings Detailed'!C353</f>
        <v>0</v>
      </c>
      <c r="D353" s="3">
        <f>'Rankings Detailed'!D353</f>
        <v>0</v>
      </c>
      <c r="E353" s="3">
        <f>'Rankings Detailed'!E353</f>
        <v>0</v>
      </c>
      <c r="F353" s="3">
        <f>'Rankings Detailed'!F353</f>
        <v>0</v>
      </c>
      <c r="G353" s="3">
        <f>'Rankings Detailed'!G353</f>
        <v>0</v>
      </c>
      <c r="H353" s="15">
        <f>'Rankings Detailed'!H353</f>
        <v>0</v>
      </c>
    </row>
    <row r="354" spans="1:8" hidden="1" x14ac:dyDescent="0.2">
      <c r="A354" s="3">
        <f t="shared" si="15"/>
        <v>26</v>
      </c>
      <c r="B354" s="3">
        <f>'Rankings Detailed'!B354</f>
        <v>0</v>
      </c>
      <c r="C354" s="3">
        <f>'Rankings Detailed'!C354</f>
        <v>0</v>
      </c>
      <c r="D354" s="3">
        <f>'Rankings Detailed'!D354</f>
        <v>0</v>
      </c>
      <c r="E354" s="3">
        <f>'Rankings Detailed'!E354</f>
        <v>0</v>
      </c>
      <c r="F354" s="3">
        <f>'Rankings Detailed'!F354</f>
        <v>0</v>
      </c>
      <c r="G354" s="3">
        <f>'Rankings Detailed'!G354</f>
        <v>0</v>
      </c>
      <c r="H354" s="15">
        <f>'Rankings Detailed'!H354</f>
        <v>0</v>
      </c>
    </row>
    <row r="355" spans="1:8" hidden="1" x14ac:dyDescent="0.2">
      <c r="A355" s="3">
        <f t="shared" si="15"/>
        <v>26</v>
      </c>
      <c r="B355" s="3">
        <f>'Rankings Detailed'!B355</f>
        <v>0</v>
      </c>
      <c r="C355" s="3">
        <f>'Rankings Detailed'!C355</f>
        <v>0</v>
      </c>
      <c r="D355" s="3">
        <f>'Rankings Detailed'!D355</f>
        <v>0</v>
      </c>
      <c r="E355" s="3">
        <f>'Rankings Detailed'!E355</f>
        <v>0</v>
      </c>
      <c r="F355" s="3">
        <f>'Rankings Detailed'!F355</f>
        <v>0</v>
      </c>
      <c r="G355" s="3">
        <f>'Rankings Detailed'!G355</f>
        <v>0</v>
      </c>
      <c r="H355" s="15">
        <f>'Rankings Detailed'!H355</f>
        <v>0</v>
      </c>
    </row>
    <row r="356" spans="1:8" hidden="1" x14ac:dyDescent="0.2">
      <c r="A356" s="3">
        <f t="shared" si="15"/>
        <v>26</v>
      </c>
      <c r="B356" s="3">
        <f>'Rankings Detailed'!B356</f>
        <v>0</v>
      </c>
      <c r="C356" s="3">
        <f>'Rankings Detailed'!C356</f>
        <v>0</v>
      </c>
      <c r="D356" s="3">
        <f>'Rankings Detailed'!D356</f>
        <v>0</v>
      </c>
      <c r="E356" s="3">
        <f>'Rankings Detailed'!E356</f>
        <v>0</v>
      </c>
      <c r="F356" s="3">
        <f>'Rankings Detailed'!F356</f>
        <v>0</v>
      </c>
      <c r="G356" s="3">
        <f>'Rankings Detailed'!G356</f>
        <v>0</v>
      </c>
      <c r="H356" s="15">
        <f>'Rankings Detailed'!H356</f>
        <v>0</v>
      </c>
    </row>
    <row r="357" spans="1:8" hidden="1" x14ac:dyDescent="0.2">
      <c r="A357" s="3">
        <f t="shared" si="15"/>
        <v>26</v>
      </c>
      <c r="B357" s="3">
        <f>'Rankings Detailed'!B357</f>
        <v>0</v>
      </c>
      <c r="C357" s="3">
        <f>'Rankings Detailed'!C357</f>
        <v>0</v>
      </c>
      <c r="D357" s="3">
        <f>'Rankings Detailed'!D357</f>
        <v>0</v>
      </c>
      <c r="E357" s="3">
        <f>'Rankings Detailed'!E357</f>
        <v>0</v>
      </c>
      <c r="F357" s="3">
        <f>'Rankings Detailed'!F357</f>
        <v>0</v>
      </c>
      <c r="G357" s="3">
        <f>'Rankings Detailed'!G357</f>
        <v>0</v>
      </c>
      <c r="H357" s="15">
        <f>'Rankings Detailed'!H357</f>
        <v>0</v>
      </c>
    </row>
    <row r="358" spans="1:8" hidden="1" x14ac:dyDescent="0.2">
      <c r="A358" s="3">
        <f t="shared" si="15"/>
        <v>26</v>
      </c>
      <c r="B358" s="3">
        <f>'Rankings Detailed'!B358</f>
        <v>0</v>
      </c>
      <c r="C358" s="3">
        <f>'Rankings Detailed'!C358</f>
        <v>0</v>
      </c>
      <c r="D358" s="3">
        <f>'Rankings Detailed'!D358</f>
        <v>0</v>
      </c>
      <c r="E358" s="3">
        <f>'Rankings Detailed'!E358</f>
        <v>0</v>
      </c>
      <c r="F358" s="3">
        <f>'Rankings Detailed'!F358</f>
        <v>0</v>
      </c>
      <c r="G358" s="3">
        <f>'Rankings Detailed'!G358</f>
        <v>0</v>
      </c>
      <c r="H358" s="15">
        <f>'Rankings Detailed'!H358</f>
        <v>0</v>
      </c>
    </row>
    <row r="359" spans="1:8" hidden="1" x14ac:dyDescent="0.2">
      <c r="A359" s="3">
        <f t="shared" si="15"/>
        <v>26</v>
      </c>
      <c r="B359" s="3">
        <f>'Rankings Detailed'!B359</f>
        <v>0</v>
      </c>
      <c r="C359" s="3">
        <f>'Rankings Detailed'!C359</f>
        <v>0</v>
      </c>
      <c r="D359" s="3">
        <f>'Rankings Detailed'!D359</f>
        <v>0</v>
      </c>
      <c r="E359" s="3">
        <f>'Rankings Detailed'!E359</f>
        <v>0</v>
      </c>
      <c r="F359" s="3">
        <f>'Rankings Detailed'!F359</f>
        <v>0</v>
      </c>
      <c r="G359" s="3">
        <f>'Rankings Detailed'!G359</f>
        <v>0</v>
      </c>
      <c r="H359" s="15">
        <f>'Rankings Detailed'!H359</f>
        <v>0</v>
      </c>
    </row>
    <row r="360" spans="1:8" hidden="1" x14ac:dyDescent="0.2">
      <c r="A360" s="3">
        <f t="shared" si="15"/>
        <v>26</v>
      </c>
      <c r="B360" s="3">
        <f>'Rankings Detailed'!B360</f>
        <v>0</v>
      </c>
      <c r="C360" s="3">
        <f>'Rankings Detailed'!C360</f>
        <v>0</v>
      </c>
      <c r="D360" s="3">
        <f>'Rankings Detailed'!D360</f>
        <v>0</v>
      </c>
      <c r="E360" s="3">
        <f>'Rankings Detailed'!E360</f>
        <v>0</v>
      </c>
      <c r="F360" s="3">
        <f>'Rankings Detailed'!F360</f>
        <v>0</v>
      </c>
      <c r="G360" s="3">
        <f>'Rankings Detailed'!G360</f>
        <v>0</v>
      </c>
      <c r="H360" s="15">
        <f>'Rankings Detailed'!H360</f>
        <v>0</v>
      </c>
    </row>
    <row r="361" spans="1:8" hidden="1" x14ac:dyDescent="0.2">
      <c r="A361" s="3">
        <f t="shared" si="15"/>
        <v>26</v>
      </c>
      <c r="B361" s="3">
        <f>'Rankings Detailed'!B361</f>
        <v>0</v>
      </c>
      <c r="C361" s="3">
        <f>'Rankings Detailed'!C361</f>
        <v>0</v>
      </c>
      <c r="D361" s="3">
        <f>'Rankings Detailed'!D361</f>
        <v>0</v>
      </c>
      <c r="E361" s="3">
        <f>'Rankings Detailed'!E361</f>
        <v>0</v>
      </c>
      <c r="F361" s="3">
        <f>'Rankings Detailed'!F361</f>
        <v>0</v>
      </c>
      <c r="G361" s="3">
        <f>'Rankings Detailed'!G361</f>
        <v>0</v>
      </c>
      <c r="H361" s="15">
        <f>'Rankings Detailed'!H361</f>
        <v>0</v>
      </c>
    </row>
    <row r="364" spans="1:8" x14ac:dyDescent="0.2">
      <c r="A364" t="str">
        <f>'Rankings Detailed'!J363</f>
        <v>M75</v>
      </c>
    </row>
    <row r="366" spans="1:8" x14ac:dyDescent="0.2">
      <c r="A366" s="20" t="s">
        <v>73</v>
      </c>
      <c r="B366" s="20" t="s">
        <v>74</v>
      </c>
      <c r="C366" s="20" t="s">
        <v>75</v>
      </c>
      <c r="D366" s="20" t="s">
        <v>76</v>
      </c>
      <c r="E366" s="20" t="s">
        <v>77</v>
      </c>
      <c r="F366" s="20" t="s">
        <v>78</v>
      </c>
      <c r="G366" s="20" t="s">
        <v>79</v>
      </c>
      <c r="H366" s="21" t="s">
        <v>52</v>
      </c>
    </row>
    <row r="367" spans="1:8" x14ac:dyDescent="0.2">
      <c r="A367" s="3">
        <f t="shared" ref="A367:A377" si="16">RANK(H367,$H$367:$H$406,0)</f>
        <v>1</v>
      </c>
      <c r="B367" s="3" t="str">
        <f>'Rankings Detailed'!B367</f>
        <v>Ian Ross</v>
      </c>
      <c r="C367" s="3">
        <f>'Rankings Detailed'!C367</f>
        <v>5</v>
      </c>
      <c r="D367" s="3">
        <f>'Rankings Detailed'!D367</f>
        <v>540</v>
      </c>
      <c r="E367" s="3">
        <f>'Rankings Detailed'!E367</f>
        <v>450</v>
      </c>
      <c r="F367" s="3">
        <f>'Rankings Detailed'!F367</f>
        <v>360</v>
      </c>
      <c r="G367" s="3">
        <f>'Rankings Detailed'!G367</f>
        <v>215</v>
      </c>
      <c r="H367" s="15">
        <f>'Rankings Detailed'!H367</f>
        <v>1565</v>
      </c>
    </row>
    <row r="368" spans="1:8" x14ac:dyDescent="0.2">
      <c r="A368" s="3">
        <f t="shared" si="16"/>
        <v>2</v>
      </c>
      <c r="B368" s="3" t="str">
        <f>'Rankings Detailed'!B374</f>
        <v>Alex Everingham</v>
      </c>
      <c r="C368" s="3">
        <f>'Rankings Detailed'!C374</f>
        <v>5</v>
      </c>
      <c r="D368" s="3">
        <f>'Rankings Detailed'!D374</f>
        <v>360</v>
      </c>
      <c r="E368" s="3">
        <f>'Rankings Detailed'!E374</f>
        <v>360</v>
      </c>
      <c r="F368" s="3">
        <f>'Rankings Detailed'!F374</f>
        <v>360</v>
      </c>
      <c r="G368" s="3">
        <f>'Rankings Detailed'!G374</f>
        <v>300</v>
      </c>
      <c r="H368" s="15">
        <f>'Rankings Detailed'!H374</f>
        <v>1380</v>
      </c>
    </row>
    <row r="369" spans="1:8" x14ac:dyDescent="0.2">
      <c r="A369" s="3">
        <f t="shared" si="16"/>
        <v>3</v>
      </c>
      <c r="B369" s="3" t="str">
        <f>'Rankings Detailed'!B373</f>
        <v>Alex Sinclair</v>
      </c>
      <c r="C369" s="3">
        <f>'Rankings Detailed'!C373</f>
        <v>5</v>
      </c>
      <c r="D369" s="3">
        <f>'Rankings Detailed'!D373</f>
        <v>290</v>
      </c>
      <c r="E369" s="3">
        <f>'Rankings Detailed'!E373</f>
        <v>215</v>
      </c>
      <c r="F369" s="3">
        <f>'Rankings Detailed'!F373</f>
        <v>150</v>
      </c>
      <c r="G369" s="3">
        <f>'Rankings Detailed'!G373</f>
        <v>100</v>
      </c>
      <c r="H369" s="15">
        <f>'Rankings Detailed'!H373</f>
        <v>755</v>
      </c>
    </row>
    <row r="370" spans="1:8" x14ac:dyDescent="0.2">
      <c r="A370" s="3">
        <f t="shared" si="16"/>
        <v>4</v>
      </c>
      <c r="B370" s="3" t="str">
        <f>'Rankings Detailed'!B371</f>
        <v>Bernard Starkey</v>
      </c>
      <c r="C370" s="3">
        <f>'Rankings Detailed'!C371</f>
        <v>3</v>
      </c>
      <c r="D370" s="3">
        <f>'Rankings Detailed'!D371</f>
        <v>220</v>
      </c>
      <c r="E370" s="3">
        <f>'Rankings Detailed'!E371</f>
        <v>187.5</v>
      </c>
      <c r="F370" s="3">
        <f>'Rankings Detailed'!F371</f>
        <v>115</v>
      </c>
      <c r="G370" s="3">
        <f>'Rankings Detailed'!G371</f>
        <v>0</v>
      </c>
      <c r="H370" s="15">
        <f>'Rankings Detailed'!H371</f>
        <v>522.5</v>
      </c>
    </row>
    <row r="371" spans="1:8" x14ac:dyDescent="0.2">
      <c r="A371" s="3">
        <f t="shared" si="16"/>
        <v>5</v>
      </c>
      <c r="B371" s="3" t="str">
        <f>'Rankings Detailed'!B369</f>
        <v>Ken Reid</v>
      </c>
      <c r="C371" s="3">
        <f>'Rankings Detailed'!C369</f>
        <v>4</v>
      </c>
      <c r="D371" s="3">
        <f>'Rankings Detailed'!D369</f>
        <v>150</v>
      </c>
      <c r="E371" s="3">
        <f>'Rankings Detailed'!E369</f>
        <v>135</v>
      </c>
      <c r="F371" s="3">
        <f>'Rankings Detailed'!F369</f>
        <v>90</v>
      </c>
      <c r="G371" s="3">
        <f>'Rankings Detailed'!G369</f>
        <v>45</v>
      </c>
      <c r="H371" s="15">
        <f>'Rankings Detailed'!H369</f>
        <v>420</v>
      </c>
    </row>
    <row r="372" spans="1:8" x14ac:dyDescent="0.2">
      <c r="A372" s="3">
        <f t="shared" si="16"/>
        <v>6</v>
      </c>
      <c r="B372" s="3" t="str">
        <f>'Rankings Detailed'!B372</f>
        <v>Warren Cameron</v>
      </c>
      <c r="C372" s="3">
        <f>'Rankings Detailed'!C372</f>
        <v>3</v>
      </c>
      <c r="D372" s="3">
        <f>'Rankings Detailed'!D372</f>
        <v>250</v>
      </c>
      <c r="E372" s="3">
        <f>'Rankings Detailed'!E372</f>
        <v>80</v>
      </c>
      <c r="F372" s="3">
        <f>'Rankings Detailed'!F372</f>
        <v>30</v>
      </c>
      <c r="G372" s="3">
        <f>'Rankings Detailed'!G372</f>
        <v>0</v>
      </c>
      <c r="H372" s="15">
        <f>'Rankings Detailed'!H372</f>
        <v>360</v>
      </c>
    </row>
    <row r="373" spans="1:8" x14ac:dyDescent="0.2">
      <c r="A373" s="3">
        <f t="shared" si="16"/>
        <v>7</v>
      </c>
      <c r="B373" s="3" t="str">
        <f>'Rankings Detailed'!B368</f>
        <v>Alastair McMeckan</v>
      </c>
      <c r="C373" s="3">
        <f>'Rankings Detailed'!C368</f>
        <v>1</v>
      </c>
      <c r="D373" s="3">
        <f>'Rankings Detailed'!D368</f>
        <v>250</v>
      </c>
      <c r="E373" s="3">
        <f>'Rankings Detailed'!E368</f>
        <v>0</v>
      </c>
      <c r="F373" s="3">
        <f>'Rankings Detailed'!F368</f>
        <v>0</v>
      </c>
      <c r="G373" s="3">
        <f>'Rankings Detailed'!G368</f>
        <v>0</v>
      </c>
      <c r="H373" s="15">
        <f>'Rankings Detailed'!H368</f>
        <v>250</v>
      </c>
    </row>
    <row r="374" spans="1:8" x14ac:dyDescent="0.2">
      <c r="A374" s="3">
        <f t="shared" si="16"/>
        <v>8</v>
      </c>
      <c r="B374" s="3" t="str">
        <f>'Rankings Detailed'!B370</f>
        <v>Andy Duff</v>
      </c>
      <c r="C374" s="3">
        <f>'Rankings Detailed'!C370</f>
        <v>2</v>
      </c>
      <c r="D374" s="3">
        <f>'Rankings Detailed'!D370</f>
        <v>150</v>
      </c>
      <c r="E374" s="3">
        <f>'Rankings Detailed'!E370</f>
        <v>50</v>
      </c>
      <c r="F374" s="3">
        <f>'Rankings Detailed'!F370</f>
        <v>0</v>
      </c>
      <c r="G374" s="3">
        <f>'Rankings Detailed'!G370</f>
        <v>0</v>
      </c>
      <c r="H374" s="15">
        <f>'Rankings Detailed'!H370</f>
        <v>200</v>
      </c>
    </row>
    <row r="375" spans="1:8" x14ac:dyDescent="0.2">
      <c r="A375" s="3">
        <f t="shared" si="16"/>
        <v>9</v>
      </c>
      <c r="B375" s="3" t="str">
        <f>'Rankings Detailed'!B377</f>
        <v>Dave Brown Snr</v>
      </c>
      <c r="C375" s="3">
        <f>'Rankings Detailed'!C377</f>
        <v>2</v>
      </c>
      <c r="D375" s="3">
        <f>'Rankings Detailed'!D377</f>
        <v>112.5</v>
      </c>
      <c r="E375" s="3">
        <f>'Rankings Detailed'!E377</f>
        <v>40</v>
      </c>
      <c r="F375" s="3">
        <f>'Rankings Detailed'!F377</f>
        <v>0</v>
      </c>
      <c r="G375" s="3">
        <f>'Rankings Detailed'!G377</f>
        <v>0</v>
      </c>
      <c r="H375" s="15">
        <f>'Rankings Detailed'!H377</f>
        <v>152.5</v>
      </c>
    </row>
    <row r="376" spans="1:8" x14ac:dyDescent="0.2">
      <c r="A376" s="3">
        <f t="shared" si="16"/>
        <v>10</v>
      </c>
      <c r="B376" s="3" t="str">
        <f>'Rankings Detailed'!B376</f>
        <v>Gordon Cowie</v>
      </c>
      <c r="C376" s="3">
        <f>'Rankings Detailed'!C376</f>
        <v>2</v>
      </c>
      <c r="D376" s="3">
        <f>'Rankings Detailed'!D376</f>
        <v>80</v>
      </c>
      <c r="E376" s="3">
        <f>'Rankings Detailed'!E376</f>
        <v>40</v>
      </c>
      <c r="F376" s="3">
        <f>'Rankings Detailed'!F376</f>
        <v>0</v>
      </c>
      <c r="G376" s="3">
        <f>'Rankings Detailed'!G376</f>
        <v>0</v>
      </c>
      <c r="H376" s="15">
        <f>'Rankings Detailed'!H376</f>
        <v>120</v>
      </c>
    </row>
    <row r="377" spans="1:8" x14ac:dyDescent="0.2">
      <c r="A377" s="3">
        <f t="shared" si="16"/>
        <v>11</v>
      </c>
      <c r="B377" s="3" t="str">
        <f>'Rankings Detailed'!B375</f>
        <v>Omar Ali Sharif</v>
      </c>
      <c r="C377" s="3">
        <f>'Rankings Detailed'!C375</f>
        <v>1</v>
      </c>
      <c r="D377" s="3">
        <f>'Rankings Detailed'!D375</f>
        <v>75</v>
      </c>
      <c r="E377" s="3">
        <f>'Rankings Detailed'!E375</f>
        <v>0</v>
      </c>
      <c r="F377" s="3">
        <f>'Rankings Detailed'!F375</f>
        <v>0</v>
      </c>
      <c r="G377" s="3">
        <f>'Rankings Detailed'!G375</f>
        <v>0</v>
      </c>
      <c r="H377" s="15">
        <f>'Rankings Detailed'!H375</f>
        <v>75</v>
      </c>
    </row>
    <row r="378" spans="1:8" hidden="1" x14ac:dyDescent="0.2">
      <c r="A378" s="3">
        <f t="shared" ref="A378:A406" si="17">RANK(H378,$H$367:$H$406,0)</f>
        <v>12</v>
      </c>
      <c r="B378" s="3" t="str">
        <f>'Rankings Detailed'!B378</f>
        <v>(blank)</v>
      </c>
      <c r="C378" s="3">
        <f>'Rankings Detailed'!C378</f>
        <v>17</v>
      </c>
      <c r="D378" s="3">
        <f>'Rankings Detailed'!D378</f>
        <v>0</v>
      </c>
      <c r="E378" s="3">
        <f>'Rankings Detailed'!E378</f>
        <v>0</v>
      </c>
      <c r="F378" s="3">
        <f>'Rankings Detailed'!F378</f>
        <v>0</v>
      </c>
      <c r="G378" s="3">
        <f>'Rankings Detailed'!G378</f>
        <v>0</v>
      </c>
      <c r="H378" s="15">
        <f>'Rankings Detailed'!H378</f>
        <v>0</v>
      </c>
    </row>
    <row r="379" spans="1:8" hidden="1" x14ac:dyDescent="0.2">
      <c r="A379" s="3">
        <f t="shared" si="17"/>
        <v>12</v>
      </c>
      <c r="B379" s="3">
        <f>'Rankings Detailed'!B379</f>
        <v>0</v>
      </c>
      <c r="C379" s="3">
        <f>'Rankings Detailed'!C379</f>
        <v>0</v>
      </c>
      <c r="D379" s="3">
        <f>'Rankings Detailed'!D379</f>
        <v>0</v>
      </c>
      <c r="E379" s="3">
        <f>'Rankings Detailed'!E379</f>
        <v>0</v>
      </c>
      <c r="F379" s="3">
        <f>'Rankings Detailed'!F379</f>
        <v>0</v>
      </c>
      <c r="G379" s="3">
        <f>'Rankings Detailed'!G379</f>
        <v>0</v>
      </c>
      <c r="H379" s="15">
        <f>'Rankings Detailed'!H379</f>
        <v>0</v>
      </c>
    </row>
    <row r="380" spans="1:8" hidden="1" x14ac:dyDescent="0.2">
      <c r="A380" s="3">
        <f t="shared" si="17"/>
        <v>12</v>
      </c>
      <c r="B380" s="3">
        <f>'Rankings Detailed'!B380</f>
        <v>0</v>
      </c>
      <c r="C380" s="3">
        <f>'Rankings Detailed'!C380</f>
        <v>0</v>
      </c>
      <c r="D380" s="3">
        <f>'Rankings Detailed'!D380</f>
        <v>0</v>
      </c>
      <c r="E380" s="3">
        <f>'Rankings Detailed'!E380</f>
        <v>0</v>
      </c>
      <c r="F380" s="3">
        <f>'Rankings Detailed'!F380</f>
        <v>0</v>
      </c>
      <c r="G380" s="3">
        <f>'Rankings Detailed'!G380</f>
        <v>0</v>
      </c>
      <c r="H380" s="15">
        <f>'Rankings Detailed'!H380</f>
        <v>0</v>
      </c>
    </row>
    <row r="381" spans="1:8" hidden="1" x14ac:dyDescent="0.2">
      <c r="A381" s="3">
        <f t="shared" si="17"/>
        <v>12</v>
      </c>
      <c r="B381" s="3">
        <f>'Rankings Detailed'!B381</f>
        <v>0</v>
      </c>
      <c r="C381" s="3">
        <f>'Rankings Detailed'!C381</f>
        <v>0</v>
      </c>
      <c r="D381" s="3">
        <f>'Rankings Detailed'!D381</f>
        <v>0</v>
      </c>
      <c r="E381" s="3">
        <f>'Rankings Detailed'!E381</f>
        <v>0</v>
      </c>
      <c r="F381" s="3">
        <f>'Rankings Detailed'!F381</f>
        <v>0</v>
      </c>
      <c r="G381" s="3">
        <f>'Rankings Detailed'!G381</f>
        <v>0</v>
      </c>
      <c r="H381" s="15">
        <f>'Rankings Detailed'!H381</f>
        <v>0</v>
      </c>
    </row>
    <row r="382" spans="1:8" hidden="1" x14ac:dyDescent="0.2">
      <c r="A382" s="3">
        <f t="shared" si="17"/>
        <v>12</v>
      </c>
      <c r="B382" s="3">
        <f>'Rankings Detailed'!B382</f>
        <v>0</v>
      </c>
      <c r="C382" s="3">
        <f>'Rankings Detailed'!C382</f>
        <v>0</v>
      </c>
      <c r="D382" s="3">
        <f>'Rankings Detailed'!D382</f>
        <v>0</v>
      </c>
      <c r="E382" s="3">
        <f>'Rankings Detailed'!E382</f>
        <v>0</v>
      </c>
      <c r="F382" s="3">
        <f>'Rankings Detailed'!F382</f>
        <v>0</v>
      </c>
      <c r="G382" s="3">
        <f>'Rankings Detailed'!G382</f>
        <v>0</v>
      </c>
      <c r="H382" s="15">
        <f>'Rankings Detailed'!H382</f>
        <v>0</v>
      </c>
    </row>
    <row r="383" spans="1:8" hidden="1" x14ac:dyDescent="0.2">
      <c r="A383" s="3">
        <f t="shared" si="17"/>
        <v>12</v>
      </c>
      <c r="B383" s="3">
        <f>'Rankings Detailed'!B383</f>
        <v>0</v>
      </c>
      <c r="C383" s="3">
        <f>'Rankings Detailed'!C383</f>
        <v>0</v>
      </c>
      <c r="D383" s="3">
        <f>'Rankings Detailed'!D383</f>
        <v>0</v>
      </c>
      <c r="E383" s="3">
        <f>'Rankings Detailed'!E383</f>
        <v>0</v>
      </c>
      <c r="F383" s="3">
        <f>'Rankings Detailed'!F383</f>
        <v>0</v>
      </c>
      <c r="G383" s="3">
        <f>'Rankings Detailed'!G383</f>
        <v>0</v>
      </c>
      <c r="H383" s="15">
        <f>'Rankings Detailed'!H383</f>
        <v>0</v>
      </c>
    </row>
    <row r="384" spans="1:8" hidden="1" x14ac:dyDescent="0.2">
      <c r="A384" s="3">
        <f t="shared" si="17"/>
        <v>12</v>
      </c>
      <c r="B384" s="3">
        <f>'Rankings Detailed'!B384</f>
        <v>0</v>
      </c>
      <c r="C384" s="3">
        <f>'Rankings Detailed'!C384</f>
        <v>0</v>
      </c>
      <c r="D384" s="3">
        <f>'Rankings Detailed'!D384</f>
        <v>0</v>
      </c>
      <c r="E384" s="3">
        <f>'Rankings Detailed'!E384</f>
        <v>0</v>
      </c>
      <c r="F384" s="3">
        <f>'Rankings Detailed'!F384</f>
        <v>0</v>
      </c>
      <c r="G384" s="3">
        <f>'Rankings Detailed'!G384</f>
        <v>0</v>
      </c>
      <c r="H384" s="15">
        <f>'Rankings Detailed'!H384</f>
        <v>0</v>
      </c>
    </row>
    <row r="385" spans="1:8" hidden="1" x14ac:dyDescent="0.2">
      <c r="A385" s="3">
        <f t="shared" si="17"/>
        <v>12</v>
      </c>
      <c r="B385" s="3">
        <f>'Rankings Detailed'!B385</f>
        <v>0</v>
      </c>
      <c r="C385" s="3">
        <f>'Rankings Detailed'!C385</f>
        <v>0</v>
      </c>
      <c r="D385" s="3">
        <f>'Rankings Detailed'!D385</f>
        <v>0</v>
      </c>
      <c r="E385" s="3">
        <f>'Rankings Detailed'!E385</f>
        <v>0</v>
      </c>
      <c r="F385" s="3">
        <f>'Rankings Detailed'!F385</f>
        <v>0</v>
      </c>
      <c r="G385" s="3">
        <f>'Rankings Detailed'!G385</f>
        <v>0</v>
      </c>
      <c r="H385" s="15">
        <f>'Rankings Detailed'!H385</f>
        <v>0</v>
      </c>
    </row>
    <row r="386" spans="1:8" hidden="1" x14ac:dyDescent="0.2">
      <c r="A386" s="3">
        <f t="shared" si="17"/>
        <v>12</v>
      </c>
      <c r="B386" s="3">
        <f>'Rankings Detailed'!B386</f>
        <v>0</v>
      </c>
      <c r="C386" s="3">
        <f>'Rankings Detailed'!C386</f>
        <v>0</v>
      </c>
      <c r="D386" s="3">
        <f>'Rankings Detailed'!D386</f>
        <v>0</v>
      </c>
      <c r="E386" s="3">
        <f>'Rankings Detailed'!E386</f>
        <v>0</v>
      </c>
      <c r="F386" s="3">
        <f>'Rankings Detailed'!F386</f>
        <v>0</v>
      </c>
      <c r="G386" s="3">
        <f>'Rankings Detailed'!G386</f>
        <v>0</v>
      </c>
      <c r="H386" s="15">
        <f>'Rankings Detailed'!H386</f>
        <v>0</v>
      </c>
    </row>
    <row r="387" spans="1:8" hidden="1" x14ac:dyDescent="0.2">
      <c r="A387" s="3">
        <f t="shared" si="17"/>
        <v>12</v>
      </c>
      <c r="B387" s="3">
        <f>'Rankings Detailed'!B387</f>
        <v>0</v>
      </c>
      <c r="C387" s="3">
        <f>'Rankings Detailed'!C387</f>
        <v>0</v>
      </c>
      <c r="D387" s="3">
        <f>'Rankings Detailed'!D387</f>
        <v>0</v>
      </c>
      <c r="E387" s="3">
        <f>'Rankings Detailed'!E387</f>
        <v>0</v>
      </c>
      <c r="F387" s="3">
        <f>'Rankings Detailed'!F387</f>
        <v>0</v>
      </c>
      <c r="G387" s="3">
        <f>'Rankings Detailed'!G387</f>
        <v>0</v>
      </c>
      <c r="H387" s="15">
        <f>'Rankings Detailed'!H387</f>
        <v>0</v>
      </c>
    </row>
    <row r="388" spans="1:8" hidden="1" x14ac:dyDescent="0.2">
      <c r="A388" s="3">
        <f t="shared" si="17"/>
        <v>12</v>
      </c>
      <c r="B388" s="3">
        <f>'Rankings Detailed'!B388</f>
        <v>0</v>
      </c>
      <c r="C388" s="3">
        <f>'Rankings Detailed'!C388</f>
        <v>0</v>
      </c>
      <c r="D388" s="3">
        <f>'Rankings Detailed'!D388</f>
        <v>0</v>
      </c>
      <c r="E388" s="3">
        <f>'Rankings Detailed'!E388</f>
        <v>0</v>
      </c>
      <c r="F388" s="3">
        <f>'Rankings Detailed'!F388</f>
        <v>0</v>
      </c>
      <c r="G388" s="3">
        <f>'Rankings Detailed'!G388</f>
        <v>0</v>
      </c>
      <c r="H388" s="15">
        <f>'Rankings Detailed'!H388</f>
        <v>0</v>
      </c>
    </row>
    <row r="389" spans="1:8" hidden="1" x14ac:dyDescent="0.2">
      <c r="A389" s="3">
        <f t="shared" si="17"/>
        <v>12</v>
      </c>
      <c r="B389" s="3">
        <f>'Rankings Detailed'!B389</f>
        <v>0</v>
      </c>
      <c r="C389" s="3">
        <f>'Rankings Detailed'!C389</f>
        <v>0</v>
      </c>
      <c r="D389" s="3">
        <f>'Rankings Detailed'!D389</f>
        <v>0</v>
      </c>
      <c r="E389" s="3">
        <f>'Rankings Detailed'!E389</f>
        <v>0</v>
      </c>
      <c r="F389" s="3">
        <f>'Rankings Detailed'!F389</f>
        <v>0</v>
      </c>
      <c r="G389" s="3">
        <f>'Rankings Detailed'!G389</f>
        <v>0</v>
      </c>
      <c r="H389" s="15">
        <f>'Rankings Detailed'!H389</f>
        <v>0</v>
      </c>
    </row>
    <row r="390" spans="1:8" hidden="1" x14ac:dyDescent="0.2">
      <c r="A390" s="3">
        <f t="shared" si="17"/>
        <v>12</v>
      </c>
      <c r="B390" s="3">
        <f>'Rankings Detailed'!B390</f>
        <v>0</v>
      </c>
      <c r="C390" s="3">
        <f>'Rankings Detailed'!C390</f>
        <v>0</v>
      </c>
      <c r="D390" s="3">
        <f>'Rankings Detailed'!D390</f>
        <v>0</v>
      </c>
      <c r="E390" s="3">
        <f>'Rankings Detailed'!E390</f>
        <v>0</v>
      </c>
      <c r="F390" s="3">
        <f>'Rankings Detailed'!F390</f>
        <v>0</v>
      </c>
      <c r="G390" s="3">
        <f>'Rankings Detailed'!G390</f>
        <v>0</v>
      </c>
      <c r="H390" s="15">
        <f>'Rankings Detailed'!H390</f>
        <v>0</v>
      </c>
    </row>
    <row r="391" spans="1:8" hidden="1" x14ac:dyDescent="0.2">
      <c r="A391" s="3">
        <f t="shared" si="17"/>
        <v>12</v>
      </c>
      <c r="B391" s="3">
        <f>'Rankings Detailed'!B391</f>
        <v>0</v>
      </c>
      <c r="C391" s="3">
        <f>'Rankings Detailed'!C391</f>
        <v>0</v>
      </c>
      <c r="D391" s="3">
        <f>'Rankings Detailed'!D391</f>
        <v>0</v>
      </c>
      <c r="E391" s="3">
        <f>'Rankings Detailed'!E391</f>
        <v>0</v>
      </c>
      <c r="F391" s="3">
        <f>'Rankings Detailed'!F391</f>
        <v>0</v>
      </c>
      <c r="G391" s="3">
        <f>'Rankings Detailed'!G391</f>
        <v>0</v>
      </c>
      <c r="H391" s="15">
        <f>'Rankings Detailed'!H391</f>
        <v>0</v>
      </c>
    </row>
    <row r="392" spans="1:8" hidden="1" x14ac:dyDescent="0.2">
      <c r="A392" s="3">
        <f t="shared" si="17"/>
        <v>12</v>
      </c>
      <c r="B392" s="3">
        <f>'Rankings Detailed'!B392</f>
        <v>0</v>
      </c>
      <c r="C392" s="3">
        <f>'Rankings Detailed'!C392</f>
        <v>0</v>
      </c>
      <c r="D392" s="3">
        <f>'Rankings Detailed'!D392</f>
        <v>0</v>
      </c>
      <c r="E392" s="3">
        <f>'Rankings Detailed'!E392</f>
        <v>0</v>
      </c>
      <c r="F392" s="3">
        <f>'Rankings Detailed'!F392</f>
        <v>0</v>
      </c>
      <c r="G392" s="3">
        <f>'Rankings Detailed'!G392</f>
        <v>0</v>
      </c>
      <c r="H392" s="15">
        <f>'Rankings Detailed'!H392</f>
        <v>0</v>
      </c>
    </row>
    <row r="393" spans="1:8" hidden="1" x14ac:dyDescent="0.2">
      <c r="A393" s="3">
        <f t="shared" si="17"/>
        <v>12</v>
      </c>
      <c r="B393" s="3">
        <f>'Rankings Detailed'!B393</f>
        <v>0</v>
      </c>
      <c r="C393" s="3">
        <f>'Rankings Detailed'!C393</f>
        <v>0</v>
      </c>
      <c r="D393" s="3">
        <f>'Rankings Detailed'!D393</f>
        <v>0</v>
      </c>
      <c r="E393" s="3">
        <f>'Rankings Detailed'!E393</f>
        <v>0</v>
      </c>
      <c r="F393" s="3">
        <f>'Rankings Detailed'!F393</f>
        <v>0</v>
      </c>
      <c r="G393" s="3">
        <f>'Rankings Detailed'!G393</f>
        <v>0</v>
      </c>
      <c r="H393" s="15">
        <f>'Rankings Detailed'!H393</f>
        <v>0</v>
      </c>
    </row>
    <row r="394" spans="1:8" hidden="1" x14ac:dyDescent="0.2">
      <c r="A394" s="3">
        <f t="shared" si="17"/>
        <v>12</v>
      </c>
      <c r="B394" s="3">
        <f>'Rankings Detailed'!B394</f>
        <v>0</v>
      </c>
      <c r="C394" s="3">
        <f>'Rankings Detailed'!C394</f>
        <v>0</v>
      </c>
      <c r="D394" s="3">
        <f>'Rankings Detailed'!D394</f>
        <v>0</v>
      </c>
      <c r="E394" s="3">
        <f>'Rankings Detailed'!E394</f>
        <v>0</v>
      </c>
      <c r="F394" s="3">
        <f>'Rankings Detailed'!F394</f>
        <v>0</v>
      </c>
      <c r="G394" s="3">
        <f>'Rankings Detailed'!G394</f>
        <v>0</v>
      </c>
      <c r="H394" s="15">
        <f>'Rankings Detailed'!H394</f>
        <v>0</v>
      </c>
    </row>
    <row r="395" spans="1:8" hidden="1" x14ac:dyDescent="0.2">
      <c r="A395" s="3">
        <f t="shared" si="17"/>
        <v>12</v>
      </c>
      <c r="B395" s="3">
        <f>'Rankings Detailed'!B395</f>
        <v>0</v>
      </c>
      <c r="C395" s="3">
        <f>'Rankings Detailed'!C395</f>
        <v>0</v>
      </c>
      <c r="D395" s="3">
        <f>'Rankings Detailed'!D395</f>
        <v>0</v>
      </c>
      <c r="E395" s="3">
        <f>'Rankings Detailed'!E395</f>
        <v>0</v>
      </c>
      <c r="F395" s="3">
        <f>'Rankings Detailed'!F395</f>
        <v>0</v>
      </c>
      <c r="G395" s="3">
        <f>'Rankings Detailed'!G395</f>
        <v>0</v>
      </c>
      <c r="H395" s="15">
        <f>'Rankings Detailed'!H395</f>
        <v>0</v>
      </c>
    </row>
    <row r="396" spans="1:8" hidden="1" x14ac:dyDescent="0.2">
      <c r="A396" s="3">
        <f t="shared" si="17"/>
        <v>12</v>
      </c>
      <c r="B396" s="3">
        <f>'Rankings Detailed'!B396</f>
        <v>0</v>
      </c>
      <c r="C396" s="3">
        <f>'Rankings Detailed'!C396</f>
        <v>0</v>
      </c>
      <c r="D396" s="3">
        <f>'Rankings Detailed'!D396</f>
        <v>0</v>
      </c>
      <c r="E396" s="3">
        <f>'Rankings Detailed'!E396</f>
        <v>0</v>
      </c>
      <c r="F396" s="3">
        <f>'Rankings Detailed'!F396</f>
        <v>0</v>
      </c>
      <c r="G396" s="3">
        <f>'Rankings Detailed'!G396</f>
        <v>0</v>
      </c>
      <c r="H396" s="15">
        <f>'Rankings Detailed'!H396</f>
        <v>0</v>
      </c>
    </row>
    <row r="397" spans="1:8" hidden="1" x14ac:dyDescent="0.2">
      <c r="A397" s="3">
        <f t="shared" si="17"/>
        <v>12</v>
      </c>
      <c r="B397" s="3">
        <f>'Rankings Detailed'!B397</f>
        <v>0</v>
      </c>
      <c r="C397" s="3">
        <f>'Rankings Detailed'!C397</f>
        <v>0</v>
      </c>
      <c r="D397" s="3">
        <f>'Rankings Detailed'!D397</f>
        <v>0</v>
      </c>
      <c r="E397" s="3">
        <f>'Rankings Detailed'!E397</f>
        <v>0</v>
      </c>
      <c r="F397" s="3">
        <f>'Rankings Detailed'!F397</f>
        <v>0</v>
      </c>
      <c r="G397" s="3">
        <f>'Rankings Detailed'!G397</f>
        <v>0</v>
      </c>
      <c r="H397" s="15">
        <f>'Rankings Detailed'!H397</f>
        <v>0</v>
      </c>
    </row>
    <row r="398" spans="1:8" hidden="1" x14ac:dyDescent="0.2">
      <c r="A398" s="3">
        <f t="shared" si="17"/>
        <v>12</v>
      </c>
      <c r="B398" s="3">
        <f>'Rankings Detailed'!B398</f>
        <v>0</v>
      </c>
      <c r="C398" s="3">
        <f>'Rankings Detailed'!C398</f>
        <v>0</v>
      </c>
      <c r="D398" s="3">
        <f>'Rankings Detailed'!D398</f>
        <v>0</v>
      </c>
      <c r="E398" s="3">
        <f>'Rankings Detailed'!E398</f>
        <v>0</v>
      </c>
      <c r="F398" s="3">
        <f>'Rankings Detailed'!F398</f>
        <v>0</v>
      </c>
      <c r="G398" s="3">
        <f>'Rankings Detailed'!G398</f>
        <v>0</v>
      </c>
      <c r="H398" s="15">
        <f>'Rankings Detailed'!H398</f>
        <v>0</v>
      </c>
    </row>
    <row r="399" spans="1:8" hidden="1" x14ac:dyDescent="0.2">
      <c r="A399" s="3">
        <f t="shared" si="17"/>
        <v>12</v>
      </c>
      <c r="B399" s="3">
        <f>'Rankings Detailed'!B399</f>
        <v>0</v>
      </c>
      <c r="C399" s="3">
        <f>'Rankings Detailed'!C399</f>
        <v>0</v>
      </c>
      <c r="D399" s="3">
        <f>'Rankings Detailed'!D399</f>
        <v>0</v>
      </c>
      <c r="E399" s="3">
        <f>'Rankings Detailed'!E399</f>
        <v>0</v>
      </c>
      <c r="F399" s="3">
        <f>'Rankings Detailed'!F399</f>
        <v>0</v>
      </c>
      <c r="G399" s="3">
        <f>'Rankings Detailed'!G399</f>
        <v>0</v>
      </c>
      <c r="H399" s="15">
        <f>'Rankings Detailed'!H399</f>
        <v>0</v>
      </c>
    </row>
    <row r="400" spans="1:8" hidden="1" x14ac:dyDescent="0.2">
      <c r="A400" s="3">
        <f t="shared" si="17"/>
        <v>12</v>
      </c>
      <c r="B400" s="3">
        <f>'Rankings Detailed'!B400</f>
        <v>0</v>
      </c>
      <c r="C400" s="3">
        <f>'Rankings Detailed'!C400</f>
        <v>0</v>
      </c>
      <c r="D400" s="3">
        <f>'Rankings Detailed'!D400</f>
        <v>0</v>
      </c>
      <c r="E400" s="3">
        <f>'Rankings Detailed'!E400</f>
        <v>0</v>
      </c>
      <c r="F400" s="3">
        <f>'Rankings Detailed'!F400</f>
        <v>0</v>
      </c>
      <c r="G400" s="3">
        <f>'Rankings Detailed'!G400</f>
        <v>0</v>
      </c>
      <c r="H400" s="15">
        <f>'Rankings Detailed'!H400</f>
        <v>0</v>
      </c>
    </row>
    <row r="401" spans="1:8" hidden="1" x14ac:dyDescent="0.2">
      <c r="A401" s="3">
        <f t="shared" si="17"/>
        <v>12</v>
      </c>
      <c r="B401" s="3">
        <f>'Rankings Detailed'!B401</f>
        <v>0</v>
      </c>
      <c r="C401" s="3">
        <f>'Rankings Detailed'!C401</f>
        <v>0</v>
      </c>
      <c r="D401" s="3">
        <f>'Rankings Detailed'!D401</f>
        <v>0</v>
      </c>
      <c r="E401" s="3">
        <f>'Rankings Detailed'!E401</f>
        <v>0</v>
      </c>
      <c r="F401" s="3">
        <f>'Rankings Detailed'!F401</f>
        <v>0</v>
      </c>
      <c r="G401" s="3">
        <f>'Rankings Detailed'!G401</f>
        <v>0</v>
      </c>
      <c r="H401" s="15">
        <f>'Rankings Detailed'!H401</f>
        <v>0</v>
      </c>
    </row>
    <row r="402" spans="1:8" hidden="1" x14ac:dyDescent="0.2">
      <c r="A402" s="3">
        <f t="shared" si="17"/>
        <v>12</v>
      </c>
      <c r="B402" s="3">
        <f>'Rankings Detailed'!B402</f>
        <v>0</v>
      </c>
      <c r="C402" s="3">
        <f>'Rankings Detailed'!C402</f>
        <v>0</v>
      </c>
      <c r="D402" s="3">
        <f>'Rankings Detailed'!D402</f>
        <v>0</v>
      </c>
      <c r="E402" s="3">
        <f>'Rankings Detailed'!E402</f>
        <v>0</v>
      </c>
      <c r="F402" s="3">
        <f>'Rankings Detailed'!F402</f>
        <v>0</v>
      </c>
      <c r="G402" s="3">
        <f>'Rankings Detailed'!G402</f>
        <v>0</v>
      </c>
      <c r="H402" s="15">
        <f>'Rankings Detailed'!H402</f>
        <v>0</v>
      </c>
    </row>
    <row r="403" spans="1:8" hidden="1" x14ac:dyDescent="0.2">
      <c r="A403" s="3">
        <f t="shared" si="17"/>
        <v>12</v>
      </c>
      <c r="B403" s="3">
        <f>'Rankings Detailed'!B403</f>
        <v>0</v>
      </c>
      <c r="C403" s="3">
        <f>'Rankings Detailed'!C403</f>
        <v>0</v>
      </c>
      <c r="D403" s="3">
        <f>'Rankings Detailed'!D403</f>
        <v>0</v>
      </c>
      <c r="E403" s="3">
        <f>'Rankings Detailed'!E403</f>
        <v>0</v>
      </c>
      <c r="F403" s="3">
        <f>'Rankings Detailed'!F403</f>
        <v>0</v>
      </c>
      <c r="G403" s="3">
        <f>'Rankings Detailed'!G403</f>
        <v>0</v>
      </c>
      <c r="H403" s="15">
        <f>'Rankings Detailed'!H403</f>
        <v>0</v>
      </c>
    </row>
    <row r="404" spans="1:8" hidden="1" x14ac:dyDescent="0.2">
      <c r="A404" s="3">
        <f t="shared" si="17"/>
        <v>12</v>
      </c>
      <c r="B404" s="3">
        <f>'Rankings Detailed'!B404</f>
        <v>0</v>
      </c>
      <c r="C404" s="3">
        <f>'Rankings Detailed'!C404</f>
        <v>0</v>
      </c>
      <c r="D404" s="3">
        <f>'Rankings Detailed'!D404</f>
        <v>0</v>
      </c>
      <c r="E404" s="3">
        <f>'Rankings Detailed'!E404</f>
        <v>0</v>
      </c>
      <c r="F404" s="3">
        <f>'Rankings Detailed'!F404</f>
        <v>0</v>
      </c>
      <c r="G404" s="3">
        <f>'Rankings Detailed'!G404</f>
        <v>0</v>
      </c>
      <c r="H404" s="15">
        <f>'Rankings Detailed'!H404</f>
        <v>0</v>
      </c>
    </row>
    <row r="405" spans="1:8" hidden="1" x14ac:dyDescent="0.2">
      <c r="A405" s="3">
        <f t="shared" si="17"/>
        <v>12</v>
      </c>
      <c r="B405" s="3">
        <f>'Rankings Detailed'!B405</f>
        <v>0</v>
      </c>
      <c r="C405" s="3">
        <f>'Rankings Detailed'!C405</f>
        <v>0</v>
      </c>
      <c r="D405" s="3">
        <f>'Rankings Detailed'!D405</f>
        <v>0</v>
      </c>
      <c r="E405" s="3">
        <f>'Rankings Detailed'!E405</f>
        <v>0</v>
      </c>
      <c r="F405" s="3">
        <f>'Rankings Detailed'!F405</f>
        <v>0</v>
      </c>
      <c r="G405" s="3">
        <f>'Rankings Detailed'!G405</f>
        <v>0</v>
      </c>
      <c r="H405" s="15">
        <f>'Rankings Detailed'!H405</f>
        <v>0</v>
      </c>
    </row>
    <row r="406" spans="1:8" hidden="1" x14ac:dyDescent="0.2">
      <c r="A406" s="3">
        <f t="shared" si="17"/>
        <v>12</v>
      </c>
      <c r="B406" s="3">
        <f>'Rankings Detailed'!B406</f>
        <v>0</v>
      </c>
      <c r="C406" s="3">
        <f>'Rankings Detailed'!C406</f>
        <v>0</v>
      </c>
      <c r="D406" s="3">
        <f>'Rankings Detailed'!D406</f>
        <v>0</v>
      </c>
      <c r="E406" s="3">
        <f>'Rankings Detailed'!E406</f>
        <v>0</v>
      </c>
      <c r="F406" s="3">
        <f>'Rankings Detailed'!F406</f>
        <v>0</v>
      </c>
      <c r="G406" s="3">
        <f>'Rankings Detailed'!G406</f>
        <v>0</v>
      </c>
      <c r="H406" s="15">
        <f>'Rankings Detailed'!H406</f>
        <v>0</v>
      </c>
    </row>
    <row r="409" spans="1:8" x14ac:dyDescent="0.2">
      <c r="A409" t="str">
        <f>'Rankings Detailed'!J408</f>
        <v>M80</v>
      </c>
    </row>
    <row r="411" spans="1:8" x14ac:dyDescent="0.2">
      <c r="A411" s="20" t="s">
        <v>73</v>
      </c>
      <c r="B411" s="20" t="s">
        <v>74</v>
      </c>
      <c r="C411" s="20" t="s">
        <v>75</v>
      </c>
      <c r="D411" s="20" t="s">
        <v>76</v>
      </c>
      <c r="E411" s="20" t="s">
        <v>77</v>
      </c>
      <c r="F411" s="20" t="s">
        <v>78</v>
      </c>
      <c r="G411" s="20" t="s">
        <v>79</v>
      </c>
      <c r="H411" s="21" t="s">
        <v>52</v>
      </c>
    </row>
    <row r="412" spans="1:8" x14ac:dyDescent="0.2">
      <c r="A412" s="3">
        <f t="shared" ref="A412:A451" si="18">RANK(H412,$H$412:$H$451,0)</f>
        <v>1</v>
      </c>
      <c r="B412" s="3" t="str">
        <f>'Rankings Detailed'!B412</f>
        <v>Ken Reid</v>
      </c>
      <c r="C412" s="3">
        <f>'Rankings Detailed'!C412</f>
        <v>1</v>
      </c>
      <c r="D412" s="3">
        <f>'Rankings Detailed'!D412</f>
        <v>337.5</v>
      </c>
      <c r="E412" s="3">
        <f>'Rankings Detailed'!E412</f>
        <v>0</v>
      </c>
      <c r="F412" s="3">
        <f>'Rankings Detailed'!F412</f>
        <v>0</v>
      </c>
      <c r="G412" s="3">
        <f>'Rankings Detailed'!G412</f>
        <v>0</v>
      </c>
      <c r="H412" s="15">
        <f>'Rankings Detailed'!H412</f>
        <v>337.5</v>
      </c>
    </row>
    <row r="413" spans="1:8" hidden="1" x14ac:dyDescent="0.2">
      <c r="A413" s="3">
        <f t="shared" si="18"/>
        <v>2</v>
      </c>
      <c r="B413" s="3" t="str">
        <f>'Rankings Detailed'!B413</f>
        <v>(blank)</v>
      </c>
      <c r="C413" s="3">
        <f>'Rankings Detailed'!C413</f>
        <v>17</v>
      </c>
      <c r="D413" s="3">
        <f>'Rankings Detailed'!D413</f>
        <v>0</v>
      </c>
      <c r="E413" s="3">
        <f>'Rankings Detailed'!E413</f>
        <v>0</v>
      </c>
      <c r="F413" s="3">
        <f>'Rankings Detailed'!F413</f>
        <v>0</v>
      </c>
      <c r="G413" s="3">
        <f>'Rankings Detailed'!G413</f>
        <v>0</v>
      </c>
      <c r="H413" s="15">
        <f>'Rankings Detailed'!H413</f>
        <v>0</v>
      </c>
    </row>
    <row r="414" spans="1:8" hidden="1" x14ac:dyDescent="0.2">
      <c r="A414" s="3">
        <f t="shared" si="18"/>
        <v>2</v>
      </c>
      <c r="B414" s="3">
        <f>'Rankings Detailed'!B414</f>
        <v>0</v>
      </c>
      <c r="C414" s="3">
        <f>'Rankings Detailed'!C414</f>
        <v>0</v>
      </c>
      <c r="D414" s="3">
        <f>'Rankings Detailed'!D414</f>
        <v>0</v>
      </c>
      <c r="E414" s="3">
        <f>'Rankings Detailed'!E414</f>
        <v>0</v>
      </c>
      <c r="F414" s="3">
        <f>'Rankings Detailed'!F414</f>
        <v>0</v>
      </c>
      <c r="G414" s="3">
        <f>'Rankings Detailed'!G414</f>
        <v>0</v>
      </c>
      <c r="H414" s="15">
        <f>'Rankings Detailed'!H414</f>
        <v>0</v>
      </c>
    </row>
    <row r="415" spans="1:8" hidden="1" x14ac:dyDescent="0.2">
      <c r="A415" s="3">
        <f t="shared" si="18"/>
        <v>2</v>
      </c>
      <c r="B415" s="3">
        <f>'Rankings Detailed'!B415</f>
        <v>0</v>
      </c>
      <c r="C415" s="3">
        <f>'Rankings Detailed'!C415</f>
        <v>0</v>
      </c>
      <c r="D415" s="3">
        <f>'Rankings Detailed'!D415</f>
        <v>0</v>
      </c>
      <c r="E415" s="3">
        <f>'Rankings Detailed'!E415</f>
        <v>0</v>
      </c>
      <c r="F415" s="3">
        <f>'Rankings Detailed'!F415</f>
        <v>0</v>
      </c>
      <c r="G415" s="3">
        <f>'Rankings Detailed'!G415</f>
        <v>0</v>
      </c>
      <c r="H415" s="15">
        <f>'Rankings Detailed'!H415</f>
        <v>0</v>
      </c>
    </row>
    <row r="416" spans="1:8" hidden="1" x14ac:dyDescent="0.2">
      <c r="A416" s="3">
        <f t="shared" si="18"/>
        <v>2</v>
      </c>
      <c r="B416" s="3">
        <f>'Rankings Detailed'!B416</f>
        <v>0</v>
      </c>
      <c r="C416" s="3">
        <f>'Rankings Detailed'!C416</f>
        <v>0</v>
      </c>
      <c r="D416" s="3">
        <f>'Rankings Detailed'!D416</f>
        <v>0</v>
      </c>
      <c r="E416" s="3">
        <f>'Rankings Detailed'!E416</f>
        <v>0</v>
      </c>
      <c r="F416" s="3">
        <f>'Rankings Detailed'!F416</f>
        <v>0</v>
      </c>
      <c r="G416" s="3">
        <f>'Rankings Detailed'!G416</f>
        <v>0</v>
      </c>
      <c r="H416" s="15">
        <f>'Rankings Detailed'!H416</f>
        <v>0</v>
      </c>
    </row>
    <row r="417" spans="1:8" hidden="1" x14ac:dyDescent="0.2">
      <c r="A417" s="3">
        <f t="shared" si="18"/>
        <v>2</v>
      </c>
      <c r="B417" s="3">
        <f>'Rankings Detailed'!B417</f>
        <v>0</v>
      </c>
      <c r="C417" s="3">
        <f>'Rankings Detailed'!C417</f>
        <v>0</v>
      </c>
      <c r="D417" s="3">
        <f>'Rankings Detailed'!D417</f>
        <v>0</v>
      </c>
      <c r="E417" s="3">
        <f>'Rankings Detailed'!E417</f>
        <v>0</v>
      </c>
      <c r="F417" s="3">
        <f>'Rankings Detailed'!F417</f>
        <v>0</v>
      </c>
      <c r="G417" s="3">
        <f>'Rankings Detailed'!G417</f>
        <v>0</v>
      </c>
      <c r="H417" s="15">
        <f>'Rankings Detailed'!H417</f>
        <v>0</v>
      </c>
    </row>
    <row r="418" spans="1:8" hidden="1" x14ac:dyDescent="0.2">
      <c r="A418" s="3">
        <f t="shared" si="18"/>
        <v>2</v>
      </c>
      <c r="B418" s="3">
        <f>'Rankings Detailed'!B418</f>
        <v>0</v>
      </c>
      <c r="C418" s="3">
        <f>'Rankings Detailed'!C418</f>
        <v>0</v>
      </c>
      <c r="D418" s="3">
        <f>'Rankings Detailed'!D418</f>
        <v>0</v>
      </c>
      <c r="E418" s="3">
        <f>'Rankings Detailed'!E418</f>
        <v>0</v>
      </c>
      <c r="F418" s="3">
        <f>'Rankings Detailed'!F418</f>
        <v>0</v>
      </c>
      <c r="G418" s="3">
        <f>'Rankings Detailed'!G418</f>
        <v>0</v>
      </c>
      <c r="H418" s="15">
        <f>'Rankings Detailed'!H418</f>
        <v>0</v>
      </c>
    </row>
    <row r="419" spans="1:8" hidden="1" x14ac:dyDescent="0.2">
      <c r="A419" s="3">
        <f t="shared" si="18"/>
        <v>2</v>
      </c>
      <c r="B419" s="3">
        <f>'Rankings Detailed'!B419</f>
        <v>0</v>
      </c>
      <c r="C419" s="3">
        <f>'Rankings Detailed'!C419</f>
        <v>0</v>
      </c>
      <c r="D419" s="3">
        <f>'Rankings Detailed'!D419</f>
        <v>0</v>
      </c>
      <c r="E419" s="3">
        <f>'Rankings Detailed'!E419</f>
        <v>0</v>
      </c>
      <c r="F419" s="3">
        <f>'Rankings Detailed'!F419</f>
        <v>0</v>
      </c>
      <c r="G419" s="3">
        <f>'Rankings Detailed'!G419</f>
        <v>0</v>
      </c>
      <c r="H419" s="15">
        <f>'Rankings Detailed'!H419</f>
        <v>0</v>
      </c>
    </row>
    <row r="420" spans="1:8" hidden="1" x14ac:dyDescent="0.2">
      <c r="A420" s="3">
        <f t="shared" si="18"/>
        <v>2</v>
      </c>
      <c r="B420" s="3">
        <f>'Rankings Detailed'!B420</f>
        <v>0</v>
      </c>
      <c r="C420" s="3">
        <f>'Rankings Detailed'!C420</f>
        <v>0</v>
      </c>
      <c r="D420" s="3">
        <f>'Rankings Detailed'!D420</f>
        <v>0</v>
      </c>
      <c r="E420" s="3">
        <f>'Rankings Detailed'!E420</f>
        <v>0</v>
      </c>
      <c r="F420" s="3">
        <f>'Rankings Detailed'!F420</f>
        <v>0</v>
      </c>
      <c r="G420" s="3">
        <f>'Rankings Detailed'!G420</f>
        <v>0</v>
      </c>
      <c r="H420" s="15">
        <f>'Rankings Detailed'!H420</f>
        <v>0</v>
      </c>
    </row>
    <row r="421" spans="1:8" hidden="1" x14ac:dyDescent="0.2">
      <c r="A421" s="3">
        <f t="shared" si="18"/>
        <v>2</v>
      </c>
      <c r="B421" s="3">
        <f>'Rankings Detailed'!B421</f>
        <v>0</v>
      </c>
      <c r="C421" s="3">
        <f>'Rankings Detailed'!C421</f>
        <v>0</v>
      </c>
      <c r="D421" s="3">
        <f>'Rankings Detailed'!D421</f>
        <v>0</v>
      </c>
      <c r="E421" s="3">
        <f>'Rankings Detailed'!E421</f>
        <v>0</v>
      </c>
      <c r="F421" s="3">
        <f>'Rankings Detailed'!F421</f>
        <v>0</v>
      </c>
      <c r="G421" s="3">
        <f>'Rankings Detailed'!G421</f>
        <v>0</v>
      </c>
      <c r="H421" s="15">
        <f>'Rankings Detailed'!H421</f>
        <v>0</v>
      </c>
    </row>
    <row r="422" spans="1:8" hidden="1" x14ac:dyDescent="0.2">
      <c r="A422" s="3">
        <f t="shared" si="18"/>
        <v>2</v>
      </c>
      <c r="B422" s="3">
        <f>'Rankings Detailed'!B422</f>
        <v>0</v>
      </c>
      <c r="C422" s="3">
        <f>'Rankings Detailed'!C422</f>
        <v>0</v>
      </c>
      <c r="D422" s="3">
        <f>'Rankings Detailed'!D422</f>
        <v>0</v>
      </c>
      <c r="E422" s="3">
        <f>'Rankings Detailed'!E422</f>
        <v>0</v>
      </c>
      <c r="F422" s="3">
        <f>'Rankings Detailed'!F422</f>
        <v>0</v>
      </c>
      <c r="G422" s="3">
        <f>'Rankings Detailed'!G422</f>
        <v>0</v>
      </c>
      <c r="H422" s="15">
        <f>'Rankings Detailed'!H422</f>
        <v>0</v>
      </c>
    </row>
    <row r="423" spans="1:8" hidden="1" x14ac:dyDescent="0.2">
      <c r="A423" s="3">
        <f t="shared" si="18"/>
        <v>2</v>
      </c>
      <c r="B423" s="3">
        <f>'Rankings Detailed'!B423</f>
        <v>0</v>
      </c>
      <c r="C423" s="3">
        <f>'Rankings Detailed'!C423</f>
        <v>0</v>
      </c>
      <c r="D423" s="3">
        <f>'Rankings Detailed'!D423</f>
        <v>0</v>
      </c>
      <c r="E423" s="3">
        <f>'Rankings Detailed'!E423</f>
        <v>0</v>
      </c>
      <c r="F423" s="3">
        <f>'Rankings Detailed'!F423</f>
        <v>0</v>
      </c>
      <c r="G423" s="3">
        <f>'Rankings Detailed'!G423</f>
        <v>0</v>
      </c>
      <c r="H423" s="15">
        <f>'Rankings Detailed'!H423</f>
        <v>0</v>
      </c>
    </row>
    <row r="424" spans="1:8" hidden="1" x14ac:dyDescent="0.2">
      <c r="A424" s="3">
        <f t="shared" si="18"/>
        <v>2</v>
      </c>
      <c r="B424" s="3">
        <f>'Rankings Detailed'!B424</f>
        <v>0</v>
      </c>
      <c r="C424" s="3">
        <f>'Rankings Detailed'!C424</f>
        <v>0</v>
      </c>
      <c r="D424" s="3">
        <f>'Rankings Detailed'!D424</f>
        <v>0</v>
      </c>
      <c r="E424" s="3">
        <f>'Rankings Detailed'!E424</f>
        <v>0</v>
      </c>
      <c r="F424" s="3">
        <f>'Rankings Detailed'!F424</f>
        <v>0</v>
      </c>
      <c r="G424" s="3">
        <f>'Rankings Detailed'!G424</f>
        <v>0</v>
      </c>
      <c r="H424" s="15">
        <f>'Rankings Detailed'!H424</f>
        <v>0</v>
      </c>
    </row>
    <row r="425" spans="1:8" hidden="1" x14ac:dyDescent="0.2">
      <c r="A425" s="3">
        <f t="shared" si="18"/>
        <v>2</v>
      </c>
      <c r="B425" s="3">
        <f>'Rankings Detailed'!B425</f>
        <v>0</v>
      </c>
      <c r="C425" s="3">
        <f>'Rankings Detailed'!C425</f>
        <v>0</v>
      </c>
      <c r="D425" s="3">
        <f>'Rankings Detailed'!D425</f>
        <v>0</v>
      </c>
      <c r="E425" s="3">
        <f>'Rankings Detailed'!E425</f>
        <v>0</v>
      </c>
      <c r="F425" s="3">
        <f>'Rankings Detailed'!F425</f>
        <v>0</v>
      </c>
      <c r="G425" s="3">
        <f>'Rankings Detailed'!G425</f>
        <v>0</v>
      </c>
      <c r="H425" s="15">
        <f>'Rankings Detailed'!H425</f>
        <v>0</v>
      </c>
    </row>
    <row r="426" spans="1:8" hidden="1" x14ac:dyDescent="0.2">
      <c r="A426" s="3">
        <f t="shared" si="18"/>
        <v>2</v>
      </c>
      <c r="B426" s="3">
        <f>'Rankings Detailed'!B426</f>
        <v>0</v>
      </c>
      <c r="C426" s="3">
        <f>'Rankings Detailed'!C426</f>
        <v>0</v>
      </c>
      <c r="D426" s="3">
        <f>'Rankings Detailed'!D426</f>
        <v>0</v>
      </c>
      <c r="E426" s="3">
        <f>'Rankings Detailed'!E426</f>
        <v>0</v>
      </c>
      <c r="F426" s="3">
        <f>'Rankings Detailed'!F426</f>
        <v>0</v>
      </c>
      <c r="G426" s="3">
        <f>'Rankings Detailed'!G426</f>
        <v>0</v>
      </c>
      <c r="H426" s="15">
        <f>'Rankings Detailed'!H426</f>
        <v>0</v>
      </c>
    </row>
    <row r="427" spans="1:8" hidden="1" x14ac:dyDescent="0.2">
      <c r="A427" s="3">
        <f t="shared" si="18"/>
        <v>2</v>
      </c>
      <c r="B427" s="3">
        <f>'Rankings Detailed'!B427</f>
        <v>0</v>
      </c>
      <c r="C427" s="3">
        <f>'Rankings Detailed'!C427</f>
        <v>0</v>
      </c>
      <c r="D427" s="3">
        <f>'Rankings Detailed'!D427</f>
        <v>0</v>
      </c>
      <c r="E427" s="3">
        <f>'Rankings Detailed'!E427</f>
        <v>0</v>
      </c>
      <c r="F427" s="3">
        <f>'Rankings Detailed'!F427</f>
        <v>0</v>
      </c>
      <c r="G427" s="3">
        <f>'Rankings Detailed'!G427</f>
        <v>0</v>
      </c>
      <c r="H427" s="15">
        <f>'Rankings Detailed'!H427</f>
        <v>0</v>
      </c>
    </row>
    <row r="428" spans="1:8" hidden="1" x14ac:dyDescent="0.2">
      <c r="A428" s="3">
        <f t="shared" si="18"/>
        <v>2</v>
      </c>
      <c r="B428" s="3">
        <f>'Rankings Detailed'!B428</f>
        <v>0</v>
      </c>
      <c r="C428" s="3">
        <f>'Rankings Detailed'!C428</f>
        <v>0</v>
      </c>
      <c r="D428" s="3">
        <f>'Rankings Detailed'!D428</f>
        <v>0</v>
      </c>
      <c r="E428" s="3">
        <f>'Rankings Detailed'!E428</f>
        <v>0</v>
      </c>
      <c r="F428" s="3">
        <f>'Rankings Detailed'!F428</f>
        <v>0</v>
      </c>
      <c r="G428" s="3">
        <f>'Rankings Detailed'!G428</f>
        <v>0</v>
      </c>
      <c r="H428" s="15">
        <f>'Rankings Detailed'!H428</f>
        <v>0</v>
      </c>
    </row>
    <row r="429" spans="1:8" hidden="1" x14ac:dyDescent="0.2">
      <c r="A429" s="3">
        <f t="shared" si="18"/>
        <v>2</v>
      </c>
      <c r="B429" s="3">
        <f>'Rankings Detailed'!B429</f>
        <v>0</v>
      </c>
      <c r="C429" s="3">
        <f>'Rankings Detailed'!C429</f>
        <v>0</v>
      </c>
      <c r="D429" s="3">
        <f>'Rankings Detailed'!D429</f>
        <v>0</v>
      </c>
      <c r="E429" s="3">
        <f>'Rankings Detailed'!E429</f>
        <v>0</v>
      </c>
      <c r="F429" s="3">
        <f>'Rankings Detailed'!F429</f>
        <v>0</v>
      </c>
      <c r="G429" s="3">
        <f>'Rankings Detailed'!G429</f>
        <v>0</v>
      </c>
      <c r="H429" s="15">
        <f>'Rankings Detailed'!H429</f>
        <v>0</v>
      </c>
    </row>
    <row r="430" spans="1:8" hidden="1" x14ac:dyDescent="0.2">
      <c r="A430" s="3">
        <f t="shared" si="18"/>
        <v>2</v>
      </c>
      <c r="B430" s="3">
        <f>'Rankings Detailed'!B430</f>
        <v>0</v>
      </c>
      <c r="C430" s="3">
        <f>'Rankings Detailed'!C430</f>
        <v>0</v>
      </c>
      <c r="D430" s="3">
        <f>'Rankings Detailed'!D430</f>
        <v>0</v>
      </c>
      <c r="E430" s="3">
        <f>'Rankings Detailed'!E430</f>
        <v>0</v>
      </c>
      <c r="F430" s="3">
        <f>'Rankings Detailed'!F430</f>
        <v>0</v>
      </c>
      <c r="G430" s="3">
        <f>'Rankings Detailed'!G430</f>
        <v>0</v>
      </c>
      <c r="H430" s="15">
        <f>'Rankings Detailed'!H430</f>
        <v>0</v>
      </c>
    </row>
    <row r="431" spans="1:8" hidden="1" x14ac:dyDescent="0.2">
      <c r="A431" s="3">
        <f t="shared" si="18"/>
        <v>2</v>
      </c>
      <c r="B431" s="3">
        <f>'Rankings Detailed'!B431</f>
        <v>0</v>
      </c>
      <c r="C431" s="3">
        <f>'Rankings Detailed'!C431</f>
        <v>0</v>
      </c>
      <c r="D431" s="3">
        <f>'Rankings Detailed'!D431</f>
        <v>0</v>
      </c>
      <c r="E431" s="3">
        <f>'Rankings Detailed'!E431</f>
        <v>0</v>
      </c>
      <c r="F431" s="3">
        <f>'Rankings Detailed'!F431</f>
        <v>0</v>
      </c>
      <c r="G431" s="3">
        <f>'Rankings Detailed'!G431</f>
        <v>0</v>
      </c>
      <c r="H431" s="15">
        <f>'Rankings Detailed'!H431</f>
        <v>0</v>
      </c>
    </row>
    <row r="432" spans="1:8" hidden="1" x14ac:dyDescent="0.2">
      <c r="A432" s="3">
        <f t="shared" si="18"/>
        <v>2</v>
      </c>
      <c r="B432" s="3">
        <f>'Rankings Detailed'!B432</f>
        <v>0</v>
      </c>
      <c r="C432" s="3">
        <f>'Rankings Detailed'!C432</f>
        <v>0</v>
      </c>
      <c r="D432" s="3">
        <f>'Rankings Detailed'!D432</f>
        <v>0</v>
      </c>
      <c r="E432" s="3">
        <f>'Rankings Detailed'!E432</f>
        <v>0</v>
      </c>
      <c r="F432" s="3">
        <f>'Rankings Detailed'!F432</f>
        <v>0</v>
      </c>
      <c r="G432" s="3">
        <f>'Rankings Detailed'!G432</f>
        <v>0</v>
      </c>
      <c r="H432" s="15">
        <f>'Rankings Detailed'!H432</f>
        <v>0</v>
      </c>
    </row>
    <row r="433" spans="1:8" hidden="1" x14ac:dyDescent="0.2">
      <c r="A433" s="3">
        <f t="shared" si="18"/>
        <v>2</v>
      </c>
      <c r="B433" s="3">
        <f>'Rankings Detailed'!B433</f>
        <v>0</v>
      </c>
      <c r="C433" s="3">
        <f>'Rankings Detailed'!C433</f>
        <v>0</v>
      </c>
      <c r="D433" s="3">
        <f>'Rankings Detailed'!D433</f>
        <v>0</v>
      </c>
      <c r="E433" s="3">
        <f>'Rankings Detailed'!E433</f>
        <v>0</v>
      </c>
      <c r="F433" s="3">
        <f>'Rankings Detailed'!F433</f>
        <v>0</v>
      </c>
      <c r="G433" s="3">
        <f>'Rankings Detailed'!G433</f>
        <v>0</v>
      </c>
      <c r="H433" s="15">
        <f>'Rankings Detailed'!H433</f>
        <v>0</v>
      </c>
    </row>
    <row r="434" spans="1:8" hidden="1" x14ac:dyDescent="0.2">
      <c r="A434" s="3">
        <f t="shared" si="18"/>
        <v>2</v>
      </c>
      <c r="B434" s="3">
        <f>'Rankings Detailed'!B434</f>
        <v>0</v>
      </c>
      <c r="C434" s="3">
        <f>'Rankings Detailed'!C434</f>
        <v>0</v>
      </c>
      <c r="D434" s="3">
        <f>'Rankings Detailed'!D434</f>
        <v>0</v>
      </c>
      <c r="E434" s="3">
        <f>'Rankings Detailed'!E434</f>
        <v>0</v>
      </c>
      <c r="F434" s="3">
        <f>'Rankings Detailed'!F434</f>
        <v>0</v>
      </c>
      <c r="G434" s="3">
        <f>'Rankings Detailed'!G434</f>
        <v>0</v>
      </c>
      <c r="H434" s="15">
        <f>'Rankings Detailed'!H434</f>
        <v>0</v>
      </c>
    </row>
    <row r="435" spans="1:8" hidden="1" x14ac:dyDescent="0.2">
      <c r="A435" s="3">
        <f t="shared" si="18"/>
        <v>2</v>
      </c>
      <c r="B435" s="3">
        <f>'Rankings Detailed'!B435</f>
        <v>0</v>
      </c>
      <c r="C435" s="3">
        <f>'Rankings Detailed'!C435</f>
        <v>0</v>
      </c>
      <c r="D435" s="3">
        <f>'Rankings Detailed'!D435</f>
        <v>0</v>
      </c>
      <c r="E435" s="3">
        <f>'Rankings Detailed'!E435</f>
        <v>0</v>
      </c>
      <c r="F435" s="3">
        <f>'Rankings Detailed'!F435</f>
        <v>0</v>
      </c>
      <c r="G435" s="3">
        <f>'Rankings Detailed'!G435</f>
        <v>0</v>
      </c>
      <c r="H435" s="15">
        <f>'Rankings Detailed'!H435</f>
        <v>0</v>
      </c>
    </row>
    <row r="436" spans="1:8" hidden="1" x14ac:dyDescent="0.2">
      <c r="A436" s="3">
        <f t="shared" si="18"/>
        <v>2</v>
      </c>
      <c r="B436" s="3">
        <f>'Rankings Detailed'!B436</f>
        <v>0</v>
      </c>
      <c r="C436" s="3">
        <f>'Rankings Detailed'!C436</f>
        <v>0</v>
      </c>
      <c r="D436" s="3">
        <f>'Rankings Detailed'!D436</f>
        <v>0</v>
      </c>
      <c r="E436" s="3">
        <f>'Rankings Detailed'!E436</f>
        <v>0</v>
      </c>
      <c r="F436" s="3">
        <f>'Rankings Detailed'!F436</f>
        <v>0</v>
      </c>
      <c r="G436" s="3">
        <f>'Rankings Detailed'!G436</f>
        <v>0</v>
      </c>
      <c r="H436" s="15">
        <f>'Rankings Detailed'!H436</f>
        <v>0</v>
      </c>
    </row>
    <row r="437" spans="1:8" hidden="1" x14ac:dyDescent="0.2">
      <c r="A437" s="3">
        <f t="shared" si="18"/>
        <v>2</v>
      </c>
      <c r="B437" s="3">
        <f>'Rankings Detailed'!B437</f>
        <v>0</v>
      </c>
      <c r="C437" s="3">
        <f>'Rankings Detailed'!C437</f>
        <v>0</v>
      </c>
      <c r="D437" s="3">
        <f>'Rankings Detailed'!D437</f>
        <v>0</v>
      </c>
      <c r="E437" s="3">
        <f>'Rankings Detailed'!E437</f>
        <v>0</v>
      </c>
      <c r="F437" s="3">
        <f>'Rankings Detailed'!F437</f>
        <v>0</v>
      </c>
      <c r="G437" s="3">
        <f>'Rankings Detailed'!G437</f>
        <v>0</v>
      </c>
      <c r="H437" s="15">
        <f>'Rankings Detailed'!H437</f>
        <v>0</v>
      </c>
    </row>
    <row r="438" spans="1:8" hidden="1" x14ac:dyDescent="0.2">
      <c r="A438" s="3">
        <f t="shared" si="18"/>
        <v>2</v>
      </c>
      <c r="B438" s="3">
        <f>'Rankings Detailed'!B438</f>
        <v>0</v>
      </c>
      <c r="C438" s="3">
        <f>'Rankings Detailed'!C438</f>
        <v>0</v>
      </c>
      <c r="D438" s="3">
        <f>'Rankings Detailed'!D438</f>
        <v>0</v>
      </c>
      <c r="E438" s="3">
        <f>'Rankings Detailed'!E438</f>
        <v>0</v>
      </c>
      <c r="F438" s="3">
        <f>'Rankings Detailed'!F438</f>
        <v>0</v>
      </c>
      <c r="G438" s="3">
        <f>'Rankings Detailed'!G438</f>
        <v>0</v>
      </c>
      <c r="H438" s="15">
        <f>'Rankings Detailed'!H438</f>
        <v>0</v>
      </c>
    </row>
    <row r="439" spans="1:8" hidden="1" x14ac:dyDescent="0.2">
      <c r="A439" s="3">
        <f t="shared" si="18"/>
        <v>2</v>
      </c>
      <c r="B439" s="3">
        <f>'Rankings Detailed'!B439</f>
        <v>0</v>
      </c>
      <c r="C439" s="3">
        <f>'Rankings Detailed'!C439</f>
        <v>0</v>
      </c>
      <c r="D439" s="3">
        <f>'Rankings Detailed'!D439</f>
        <v>0</v>
      </c>
      <c r="E439" s="3">
        <f>'Rankings Detailed'!E439</f>
        <v>0</v>
      </c>
      <c r="F439" s="3">
        <f>'Rankings Detailed'!F439</f>
        <v>0</v>
      </c>
      <c r="G439" s="3">
        <f>'Rankings Detailed'!G439</f>
        <v>0</v>
      </c>
      <c r="H439" s="15">
        <f>'Rankings Detailed'!H439</f>
        <v>0</v>
      </c>
    </row>
    <row r="440" spans="1:8" hidden="1" x14ac:dyDescent="0.2">
      <c r="A440" s="3">
        <f t="shared" si="18"/>
        <v>2</v>
      </c>
      <c r="B440" s="3">
        <f>'Rankings Detailed'!B440</f>
        <v>0</v>
      </c>
      <c r="C440" s="3">
        <f>'Rankings Detailed'!C440</f>
        <v>0</v>
      </c>
      <c r="D440" s="3">
        <f>'Rankings Detailed'!D440</f>
        <v>0</v>
      </c>
      <c r="E440" s="3">
        <f>'Rankings Detailed'!E440</f>
        <v>0</v>
      </c>
      <c r="F440" s="3">
        <f>'Rankings Detailed'!F440</f>
        <v>0</v>
      </c>
      <c r="G440" s="3">
        <f>'Rankings Detailed'!G440</f>
        <v>0</v>
      </c>
      <c r="H440" s="15">
        <f>'Rankings Detailed'!H440</f>
        <v>0</v>
      </c>
    </row>
    <row r="441" spans="1:8" hidden="1" x14ac:dyDescent="0.2">
      <c r="A441" s="3">
        <f t="shared" si="18"/>
        <v>2</v>
      </c>
      <c r="B441" s="3">
        <f>'Rankings Detailed'!B441</f>
        <v>0</v>
      </c>
      <c r="C441" s="3">
        <f>'Rankings Detailed'!C441</f>
        <v>0</v>
      </c>
      <c r="D441" s="3">
        <f>'Rankings Detailed'!D441</f>
        <v>0</v>
      </c>
      <c r="E441" s="3">
        <f>'Rankings Detailed'!E441</f>
        <v>0</v>
      </c>
      <c r="F441" s="3">
        <f>'Rankings Detailed'!F441</f>
        <v>0</v>
      </c>
      <c r="G441" s="3">
        <f>'Rankings Detailed'!G441</f>
        <v>0</v>
      </c>
      <c r="H441" s="15">
        <f>'Rankings Detailed'!H441</f>
        <v>0</v>
      </c>
    </row>
    <row r="442" spans="1:8" hidden="1" x14ac:dyDescent="0.2">
      <c r="A442" s="3">
        <f t="shared" si="18"/>
        <v>2</v>
      </c>
      <c r="B442" s="3">
        <f>'Rankings Detailed'!B442</f>
        <v>0</v>
      </c>
      <c r="C442" s="3">
        <f>'Rankings Detailed'!C442</f>
        <v>0</v>
      </c>
      <c r="D442" s="3">
        <f>'Rankings Detailed'!D442</f>
        <v>0</v>
      </c>
      <c r="E442" s="3">
        <f>'Rankings Detailed'!E442</f>
        <v>0</v>
      </c>
      <c r="F442" s="3">
        <f>'Rankings Detailed'!F442</f>
        <v>0</v>
      </c>
      <c r="G442" s="3">
        <f>'Rankings Detailed'!G442</f>
        <v>0</v>
      </c>
      <c r="H442" s="15">
        <f>'Rankings Detailed'!H442</f>
        <v>0</v>
      </c>
    </row>
    <row r="443" spans="1:8" hidden="1" x14ac:dyDescent="0.2">
      <c r="A443" s="3">
        <f t="shared" si="18"/>
        <v>2</v>
      </c>
      <c r="B443" s="3">
        <f>'Rankings Detailed'!B443</f>
        <v>0</v>
      </c>
      <c r="C443" s="3">
        <f>'Rankings Detailed'!C443</f>
        <v>0</v>
      </c>
      <c r="D443" s="3">
        <f>'Rankings Detailed'!D443</f>
        <v>0</v>
      </c>
      <c r="E443" s="3">
        <f>'Rankings Detailed'!E443</f>
        <v>0</v>
      </c>
      <c r="F443" s="3">
        <f>'Rankings Detailed'!F443</f>
        <v>0</v>
      </c>
      <c r="G443" s="3">
        <f>'Rankings Detailed'!G443</f>
        <v>0</v>
      </c>
      <c r="H443" s="15">
        <f>'Rankings Detailed'!H443</f>
        <v>0</v>
      </c>
    </row>
    <row r="444" spans="1:8" hidden="1" x14ac:dyDescent="0.2">
      <c r="A444" s="3">
        <f t="shared" si="18"/>
        <v>2</v>
      </c>
      <c r="B444" s="3">
        <f>'Rankings Detailed'!B444</f>
        <v>0</v>
      </c>
      <c r="C444" s="3">
        <f>'Rankings Detailed'!C444</f>
        <v>0</v>
      </c>
      <c r="D444" s="3">
        <f>'Rankings Detailed'!D444</f>
        <v>0</v>
      </c>
      <c r="E444" s="3">
        <f>'Rankings Detailed'!E444</f>
        <v>0</v>
      </c>
      <c r="F444" s="3">
        <f>'Rankings Detailed'!F444</f>
        <v>0</v>
      </c>
      <c r="G444" s="3">
        <f>'Rankings Detailed'!G444</f>
        <v>0</v>
      </c>
      <c r="H444" s="15">
        <f>'Rankings Detailed'!H444</f>
        <v>0</v>
      </c>
    </row>
    <row r="445" spans="1:8" hidden="1" x14ac:dyDescent="0.2">
      <c r="A445" s="3">
        <f t="shared" si="18"/>
        <v>2</v>
      </c>
      <c r="B445" s="3">
        <f>'Rankings Detailed'!B445</f>
        <v>0</v>
      </c>
      <c r="C445" s="3">
        <f>'Rankings Detailed'!C445</f>
        <v>0</v>
      </c>
      <c r="D445" s="3">
        <f>'Rankings Detailed'!D445</f>
        <v>0</v>
      </c>
      <c r="E445" s="3">
        <f>'Rankings Detailed'!E445</f>
        <v>0</v>
      </c>
      <c r="F445" s="3">
        <f>'Rankings Detailed'!F445</f>
        <v>0</v>
      </c>
      <c r="G445" s="3">
        <f>'Rankings Detailed'!G445</f>
        <v>0</v>
      </c>
      <c r="H445" s="15">
        <f>'Rankings Detailed'!H445</f>
        <v>0</v>
      </c>
    </row>
    <row r="446" spans="1:8" hidden="1" x14ac:dyDescent="0.2">
      <c r="A446" s="3">
        <f t="shared" si="18"/>
        <v>2</v>
      </c>
      <c r="B446" s="3">
        <f>'Rankings Detailed'!B446</f>
        <v>0</v>
      </c>
      <c r="C446" s="3">
        <f>'Rankings Detailed'!C446</f>
        <v>0</v>
      </c>
      <c r="D446" s="3">
        <f>'Rankings Detailed'!D446</f>
        <v>0</v>
      </c>
      <c r="E446" s="3">
        <f>'Rankings Detailed'!E446</f>
        <v>0</v>
      </c>
      <c r="F446" s="3">
        <f>'Rankings Detailed'!F446</f>
        <v>0</v>
      </c>
      <c r="G446" s="3">
        <f>'Rankings Detailed'!G446</f>
        <v>0</v>
      </c>
      <c r="H446" s="15">
        <f>'Rankings Detailed'!H446</f>
        <v>0</v>
      </c>
    </row>
    <row r="447" spans="1:8" hidden="1" x14ac:dyDescent="0.2">
      <c r="A447" s="3">
        <f t="shared" si="18"/>
        <v>2</v>
      </c>
      <c r="B447" s="3">
        <f>'Rankings Detailed'!B447</f>
        <v>0</v>
      </c>
      <c r="C447" s="3">
        <f>'Rankings Detailed'!C447</f>
        <v>0</v>
      </c>
      <c r="D447" s="3">
        <f>'Rankings Detailed'!D447</f>
        <v>0</v>
      </c>
      <c r="E447" s="3">
        <f>'Rankings Detailed'!E447</f>
        <v>0</v>
      </c>
      <c r="F447" s="3">
        <f>'Rankings Detailed'!F447</f>
        <v>0</v>
      </c>
      <c r="G447" s="3">
        <f>'Rankings Detailed'!G447</f>
        <v>0</v>
      </c>
      <c r="H447" s="15">
        <f>'Rankings Detailed'!H447</f>
        <v>0</v>
      </c>
    </row>
    <row r="448" spans="1:8" hidden="1" x14ac:dyDescent="0.2">
      <c r="A448" s="3">
        <f t="shared" si="18"/>
        <v>2</v>
      </c>
      <c r="B448" s="3">
        <f>'Rankings Detailed'!B448</f>
        <v>0</v>
      </c>
      <c r="C448" s="3">
        <f>'Rankings Detailed'!C448</f>
        <v>0</v>
      </c>
      <c r="D448" s="3">
        <f>'Rankings Detailed'!D448</f>
        <v>0</v>
      </c>
      <c r="E448" s="3">
        <f>'Rankings Detailed'!E448</f>
        <v>0</v>
      </c>
      <c r="F448" s="3">
        <f>'Rankings Detailed'!F448</f>
        <v>0</v>
      </c>
      <c r="G448" s="3">
        <f>'Rankings Detailed'!G448</f>
        <v>0</v>
      </c>
      <c r="H448" s="15">
        <f>'Rankings Detailed'!H448</f>
        <v>0</v>
      </c>
    </row>
    <row r="449" spans="1:8" hidden="1" x14ac:dyDescent="0.2">
      <c r="A449" s="3">
        <f t="shared" si="18"/>
        <v>2</v>
      </c>
      <c r="B449" s="3">
        <f>'Rankings Detailed'!B449</f>
        <v>0</v>
      </c>
      <c r="C449" s="3">
        <f>'Rankings Detailed'!C449</f>
        <v>0</v>
      </c>
      <c r="D449" s="3">
        <f>'Rankings Detailed'!D449</f>
        <v>0</v>
      </c>
      <c r="E449" s="3">
        <f>'Rankings Detailed'!E449</f>
        <v>0</v>
      </c>
      <c r="F449" s="3">
        <f>'Rankings Detailed'!F449</f>
        <v>0</v>
      </c>
      <c r="G449" s="3">
        <f>'Rankings Detailed'!G449</f>
        <v>0</v>
      </c>
      <c r="H449" s="15">
        <f>'Rankings Detailed'!H449</f>
        <v>0</v>
      </c>
    </row>
    <row r="450" spans="1:8" hidden="1" x14ac:dyDescent="0.2">
      <c r="A450" s="3">
        <f t="shared" si="18"/>
        <v>2</v>
      </c>
      <c r="B450" s="3">
        <f>'Rankings Detailed'!B450</f>
        <v>0</v>
      </c>
      <c r="C450" s="3">
        <f>'Rankings Detailed'!C450</f>
        <v>0</v>
      </c>
      <c r="D450" s="3">
        <f>'Rankings Detailed'!D450</f>
        <v>0</v>
      </c>
      <c r="E450" s="3">
        <f>'Rankings Detailed'!E450</f>
        <v>0</v>
      </c>
      <c r="F450" s="3">
        <f>'Rankings Detailed'!F450</f>
        <v>0</v>
      </c>
      <c r="G450" s="3">
        <f>'Rankings Detailed'!G450</f>
        <v>0</v>
      </c>
      <c r="H450" s="15">
        <f>'Rankings Detailed'!H450</f>
        <v>0</v>
      </c>
    </row>
    <row r="451" spans="1:8" hidden="1" x14ac:dyDescent="0.2">
      <c r="A451" s="3">
        <f t="shared" si="18"/>
        <v>2</v>
      </c>
      <c r="B451" s="3">
        <f>'Rankings Detailed'!B451</f>
        <v>0</v>
      </c>
      <c r="C451" s="3">
        <f>'Rankings Detailed'!C451</f>
        <v>0</v>
      </c>
      <c r="D451" s="3">
        <f>'Rankings Detailed'!D451</f>
        <v>0</v>
      </c>
      <c r="E451" s="3">
        <f>'Rankings Detailed'!E451</f>
        <v>0</v>
      </c>
      <c r="F451" s="3">
        <f>'Rankings Detailed'!F451</f>
        <v>0</v>
      </c>
      <c r="G451" s="3">
        <f>'Rankings Detailed'!G451</f>
        <v>0</v>
      </c>
      <c r="H451" s="15">
        <f>'Rankings Detailed'!H451</f>
        <v>0</v>
      </c>
    </row>
    <row r="452" spans="1:8" x14ac:dyDescent="0.2">
      <c r="H452" s="31"/>
    </row>
    <row r="453" spans="1:8" x14ac:dyDescent="0.2">
      <c r="H453" s="31"/>
    </row>
    <row r="454" spans="1:8" x14ac:dyDescent="0.2">
      <c r="A454" t="str">
        <f>'Rankings Detailed'!J453</f>
        <v>L35</v>
      </c>
    </row>
    <row r="456" spans="1:8" x14ac:dyDescent="0.2">
      <c r="A456" s="20" t="s">
        <v>73</v>
      </c>
      <c r="B456" s="20" t="s">
        <v>74</v>
      </c>
      <c r="C456" s="20" t="s">
        <v>75</v>
      </c>
      <c r="D456" s="20" t="s">
        <v>76</v>
      </c>
      <c r="E456" s="20" t="s">
        <v>77</v>
      </c>
      <c r="F456" s="20" t="s">
        <v>78</v>
      </c>
      <c r="G456" s="20" t="s">
        <v>79</v>
      </c>
      <c r="H456" s="21" t="s">
        <v>52</v>
      </c>
    </row>
    <row r="457" spans="1:8" x14ac:dyDescent="0.2">
      <c r="A457" s="3">
        <f t="shared" ref="A457:A496" si="19">RANK(H457,$H$457:$H$496,0)</f>
        <v>1</v>
      </c>
      <c r="B457" s="3" t="str">
        <f>'Rankings Detailed'!B462</f>
        <v>Catriona Smith</v>
      </c>
      <c r="C457" s="3">
        <f>'Rankings Detailed'!C462</f>
        <v>1</v>
      </c>
      <c r="D457" s="3">
        <f>'Rankings Detailed'!D462</f>
        <v>300</v>
      </c>
      <c r="E457" s="3">
        <f>'Rankings Detailed'!E462</f>
        <v>0</v>
      </c>
      <c r="F457" s="3">
        <f>'Rankings Detailed'!F462</f>
        <v>0</v>
      </c>
      <c r="G457" s="3">
        <f>'Rankings Detailed'!G462</f>
        <v>0</v>
      </c>
      <c r="H457" s="15">
        <f>'Rankings Detailed'!H462</f>
        <v>300</v>
      </c>
    </row>
    <row r="458" spans="1:8" x14ac:dyDescent="0.2">
      <c r="A458" s="3">
        <f t="shared" si="19"/>
        <v>1</v>
      </c>
      <c r="B458" s="3" t="str">
        <f>'Rankings Detailed'!B461</f>
        <v>Sue Strachan</v>
      </c>
      <c r="C458" s="3">
        <f>'Rankings Detailed'!C461</f>
        <v>1</v>
      </c>
      <c r="D458" s="3">
        <f>'Rankings Detailed'!D461</f>
        <v>300</v>
      </c>
      <c r="E458" s="3">
        <f>'Rankings Detailed'!E461</f>
        <v>0</v>
      </c>
      <c r="F458" s="3">
        <f>'Rankings Detailed'!F461</f>
        <v>0</v>
      </c>
      <c r="G458" s="3">
        <f>'Rankings Detailed'!G461</f>
        <v>0</v>
      </c>
      <c r="H458" s="15">
        <f>'Rankings Detailed'!H461</f>
        <v>300</v>
      </c>
    </row>
    <row r="459" spans="1:8" x14ac:dyDescent="0.2">
      <c r="A459" s="3">
        <f t="shared" si="19"/>
        <v>3</v>
      </c>
      <c r="B459" s="3" t="str">
        <f>'Rankings Detailed'!B458</f>
        <v>Elaine Inglis</v>
      </c>
      <c r="C459" s="3">
        <f>'Rankings Detailed'!C458</f>
        <v>1</v>
      </c>
      <c r="D459" s="3">
        <f>'Rankings Detailed'!D458</f>
        <v>250</v>
      </c>
      <c r="E459" s="3">
        <f>'Rankings Detailed'!E458</f>
        <v>0</v>
      </c>
      <c r="F459" s="3">
        <f>'Rankings Detailed'!F458</f>
        <v>0</v>
      </c>
      <c r="G459" s="3">
        <f>'Rankings Detailed'!G458</f>
        <v>0</v>
      </c>
      <c r="H459" s="15">
        <f>'Rankings Detailed'!H458</f>
        <v>250</v>
      </c>
    </row>
    <row r="460" spans="1:8" x14ac:dyDescent="0.2">
      <c r="A460" s="3">
        <f t="shared" si="19"/>
        <v>4</v>
      </c>
      <c r="B460" s="3" t="str">
        <f>'Rankings Detailed'!B463</f>
        <v>Jennifer Broadley</v>
      </c>
      <c r="C460" s="3">
        <f>'Rankings Detailed'!C463</f>
        <v>1</v>
      </c>
      <c r="D460" s="3">
        <f>'Rankings Detailed'!D463</f>
        <v>210</v>
      </c>
      <c r="E460" s="3">
        <f>'Rankings Detailed'!E463</f>
        <v>0</v>
      </c>
      <c r="F460" s="3">
        <f>'Rankings Detailed'!F463</f>
        <v>0</v>
      </c>
      <c r="G460" s="3">
        <f>'Rankings Detailed'!G463</f>
        <v>0</v>
      </c>
      <c r="H460" s="15">
        <f>'Rankings Detailed'!H463</f>
        <v>210</v>
      </c>
    </row>
    <row r="461" spans="1:8" x14ac:dyDescent="0.2">
      <c r="A461" s="3">
        <f t="shared" si="19"/>
        <v>5</v>
      </c>
      <c r="B461" s="3" t="str">
        <f>'Rankings Detailed'!B464</f>
        <v>Mhairi Gritz</v>
      </c>
      <c r="C461" s="3">
        <f>'Rankings Detailed'!C464</f>
        <v>1</v>
      </c>
      <c r="D461" s="3">
        <f>'Rankings Detailed'!D464</f>
        <v>180</v>
      </c>
      <c r="E461" s="3">
        <f>'Rankings Detailed'!E464</f>
        <v>0</v>
      </c>
      <c r="F461" s="3">
        <f>'Rankings Detailed'!F464</f>
        <v>0</v>
      </c>
      <c r="G461" s="3">
        <f>'Rankings Detailed'!G464</f>
        <v>0</v>
      </c>
      <c r="H461" s="15">
        <f>'Rankings Detailed'!H464</f>
        <v>180</v>
      </c>
    </row>
    <row r="462" spans="1:8" x14ac:dyDescent="0.2">
      <c r="A462" s="3">
        <f t="shared" si="19"/>
        <v>5</v>
      </c>
      <c r="B462" s="3" t="str">
        <f>'Rankings Detailed'!B459</f>
        <v>Ailsa Polworth</v>
      </c>
      <c r="C462" s="3">
        <f>'Rankings Detailed'!C459</f>
        <v>1</v>
      </c>
      <c r="D462" s="3">
        <f>'Rankings Detailed'!D459</f>
        <v>180</v>
      </c>
      <c r="E462" s="3">
        <f>'Rankings Detailed'!E459</f>
        <v>0</v>
      </c>
      <c r="F462" s="3">
        <f>'Rankings Detailed'!F459</f>
        <v>0</v>
      </c>
      <c r="G462" s="3">
        <f>'Rankings Detailed'!G459</f>
        <v>0</v>
      </c>
      <c r="H462" s="15">
        <f>'Rankings Detailed'!H459</f>
        <v>180</v>
      </c>
    </row>
    <row r="463" spans="1:8" x14ac:dyDescent="0.2">
      <c r="A463" s="3">
        <f t="shared" si="19"/>
        <v>7</v>
      </c>
      <c r="B463" s="3" t="str">
        <f>'Rankings Detailed'!B465</f>
        <v>Rebecca Christopher</v>
      </c>
      <c r="C463" s="3">
        <f>'Rankings Detailed'!C465</f>
        <v>2</v>
      </c>
      <c r="D463" s="3">
        <f>'Rankings Detailed'!D465</f>
        <v>150</v>
      </c>
      <c r="E463" s="3">
        <f>'Rankings Detailed'!E465</f>
        <v>20</v>
      </c>
      <c r="F463" s="3">
        <f>'Rankings Detailed'!F465</f>
        <v>0</v>
      </c>
      <c r="G463" s="3">
        <f>'Rankings Detailed'!G465</f>
        <v>0</v>
      </c>
      <c r="H463" s="15">
        <f>'Rankings Detailed'!H465</f>
        <v>170</v>
      </c>
    </row>
    <row r="464" spans="1:8" x14ac:dyDescent="0.2">
      <c r="A464" s="3">
        <f t="shared" si="19"/>
        <v>8</v>
      </c>
      <c r="B464" s="3" t="str">
        <f>'Rankings Detailed'!B460</f>
        <v>Helen Cordiner</v>
      </c>
      <c r="C464" s="3">
        <f>'Rankings Detailed'!C460</f>
        <v>1</v>
      </c>
      <c r="D464" s="3">
        <f>'Rankings Detailed'!D460</f>
        <v>105</v>
      </c>
      <c r="E464" s="3">
        <f>'Rankings Detailed'!E460</f>
        <v>0</v>
      </c>
      <c r="F464" s="3">
        <f>'Rankings Detailed'!F460</f>
        <v>0</v>
      </c>
      <c r="G464" s="3">
        <f>'Rankings Detailed'!G460</f>
        <v>0</v>
      </c>
      <c r="H464" s="15">
        <f>'Rankings Detailed'!H460</f>
        <v>105</v>
      </c>
    </row>
    <row r="465" spans="1:8" x14ac:dyDescent="0.2">
      <c r="A465" s="3">
        <f t="shared" si="19"/>
        <v>9</v>
      </c>
      <c r="B465" s="3" t="str">
        <f>'Rankings Detailed'!B467</f>
        <v>Joanne O'Leary</v>
      </c>
      <c r="C465" s="3">
        <f>'Rankings Detailed'!C467</f>
        <v>1</v>
      </c>
      <c r="D465" s="3">
        <f>'Rankings Detailed'!D467</f>
        <v>75</v>
      </c>
      <c r="E465" s="3">
        <f>'Rankings Detailed'!E467</f>
        <v>0</v>
      </c>
      <c r="F465" s="3">
        <f>'Rankings Detailed'!F467</f>
        <v>0</v>
      </c>
      <c r="G465" s="3">
        <f>'Rankings Detailed'!G467</f>
        <v>0</v>
      </c>
      <c r="H465" s="15">
        <f>'Rankings Detailed'!H467</f>
        <v>75</v>
      </c>
    </row>
    <row r="466" spans="1:8" x14ac:dyDescent="0.2">
      <c r="A466" s="3">
        <f t="shared" si="19"/>
        <v>10</v>
      </c>
      <c r="B466" s="3" t="str">
        <f>'Rankings Detailed'!B457</f>
        <v>Fiona Morrison</v>
      </c>
      <c r="C466" s="3">
        <f>'Rankings Detailed'!C457</f>
        <v>1</v>
      </c>
      <c r="D466" s="3">
        <f>'Rankings Detailed'!D457</f>
        <v>65</v>
      </c>
      <c r="E466" s="3">
        <f>'Rankings Detailed'!E457</f>
        <v>0</v>
      </c>
      <c r="F466" s="3">
        <f>'Rankings Detailed'!F457</f>
        <v>0</v>
      </c>
      <c r="G466" s="3">
        <f>'Rankings Detailed'!G457</f>
        <v>0</v>
      </c>
      <c r="H466" s="15">
        <f>'Rankings Detailed'!H457</f>
        <v>65</v>
      </c>
    </row>
    <row r="467" spans="1:8" x14ac:dyDescent="0.2">
      <c r="A467" s="3">
        <f t="shared" si="19"/>
        <v>11</v>
      </c>
      <c r="B467" s="3" t="str">
        <f>'Rankings Detailed'!B466</f>
        <v>Verity Bews</v>
      </c>
      <c r="C467" s="3">
        <f>'Rankings Detailed'!C466</f>
        <v>1</v>
      </c>
      <c r="D467" s="3">
        <f>'Rankings Detailed'!D466</f>
        <v>60</v>
      </c>
      <c r="E467" s="3">
        <f>'Rankings Detailed'!E466</f>
        <v>0</v>
      </c>
      <c r="F467" s="3">
        <f>'Rankings Detailed'!F466</f>
        <v>0</v>
      </c>
      <c r="G467" s="3">
        <f>'Rankings Detailed'!G466</f>
        <v>0</v>
      </c>
      <c r="H467" s="15">
        <f>'Rankings Detailed'!H466</f>
        <v>60</v>
      </c>
    </row>
    <row r="468" spans="1:8" hidden="1" x14ac:dyDescent="0.2">
      <c r="A468" s="3">
        <f t="shared" si="19"/>
        <v>12</v>
      </c>
      <c r="B468" s="3" t="str">
        <f>'Rankings Detailed'!B468</f>
        <v>(blank)</v>
      </c>
      <c r="C468" s="3">
        <f>'Rankings Detailed'!C468</f>
        <v>17</v>
      </c>
      <c r="D468" s="3">
        <f>'Rankings Detailed'!D468</f>
        <v>0</v>
      </c>
      <c r="E468" s="3">
        <f>'Rankings Detailed'!E468</f>
        <v>0</v>
      </c>
      <c r="F468" s="3">
        <f>'Rankings Detailed'!F468</f>
        <v>0</v>
      </c>
      <c r="G468" s="3">
        <f>'Rankings Detailed'!G468</f>
        <v>0</v>
      </c>
      <c r="H468" s="15">
        <f>'Rankings Detailed'!H468</f>
        <v>0</v>
      </c>
    </row>
    <row r="469" spans="1:8" hidden="1" x14ac:dyDescent="0.2">
      <c r="A469" s="3">
        <f t="shared" si="19"/>
        <v>12</v>
      </c>
      <c r="B469" s="3">
        <f>'Rankings Detailed'!B469</f>
        <v>0</v>
      </c>
      <c r="C469" s="3">
        <f>'Rankings Detailed'!C469</f>
        <v>0</v>
      </c>
      <c r="D469" s="3">
        <f>'Rankings Detailed'!D469</f>
        <v>0</v>
      </c>
      <c r="E469" s="3">
        <f>'Rankings Detailed'!E469</f>
        <v>0</v>
      </c>
      <c r="F469" s="3">
        <f>'Rankings Detailed'!F469</f>
        <v>0</v>
      </c>
      <c r="G469" s="3">
        <f>'Rankings Detailed'!G469</f>
        <v>0</v>
      </c>
      <c r="H469" s="15">
        <f>'Rankings Detailed'!H469</f>
        <v>0</v>
      </c>
    </row>
    <row r="470" spans="1:8" hidden="1" x14ac:dyDescent="0.2">
      <c r="A470" s="3">
        <f t="shared" si="19"/>
        <v>12</v>
      </c>
      <c r="B470" s="3">
        <f>'Rankings Detailed'!B470</f>
        <v>0</v>
      </c>
      <c r="C470" s="3">
        <f>'Rankings Detailed'!C470</f>
        <v>0</v>
      </c>
      <c r="D470" s="3">
        <f>'Rankings Detailed'!D470</f>
        <v>0</v>
      </c>
      <c r="E470" s="3">
        <f>'Rankings Detailed'!E470</f>
        <v>0</v>
      </c>
      <c r="F470" s="3">
        <f>'Rankings Detailed'!F470</f>
        <v>0</v>
      </c>
      <c r="G470" s="3">
        <f>'Rankings Detailed'!G470</f>
        <v>0</v>
      </c>
      <c r="H470" s="15">
        <f>'Rankings Detailed'!H470</f>
        <v>0</v>
      </c>
    </row>
    <row r="471" spans="1:8" hidden="1" x14ac:dyDescent="0.2">
      <c r="A471" s="3">
        <f t="shared" si="19"/>
        <v>12</v>
      </c>
      <c r="B471" s="3">
        <f>'Rankings Detailed'!B471</f>
        <v>0</v>
      </c>
      <c r="C471" s="3">
        <f>'Rankings Detailed'!C471</f>
        <v>0</v>
      </c>
      <c r="D471" s="3">
        <f>'Rankings Detailed'!D471</f>
        <v>0</v>
      </c>
      <c r="E471" s="3">
        <f>'Rankings Detailed'!E471</f>
        <v>0</v>
      </c>
      <c r="F471" s="3">
        <f>'Rankings Detailed'!F471</f>
        <v>0</v>
      </c>
      <c r="G471" s="3">
        <f>'Rankings Detailed'!G471</f>
        <v>0</v>
      </c>
      <c r="H471" s="15">
        <f>'Rankings Detailed'!H471</f>
        <v>0</v>
      </c>
    </row>
    <row r="472" spans="1:8" hidden="1" x14ac:dyDescent="0.2">
      <c r="A472" s="3">
        <f t="shared" si="19"/>
        <v>12</v>
      </c>
      <c r="B472" s="3">
        <f>'Rankings Detailed'!B472</f>
        <v>0</v>
      </c>
      <c r="C472" s="3">
        <f>'Rankings Detailed'!C472</f>
        <v>0</v>
      </c>
      <c r="D472" s="3">
        <f>'Rankings Detailed'!D472</f>
        <v>0</v>
      </c>
      <c r="E472" s="3">
        <f>'Rankings Detailed'!E472</f>
        <v>0</v>
      </c>
      <c r="F472" s="3">
        <f>'Rankings Detailed'!F472</f>
        <v>0</v>
      </c>
      <c r="G472" s="3">
        <f>'Rankings Detailed'!G472</f>
        <v>0</v>
      </c>
      <c r="H472" s="15">
        <f>'Rankings Detailed'!H472</f>
        <v>0</v>
      </c>
    </row>
    <row r="473" spans="1:8" hidden="1" x14ac:dyDescent="0.2">
      <c r="A473" s="3">
        <f t="shared" si="19"/>
        <v>12</v>
      </c>
      <c r="B473" s="3">
        <f>'Rankings Detailed'!B473</f>
        <v>0</v>
      </c>
      <c r="C473" s="3">
        <f>'Rankings Detailed'!C473</f>
        <v>0</v>
      </c>
      <c r="D473" s="3">
        <f>'Rankings Detailed'!D473</f>
        <v>0</v>
      </c>
      <c r="E473" s="3">
        <f>'Rankings Detailed'!E473</f>
        <v>0</v>
      </c>
      <c r="F473" s="3">
        <f>'Rankings Detailed'!F473</f>
        <v>0</v>
      </c>
      <c r="G473" s="3">
        <f>'Rankings Detailed'!G473</f>
        <v>0</v>
      </c>
      <c r="H473" s="15">
        <f>'Rankings Detailed'!H473</f>
        <v>0</v>
      </c>
    </row>
    <row r="474" spans="1:8" hidden="1" x14ac:dyDescent="0.2">
      <c r="A474" s="3">
        <f t="shared" si="19"/>
        <v>12</v>
      </c>
      <c r="B474" s="3">
        <f>'Rankings Detailed'!B474</f>
        <v>0</v>
      </c>
      <c r="C474" s="3">
        <f>'Rankings Detailed'!C474</f>
        <v>0</v>
      </c>
      <c r="D474" s="3">
        <f>'Rankings Detailed'!D474</f>
        <v>0</v>
      </c>
      <c r="E474" s="3">
        <f>'Rankings Detailed'!E474</f>
        <v>0</v>
      </c>
      <c r="F474" s="3">
        <f>'Rankings Detailed'!F474</f>
        <v>0</v>
      </c>
      <c r="G474" s="3">
        <f>'Rankings Detailed'!G474</f>
        <v>0</v>
      </c>
      <c r="H474" s="15">
        <f>'Rankings Detailed'!H474</f>
        <v>0</v>
      </c>
    </row>
    <row r="475" spans="1:8" hidden="1" x14ac:dyDescent="0.2">
      <c r="A475" s="3">
        <f t="shared" si="19"/>
        <v>12</v>
      </c>
      <c r="B475" s="3">
        <f>'Rankings Detailed'!B475</f>
        <v>0</v>
      </c>
      <c r="C475" s="3">
        <f>'Rankings Detailed'!C475</f>
        <v>0</v>
      </c>
      <c r="D475" s="3">
        <f>'Rankings Detailed'!D475</f>
        <v>0</v>
      </c>
      <c r="E475" s="3">
        <f>'Rankings Detailed'!E475</f>
        <v>0</v>
      </c>
      <c r="F475" s="3">
        <f>'Rankings Detailed'!F475</f>
        <v>0</v>
      </c>
      <c r="G475" s="3">
        <f>'Rankings Detailed'!G475</f>
        <v>0</v>
      </c>
      <c r="H475" s="15">
        <f>'Rankings Detailed'!H475</f>
        <v>0</v>
      </c>
    </row>
    <row r="476" spans="1:8" hidden="1" x14ac:dyDescent="0.2">
      <c r="A476" s="3">
        <f t="shared" si="19"/>
        <v>12</v>
      </c>
      <c r="B476" s="3">
        <f>'Rankings Detailed'!B476</f>
        <v>0</v>
      </c>
      <c r="C476" s="3">
        <f>'Rankings Detailed'!C476</f>
        <v>0</v>
      </c>
      <c r="D476" s="3">
        <f>'Rankings Detailed'!D476</f>
        <v>0</v>
      </c>
      <c r="E476" s="3">
        <f>'Rankings Detailed'!E476</f>
        <v>0</v>
      </c>
      <c r="F476" s="3">
        <f>'Rankings Detailed'!F476</f>
        <v>0</v>
      </c>
      <c r="G476" s="3">
        <f>'Rankings Detailed'!G476</f>
        <v>0</v>
      </c>
      <c r="H476" s="15">
        <f>'Rankings Detailed'!H476</f>
        <v>0</v>
      </c>
    </row>
    <row r="477" spans="1:8" hidden="1" x14ac:dyDescent="0.2">
      <c r="A477" s="3">
        <f t="shared" si="19"/>
        <v>12</v>
      </c>
      <c r="B477" s="3">
        <f>'Rankings Detailed'!B477</f>
        <v>0</v>
      </c>
      <c r="C477" s="3">
        <f>'Rankings Detailed'!C477</f>
        <v>0</v>
      </c>
      <c r="D477" s="3">
        <f>'Rankings Detailed'!D477</f>
        <v>0</v>
      </c>
      <c r="E477" s="3">
        <f>'Rankings Detailed'!E477</f>
        <v>0</v>
      </c>
      <c r="F477" s="3">
        <f>'Rankings Detailed'!F477</f>
        <v>0</v>
      </c>
      <c r="G477" s="3">
        <f>'Rankings Detailed'!G477</f>
        <v>0</v>
      </c>
      <c r="H477" s="15">
        <f>'Rankings Detailed'!H477</f>
        <v>0</v>
      </c>
    </row>
    <row r="478" spans="1:8" hidden="1" x14ac:dyDescent="0.2">
      <c r="A478" s="3">
        <f t="shared" si="19"/>
        <v>12</v>
      </c>
      <c r="B478" s="3">
        <f>'Rankings Detailed'!B478</f>
        <v>0</v>
      </c>
      <c r="C478" s="3">
        <f>'Rankings Detailed'!C478</f>
        <v>0</v>
      </c>
      <c r="D478" s="3">
        <f>'Rankings Detailed'!D478</f>
        <v>0</v>
      </c>
      <c r="E478" s="3">
        <f>'Rankings Detailed'!E478</f>
        <v>0</v>
      </c>
      <c r="F478" s="3">
        <f>'Rankings Detailed'!F478</f>
        <v>0</v>
      </c>
      <c r="G478" s="3">
        <f>'Rankings Detailed'!G478</f>
        <v>0</v>
      </c>
      <c r="H478" s="15">
        <f>'Rankings Detailed'!H478</f>
        <v>0</v>
      </c>
    </row>
    <row r="479" spans="1:8" hidden="1" x14ac:dyDescent="0.2">
      <c r="A479" s="3">
        <f t="shared" si="19"/>
        <v>12</v>
      </c>
      <c r="B479" s="3">
        <f>'Rankings Detailed'!B479</f>
        <v>0</v>
      </c>
      <c r="C479" s="3">
        <f>'Rankings Detailed'!C479</f>
        <v>0</v>
      </c>
      <c r="D479" s="3">
        <f>'Rankings Detailed'!D479</f>
        <v>0</v>
      </c>
      <c r="E479" s="3">
        <f>'Rankings Detailed'!E479</f>
        <v>0</v>
      </c>
      <c r="F479" s="3">
        <f>'Rankings Detailed'!F479</f>
        <v>0</v>
      </c>
      <c r="G479" s="3">
        <f>'Rankings Detailed'!G479</f>
        <v>0</v>
      </c>
      <c r="H479" s="15">
        <f>'Rankings Detailed'!H479</f>
        <v>0</v>
      </c>
    </row>
    <row r="480" spans="1:8" hidden="1" x14ac:dyDescent="0.2">
      <c r="A480" s="3">
        <f t="shared" si="19"/>
        <v>12</v>
      </c>
      <c r="B480" s="3">
        <f>'Rankings Detailed'!B480</f>
        <v>0</v>
      </c>
      <c r="C480" s="3">
        <f>'Rankings Detailed'!C480</f>
        <v>0</v>
      </c>
      <c r="D480" s="3">
        <f>'Rankings Detailed'!D480</f>
        <v>0</v>
      </c>
      <c r="E480" s="3">
        <f>'Rankings Detailed'!E480</f>
        <v>0</v>
      </c>
      <c r="F480" s="3">
        <f>'Rankings Detailed'!F480</f>
        <v>0</v>
      </c>
      <c r="G480" s="3">
        <f>'Rankings Detailed'!G480</f>
        <v>0</v>
      </c>
      <c r="H480" s="15">
        <f>'Rankings Detailed'!H480</f>
        <v>0</v>
      </c>
    </row>
    <row r="481" spans="1:8" hidden="1" x14ac:dyDescent="0.2">
      <c r="A481" s="3">
        <f t="shared" si="19"/>
        <v>12</v>
      </c>
      <c r="B481" s="3">
        <f>'Rankings Detailed'!B481</f>
        <v>0</v>
      </c>
      <c r="C481" s="3">
        <f>'Rankings Detailed'!C481</f>
        <v>0</v>
      </c>
      <c r="D481" s="3">
        <f>'Rankings Detailed'!D481</f>
        <v>0</v>
      </c>
      <c r="E481" s="3">
        <f>'Rankings Detailed'!E481</f>
        <v>0</v>
      </c>
      <c r="F481" s="3">
        <f>'Rankings Detailed'!F481</f>
        <v>0</v>
      </c>
      <c r="G481" s="3">
        <f>'Rankings Detailed'!G481</f>
        <v>0</v>
      </c>
      <c r="H481" s="15">
        <f>'Rankings Detailed'!H481</f>
        <v>0</v>
      </c>
    </row>
    <row r="482" spans="1:8" hidden="1" x14ac:dyDescent="0.2">
      <c r="A482" s="3">
        <f t="shared" si="19"/>
        <v>12</v>
      </c>
      <c r="B482" s="3">
        <f>'Rankings Detailed'!B482</f>
        <v>0</v>
      </c>
      <c r="C482" s="3">
        <f>'Rankings Detailed'!C482</f>
        <v>0</v>
      </c>
      <c r="D482" s="3">
        <f>'Rankings Detailed'!D482</f>
        <v>0</v>
      </c>
      <c r="E482" s="3">
        <f>'Rankings Detailed'!E482</f>
        <v>0</v>
      </c>
      <c r="F482" s="3">
        <f>'Rankings Detailed'!F482</f>
        <v>0</v>
      </c>
      <c r="G482" s="3">
        <f>'Rankings Detailed'!G482</f>
        <v>0</v>
      </c>
      <c r="H482" s="15">
        <f>'Rankings Detailed'!H482</f>
        <v>0</v>
      </c>
    </row>
    <row r="483" spans="1:8" hidden="1" x14ac:dyDescent="0.2">
      <c r="A483" s="3">
        <f t="shared" si="19"/>
        <v>12</v>
      </c>
      <c r="B483" s="3">
        <f>'Rankings Detailed'!B483</f>
        <v>0</v>
      </c>
      <c r="C483" s="3">
        <f>'Rankings Detailed'!C483</f>
        <v>0</v>
      </c>
      <c r="D483" s="3">
        <f>'Rankings Detailed'!D483</f>
        <v>0</v>
      </c>
      <c r="E483" s="3">
        <f>'Rankings Detailed'!E483</f>
        <v>0</v>
      </c>
      <c r="F483" s="3">
        <f>'Rankings Detailed'!F483</f>
        <v>0</v>
      </c>
      <c r="G483" s="3">
        <f>'Rankings Detailed'!G483</f>
        <v>0</v>
      </c>
      <c r="H483" s="15">
        <f>'Rankings Detailed'!H483</f>
        <v>0</v>
      </c>
    </row>
    <row r="484" spans="1:8" hidden="1" x14ac:dyDescent="0.2">
      <c r="A484" s="3">
        <f t="shared" si="19"/>
        <v>12</v>
      </c>
      <c r="B484" s="3">
        <f>'Rankings Detailed'!B484</f>
        <v>0</v>
      </c>
      <c r="C484" s="3">
        <f>'Rankings Detailed'!C484</f>
        <v>0</v>
      </c>
      <c r="D484" s="3">
        <f>'Rankings Detailed'!D484</f>
        <v>0</v>
      </c>
      <c r="E484" s="3">
        <f>'Rankings Detailed'!E484</f>
        <v>0</v>
      </c>
      <c r="F484" s="3">
        <f>'Rankings Detailed'!F484</f>
        <v>0</v>
      </c>
      <c r="G484" s="3">
        <f>'Rankings Detailed'!G484</f>
        <v>0</v>
      </c>
      <c r="H484" s="15">
        <f>'Rankings Detailed'!H484</f>
        <v>0</v>
      </c>
    </row>
    <row r="485" spans="1:8" hidden="1" x14ac:dyDescent="0.2">
      <c r="A485" s="3">
        <f t="shared" si="19"/>
        <v>12</v>
      </c>
      <c r="B485" s="3">
        <f>'Rankings Detailed'!B485</f>
        <v>0</v>
      </c>
      <c r="C485" s="3">
        <f>'Rankings Detailed'!C485</f>
        <v>0</v>
      </c>
      <c r="D485" s="3">
        <f>'Rankings Detailed'!D485</f>
        <v>0</v>
      </c>
      <c r="E485" s="3">
        <f>'Rankings Detailed'!E485</f>
        <v>0</v>
      </c>
      <c r="F485" s="3">
        <f>'Rankings Detailed'!F485</f>
        <v>0</v>
      </c>
      <c r="G485" s="3">
        <f>'Rankings Detailed'!G485</f>
        <v>0</v>
      </c>
      <c r="H485" s="15">
        <f>'Rankings Detailed'!H485</f>
        <v>0</v>
      </c>
    </row>
    <row r="486" spans="1:8" hidden="1" x14ac:dyDescent="0.2">
      <c r="A486" s="3">
        <f t="shared" si="19"/>
        <v>12</v>
      </c>
      <c r="B486" s="3">
        <f>'Rankings Detailed'!B486</f>
        <v>0</v>
      </c>
      <c r="C486" s="3">
        <f>'Rankings Detailed'!C486</f>
        <v>0</v>
      </c>
      <c r="D486" s="3">
        <f>'Rankings Detailed'!D486</f>
        <v>0</v>
      </c>
      <c r="E486" s="3">
        <f>'Rankings Detailed'!E486</f>
        <v>0</v>
      </c>
      <c r="F486" s="3">
        <f>'Rankings Detailed'!F486</f>
        <v>0</v>
      </c>
      <c r="G486" s="3">
        <f>'Rankings Detailed'!G486</f>
        <v>0</v>
      </c>
      <c r="H486" s="15">
        <f>'Rankings Detailed'!H486</f>
        <v>0</v>
      </c>
    </row>
    <row r="487" spans="1:8" hidden="1" x14ac:dyDescent="0.2">
      <c r="A487" s="3">
        <f t="shared" si="19"/>
        <v>12</v>
      </c>
      <c r="B487" s="3">
        <f>'Rankings Detailed'!B487</f>
        <v>0</v>
      </c>
      <c r="C487" s="3">
        <f>'Rankings Detailed'!C487</f>
        <v>0</v>
      </c>
      <c r="D487" s="3">
        <f>'Rankings Detailed'!D487</f>
        <v>0</v>
      </c>
      <c r="E487" s="3">
        <f>'Rankings Detailed'!E487</f>
        <v>0</v>
      </c>
      <c r="F487" s="3">
        <f>'Rankings Detailed'!F487</f>
        <v>0</v>
      </c>
      <c r="G487" s="3">
        <f>'Rankings Detailed'!G487</f>
        <v>0</v>
      </c>
      <c r="H487" s="15">
        <f>'Rankings Detailed'!H487</f>
        <v>0</v>
      </c>
    </row>
    <row r="488" spans="1:8" hidden="1" x14ac:dyDescent="0.2">
      <c r="A488" s="3">
        <f t="shared" si="19"/>
        <v>12</v>
      </c>
      <c r="B488" s="3">
        <f>'Rankings Detailed'!B488</f>
        <v>0</v>
      </c>
      <c r="C488" s="3">
        <f>'Rankings Detailed'!C488</f>
        <v>0</v>
      </c>
      <c r="D488" s="3">
        <f>'Rankings Detailed'!D488</f>
        <v>0</v>
      </c>
      <c r="E488" s="3">
        <f>'Rankings Detailed'!E488</f>
        <v>0</v>
      </c>
      <c r="F488" s="3">
        <f>'Rankings Detailed'!F488</f>
        <v>0</v>
      </c>
      <c r="G488" s="3">
        <f>'Rankings Detailed'!G488</f>
        <v>0</v>
      </c>
      <c r="H488" s="15">
        <f>'Rankings Detailed'!H488</f>
        <v>0</v>
      </c>
    </row>
    <row r="489" spans="1:8" hidden="1" x14ac:dyDescent="0.2">
      <c r="A489" s="3">
        <f t="shared" si="19"/>
        <v>12</v>
      </c>
      <c r="B489" s="3">
        <f>'Rankings Detailed'!B489</f>
        <v>0</v>
      </c>
      <c r="C489" s="3">
        <f>'Rankings Detailed'!C489</f>
        <v>0</v>
      </c>
      <c r="D489" s="3">
        <f>'Rankings Detailed'!D489</f>
        <v>0</v>
      </c>
      <c r="E489" s="3">
        <f>'Rankings Detailed'!E489</f>
        <v>0</v>
      </c>
      <c r="F489" s="3">
        <f>'Rankings Detailed'!F489</f>
        <v>0</v>
      </c>
      <c r="G489" s="3">
        <f>'Rankings Detailed'!G489</f>
        <v>0</v>
      </c>
      <c r="H489" s="15">
        <f>'Rankings Detailed'!H489</f>
        <v>0</v>
      </c>
    </row>
    <row r="490" spans="1:8" hidden="1" x14ac:dyDescent="0.2">
      <c r="A490" s="3">
        <f t="shared" si="19"/>
        <v>12</v>
      </c>
      <c r="B490" s="3">
        <f>'Rankings Detailed'!B490</f>
        <v>0</v>
      </c>
      <c r="C490" s="3">
        <f>'Rankings Detailed'!C490</f>
        <v>0</v>
      </c>
      <c r="D490" s="3">
        <f>'Rankings Detailed'!D490</f>
        <v>0</v>
      </c>
      <c r="E490" s="3">
        <f>'Rankings Detailed'!E490</f>
        <v>0</v>
      </c>
      <c r="F490" s="3">
        <f>'Rankings Detailed'!F490</f>
        <v>0</v>
      </c>
      <c r="G490" s="3">
        <f>'Rankings Detailed'!G490</f>
        <v>0</v>
      </c>
      <c r="H490" s="15">
        <f>'Rankings Detailed'!H490</f>
        <v>0</v>
      </c>
    </row>
    <row r="491" spans="1:8" hidden="1" x14ac:dyDescent="0.2">
      <c r="A491" s="3">
        <f t="shared" si="19"/>
        <v>12</v>
      </c>
      <c r="B491" s="3">
        <f>'Rankings Detailed'!B491</f>
        <v>0</v>
      </c>
      <c r="C491" s="3">
        <f>'Rankings Detailed'!C491</f>
        <v>0</v>
      </c>
      <c r="D491" s="3">
        <f>'Rankings Detailed'!D491</f>
        <v>0</v>
      </c>
      <c r="E491" s="3">
        <f>'Rankings Detailed'!E491</f>
        <v>0</v>
      </c>
      <c r="F491" s="3">
        <f>'Rankings Detailed'!F491</f>
        <v>0</v>
      </c>
      <c r="G491" s="3">
        <f>'Rankings Detailed'!G491</f>
        <v>0</v>
      </c>
      <c r="H491" s="15">
        <f>'Rankings Detailed'!H491</f>
        <v>0</v>
      </c>
    </row>
    <row r="492" spans="1:8" hidden="1" x14ac:dyDescent="0.2">
      <c r="A492" s="3">
        <f t="shared" si="19"/>
        <v>12</v>
      </c>
      <c r="B492" s="3">
        <f>'Rankings Detailed'!B492</f>
        <v>0</v>
      </c>
      <c r="C492" s="3">
        <f>'Rankings Detailed'!C492</f>
        <v>0</v>
      </c>
      <c r="D492" s="3">
        <f>'Rankings Detailed'!D492</f>
        <v>0</v>
      </c>
      <c r="E492" s="3">
        <f>'Rankings Detailed'!E492</f>
        <v>0</v>
      </c>
      <c r="F492" s="3">
        <f>'Rankings Detailed'!F492</f>
        <v>0</v>
      </c>
      <c r="G492" s="3">
        <f>'Rankings Detailed'!G492</f>
        <v>0</v>
      </c>
      <c r="H492" s="15">
        <f>'Rankings Detailed'!H492</f>
        <v>0</v>
      </c>
    </row>
    <row r="493" spans="1:8" hidden="1" x14ac:dyDescent="0.2">
      <c r="A493" s="3">
        <f t="shared" si="19"/>
        <v>12</v>
      </c>
      <c r="B493" s="3">
        <f>'Rankings Detailed'!B493</f>
        <v>0</v>
      </c>
      <c r="C493" s="3">
        <f>'Rankings Detailed'!C493</f>
        <v>0</v>
      </c>
      <c r="D493" s="3">
        <f>'Rankings Detailed'!D493</f>
        <v>0</v>
      </c>
      <c r="E493" s="3">
        <f>'Rankings Detailed'!E493</f>
        <v>0</v>
      </c>
      <c r="F493" s="3">
        <f>'Rankings Detailed'!F493</f>
        <v>0</v>
      </c>
      <c r="G493" s="3">
        <f>'Rankings Detailed'!G493</f>
        <v>0</v>
      </c>
      <c r="H493" s="15">
        <f>'Rankings Detailed'!H493</f>
        <v>0</v>
      </c>
    </row>
    <row r="494" spans="1:8" hidden="1" x14ac:dyDescent="0.2">
      <c r="A494" s="3">
        <f t="shared" si="19"/>
        <v>12</v>
      </c>
      <c r="B494" s="3">
        <f>'Rankings Detailed'!B494</f>
        <v>0</v>
      </c>
      <c r="C494" s="3">
        <f>'Rankings Detailed'!C494</f>
        <v>0</v>
      </c>
      <c r="D494" s="3">
        <f>'Rankings Detailed'!D494</f>
        <v>0</v>
      </c>
      <c r="E494" s="3">
        <f>'Rankings Detailed'!E494</f>
        <v>0</v>
      </c>
      <c r="F494" s="3">
        <f>'Rankings Detailed'!F494</f>
        <v>0</v>
      </c>
      <c r="G494" s="3">
        <f>'Rankings Detailed'!G494</f>
        <v>0</v>
      </c>
      <c r="H494" s="15">
        <f>'Rankings Detailed'!H494</f>
        <v>0</v>
      </c>
    </row>
    <row r="495" spans="1:8" hidden="1" x14ac:dyDescent="0.2">
      <c r="A495" s="3">
        <f t="shared" si="19"/>
        <v>12</v>
      </c>
      <c r="B495" s="3">
        <f>'Rankings Detailed'!B495</f>
        <v>0</v>
      </c>
      <c r="C495" s="3">
        <f>'Rankings Detailed'!C495</f>
        <v>0</v>
      </c>
      <c r="D495" s="3">
        <f>'Rankings Detailed'!D495</f>
        <v>0</v>
      </c>
      <c r="E495" s="3">
        <f>'Rankings Detailed'!E495</f>
        <v>0</v>
      </c>
      <c r="F495" s="3">
        <f>'Rankings Detailed'!F495</f>
        <v>0</v>
      </c>
      <c r="G495" s="3">
        <f>'Rankings Detailed'!G495</f>
        <v>0</v>
      </c>
      <c r="H495" s="15">
        <f>'Rankings Detailed'!H495</f>
        <v>0</v>
      </c>
    </row>
    <row r="496" spans="1:8" hidden="1" x14ac:dyDescent="0.2">
      <c r="A496" s="3">
        <f t="shared" si="19"/>
        <v>12</v>
      </c>
      <c r="B496" s="3">
        <f>'Rankings Detailed'!B496</f>
        <v>0</v>
      </c>
      <c r="C496" s="3">
        <f>'Rankings Detailed'!C496</f>
        <v>0</v>
      </c>
      <c r="D496" s="3">
        <f>'Rankings Detailed'!D496</f>
        <v>0</v>
      </c>
      <c r="E496" s="3">
        <f>'Rankings Detailed'!E496</f>
        <v>0</v>
      </c>
      <c r="F496" s="3">
        <f>'Rankings Detailed'!F496</f>
        <v>0</v>
      </c>
      <c r="G496" s="3">
        <f>'Rankings Detailed'!G496</f>
        <v>0</v>
      </c>
      <c r="H496" s="15">
        <f>'Rankings Detailed'!H496</f>
        <v>0</v>
      </c>
    </row>
    <row r="499" spans="1:8" x14ac:dyDescent="0.2">
      <c r="A499" t="str">
        <f>'Rankings Detailed'!J498</f>
        <v>L40</v>
      </c>
    </row>
    <row r="501" spans="1:8" x14ac:dyDescent="0.2">
      <c r="A501" s="20" t="s">
        <v>73</v>
      </c>
      <c r="B501" s="20" t="s">
        <v>74</v>
      </c>
      <c r="C501" s="20" t="s">
        <v>75</v>
      </c>
      <c r="D501" s="20" t="s">
        <v>76</v>
      </c>
      <c r="E501" s="20" t="s">
        <v>77</v>
      </c>
      <c r="F501" s="20" t="s">
        <v>78</v>
      </c>
      <c r="G501" s="20" t="s">
        <v>79</v>
      </c>
      <c r="H501" s="21" t="s">
        <v>52</v>
      </c>
    </row>
    <row r="502" spans="1:8" x14ac:dyDescent="0.2">
      <c r="A502" s="3">
        <f t="shared" ref="A502:A516" si="20">RANK(H502,$H$502:$H$541,0)</f>
        <v>1</v>
      </c>
      <c r="B502" s="3" t="str">
        <f>'Rankings Detailed'!B515</f>
        <v>Lizzie Little</v>
      </c>
      <c r="C502" s="3">
        <f>'Rankings Detailed'!C515</f>
        <v>2</v>
      </c>
      <c r="D502" s="3">
        <f>'Rankings Detailed'!D515</f>
        <v>540</v>
      </c>
      <c r="E502" s="3">
        <f>'Rankings Detailed'!E515</f>
        <v>232.5</v>
      </c>
      <c r="F502" s="3">
        <f>'Rankings Detailed'!F515</f>
        <v>0</v>
      </c>
      <c r="G502" s="3">
        <f>'Rankings Detailed'!G515</f>
        <v>0</v>
      </c>
      <c r="H502" s="15">
        <f>'Rankings Detailed'!H515</f>
        <v>772.5</v>
      </c>
    </row>
    <row r="503" spans="1:8" x14ac:dyDescent="0.2">
      <c r="A503" s="3">
        <f t="shared" si="20"/>
        <v>2</v>
      </c>
      <c r="B503" s="3" t="str">
        <f>'Rankings Detailed'!B509</f>
        <v>Mhairi Gritz</v>
      </c>
      <c r="C503" s="3">
        <f>'Rankings Detailed'!C509</f>
        <v>3</v>
      </c>
      <c r="D503" s="3">
        <f>'Rankings Detailed'!D509</f>
        <v>435</v>
      </c>
      <c r="E503" s="3">
        <f>'Rankings Detailed'!E509</f>
        <v>180</v>
      </c>
      <c r="F503" s="3">
        <f>'Rankings Detailed'!F509</f>
        <v>127.5</v>
      </c>
      <c r="G503" s="3">
        <f>'Rankings Detailed'!G509</f>
        <v>0</v>
      </c>
      <c r="H503" s="15">
        <f>'Rankings Detailed'!H509</f>
        <v>742.5</v>
      </c>
    </row>
    <row r="504" spans="1:8" x14ac:dyDescent="0.2">
      <c r="A504" s="3">
        <f t="shared" si="20"/>
        <v>3</v>
      </c>
      <c r="B504" s="3" t="str">
        <f>'Rankings Detailed'!B506</f>
        <v>Catriona Smith</v>
      </c>
      <c r="C504" s="3">
        <f>'Rankings Detailed'!C506</f>
        <v>2</v>
      </c>
      <c r="D504" s="3">
        <f>'Rankings Detailed'!D506</f>
        <v>330</v>
      </c>
      <c r="E504" s="3">
        <f>'Rankings Detailed'!E506</f>
        <v>300</v>
      </c>
      <c r="F504" s="3">
        <f>'Rankings Detailed'!F506</f>
        <v>0</v>
      </c>
      <c r="G504" s="3">
        <f>'Rankings Detailed'!G506</f>
        <v>0</v>
      </c>
      <c r="H504" s="15">
        <f>'Rankings Detailed'!H506</f>
        <v>630</v>
      </c>
    </row>
    <row r="505" spans="1:8" x14ac:dyDescent="0.2">
      <c r="A505" s="3">
        <f t="shared" si="20"/>
        <v>4</v>
      </c>
      <c r="B505" s="3" t="str">
        <f>'Rankings Detailed'!B502</f>
        <v>Julia Horsburgh</v>
      </c>
      <c r="C505" s="3">
        <f>'Rankings Detailed'!C502</f>
        <v>2</v>
      </c>
      <c r="D505" s="3">
        <f>'Rankings Detailed'!D502</f>
        <v>290</v>
      </c>
      <c r="E505" s="3">
        <f>'Rankings Detailed'!E502</f>
        <v>270</v>
      </c>
      <c r="F505" s="3">
        <f>'Rankings Detailed'!F502</f>
        <v>0</v>
      </c>
      <c r="G505" s="3">
        <f>'Rankings Detailed'!G502</f>
        <v>0</v>
      </c>
      <c r="H505" s="15">
        <f>'Rankings Detailed'!H502</f>
        <v>560</v>
      </c>
    </row>
    <row r="506" spans="1:8" x14ac:dyDescent="0.2">
      <c r="A506" s="3">
        <f t="shared" si="20"/>
        <v>5</v>
      </c>
      <c r="B506" s="3" t="str">
        <f>'Rankings Detailed'!B507</f>
        <v>Katy Temple</v>
      </c>
      <c r="C506" s="3">
        <f>'Rankings Detailed'!C507</f>
        <v>1</v>
      </c>
      <c r="D506" s="3">
        <f>'Rankings Detailed'!D507</f>
        <v>360</v>
      </c>
      <c r="E506" s="3">
        <f>'Rankings Detailed'!E507</f>
        <v>0</v>
      </c>
      <c r="F506" s="3">
        <f>'Rankings Detailed'!F507</f>
        <v>0</v>
      </c>
      <c r="G506" s="3">
        <f>'Rankings Detailed'!G507</f>
        <v>0</v>
      </c>
      <c r="H506" s="15">
        <f>'Rankings Detailed'!H507</f>
        <v>360</v>
      </c>
    </row>
    <row r="507" spans="1:8" x14ac:dyDescent="0.2">
      <c r="A507" s="3">
        <f t="shared" si="20"/>
        <v>6</v>
      </c>
      <c r="B507" s="3" t="str">
        <f>'Rankings Detailed'!B513</f>
        <v>Joanne O'Leary</v>
      </c>
      <c r="C507" s="3">
        <f>'Rankings Detailed'!C513</f>
        <v>3</v>
      </c>
      <c r="D507" s="3">
        <f>'Rankings Detailed'!D513</f>
        <v>157.5</v>
      </c>
      <c r="E507" s="3">
        <f>'Rankings Detailed'!E513</f>
        <v>105</v>
      </c>
      <c r="F507" s="3">
        <f>'Rankings Detailed'!F513</f>
        <v>75</v>
      </c>
      <c r="G507" s="3">
        <f>'Rankings Detailed'!G513</f>
        <v>0</v>
      </c>
      <c r="H507" s="15">
        <f>'Rankings Detailed'!H513</f>
        <v>337.5</v>
      </c>
    </row>
    <row r="508" spans="1:8" x14ac:dyDescent="0.2">
      <c r="A508" s="3">
        <f t="shared" si="20"/>
        <v>7</v>
      </c>
      <c r="B508" s="3" t="str">
        <f>'Rankings Detailed'!B508</f>
        <v>Jennifer Broadley</v>
      </c>
      <c r="C508" s="3">
        <f>'Rankings Detailed'!C508</f>
        <v>2</v>
      </c>
      <c r="D508" s="3">
        <f>'Rankings Detailed'!D508</f>
        <v>245</v>
      </c>
      <c r="E508" s="3">
        <f>'Rankings Detailed'!E508</f>
        <v>65</v>
      </c>
      <c r="F508" s="3">
        <f>'Rankings Detailed'!F508</f>
        <v>0</v>
      </c>
      <c r="G508" s="3">
        <f>'Rankings Detailed'!G508</f>
        <v>0</v>
      </c>
      <c r="H508" s="15">
        <f>'Rankings Detailed'!H508</f>
        <v>310</v>
      </c>
    </row>
    <row r="509" spans="1:8" x14ac:dyDescent="0.2">
      <c r="A509" s="3">
        <f t="shared" si="20"/>
        <v>8</v>
      </c>
      <c r="B509" s="3" t="str">
        <f>'Rankings Detailed'!B510</f>
        <v>Nic Booth</v>
      </c>
      <c r="C509" s="3">
        <f>'Rankings Detailed'!C510</f>
        <v>1</v>
      </c>
      <c r="D509" s="3">
        <f>'Rankings Detailed'!D510</f>
        <v>300</v>
      </c>
      <c r="E509" s="3">
        <f>'Rankings Detailed'!E510</f>
        <v>0</v>
      </c>
      <c r="F509" s="3">
        <f>'Rankings Detailed'!F510</f>
        <v>0</v>
      </c>
      <c r="G509" s="3">
        <f>'Rankings Detailed'!G510</f>
        <v>0</v>
      </c>
      <c r="H509" s="15">
        <f>'Rankings Detailed'!H510</f>
        <v>300</v>
      </c>
    </row>
    <row r="510" spans="1:8" x14ac:dyDescent="0.2">
      <c r="A510" s="3">
        <f t="shared" si="20"/>
        <v>9</v>
      </c>
      <c r="B510" s="3" t="str">
        <f>'Rankings Detailed'!B504</f>
        <v>Elaine Inglis</v>
      </c>
      <c r="C510" s="3">
        <f>'Rankings Detailed'!C504</f>
        <v>1</v>
      </c>
      <c r="D510" s="3">
        <f>'Rankings Detailed'!D504</f>
        <v>250</v>
      </c>
      <c r="E510" s="3">
        <f>'Rankings Detailed'!E504</f>
        <v>0</v>
      </c>
      <c r="F510" s="3">
        <f>'Rankings Detailed'!F504</f>
        <v>0</v>
      </c>
      <c r="G510" s="3">
        <f>'Rankings Detailed'!G504</f>
        <v>0</v>
      </c>
      <c r="H510" s="15">
        <f>'Rankings Detailed'!H504</f>
        <v>250</v>
      </c>
    </row>
    <row r="511" spans="1:8" x14ac:dyDescent="0.2">
      <c r="A511" s="3">
        <f t="shared" si="20"/>
        <v>10</v>
      </c>
      <c r="B511" s="3" t="str">
        <f>'Rankings Detailed'!B516</f>
        <v>Sheena Logan</v>
      </c>
      <c r="C511" s="3">
        <f>'Rankings Detailed'!C516</f>
        <v>1</v>
      </c>
      <c r="D511" s="3">
        <f>'Rankings Detailed'!D516</f>
        <v>225</v>
      </c>
      <c r="E511" s="3">
        <f>'Rankings Detailed'!E516</f>
        <v>0</v>
      </c>
      <c r="F511" s="3">
        <f>'Rankings Detailed'!F516</f>
        <v>0</v>
      </c>
      <c r="G511" s="3">
        <f>'Rankings Detailed'!G516</f>
        <v>0</v>
      </c>
      <c r="H511" s="15">
        <f>'Rankings Detailed'!H516</f>
        <v>225</v>
      </c>
    </row>
    <row r="512" spans="1:8" x14ac:dyDescent="0.2">
      <c r="A512" s="3">
        <f t="shared" si="20"/>
        <v>11</v>
      </c>
      <c r="B512" s="3" t="str">
        <f>'Rankings Detailed'!B511</f>
        <v>Verity Bews</v>
      </c>
      <c r="C512" s="3">
        <f>'Rankings Detailed'!C511</f>
        <v>2</v>
      </c>
      <c r="D512" s="3">
        <f>'Rankings Detailed'!D511</f>
        <v>130</v>
      </c>
      <c r="E512" s="3">
        <f>'Rankings Detailed'!E511</f>
        <v>60</v>
      </c>
      <c r="F512" s="3">
        <f>'Rankings Detailed'!F511</f>
        <v>0</v>
      </c>
      <c r="G512" s="3">
        <f>'Rankings Detailed'!G511</f>
        <v>0</v>
      </c>
      <c r="H512" s="15">
        <f>'Rankings Detailed'!H511</f>
        <v>190</v>
      </c>
    </row>
    <row r="513" spans="1:8" x14ac:dyDescent="0.2">
      <c r="A513" s="3">
        <f t="shared" si="20"/>
        <v>12</v>
      </c>
      <c r="B513" s="3" t="str">
        <f>'Rankings Detailed'!B514</f>
        <v>Gillian Tuddenham</v>
      </c>
      <c r="C513" s="3">
        <f>'Rankings Detailed'!C514</f>
        <v>1</v>
      </c>
      <c r="D513" s="3">
        <f>'Rankings Detailed'!D514</f>
        <v>175</v>
      </c>
      <c r="E513" s="3">
        <f>'Rankings Detailed'!E514</f>
        <v>0</v>
      </c>
      <c r="F513" s="3">
        <f>'Rankings Detailed'!F514</f>
        <v>0</v>
      </c>
      <c r="G513" s="3">
        <f>'Rankings Detailed'!G514</f>
        <v>0</v>
      </c>
      <c r="H513" s="15">
        <f>'Rankings Detailed'!H514</f>
        <v>175</v>
      </c>
    </row>
    <row r="514" spans="1:8" x14ac:dyDescent="0.2">
      <c r="A514" s="3">
        <f t="shared" si="20"/>
        <v>13</v>
      </c>
      <c r="B514" s="3" t="str">
        <f>'Rankings Detailed'!B505</f>
        <v>Helen Cordiner</v>
      </c>
      <c r="C514" s="3">
        <f>'Rankings Detailed'!C505</f>
        <v>1</v>
      </c>
      <c r="D514" s="3">
        <f>'Rankings Detailed'!D505</f>
        <v>155</v>
      </c>
      <c r="E514" s="3">
        <f>'Rankings Detailed'!E505</f>
        <v>0</v>
      </c>
      <c r="F514" s="3">
        <f>'Rankings Detailed'!F505</f>
        <v>0</v>
      </c>
      <c r="G514" s="3">
        <f>'Rankings Detailed'!G505</f>
        <v>0</v>
      </c>
      <c r="H514" s="15">
        <f>'Rankings Detailed'!H505</f>
        <v>155</v>
      </c>
    </row>
    <row r="515" spans="1:8" x14ac:dyDescent="0.2">
      <c r="A515" s="3">
        <f t="shared" si="20"/>
        <v>14</v>
      </c>
      <c r="B515" s="3" t="str">
        <f>'Rankings Detailed'!B503</f>
        <v>Jennifer Mcartney</v>
      </c>
      <c r="C515" s="3">
        <f>'Rankings Detailed'!C503</f>
        <v>1</v>
      </c>
      <c r="D515" s="3">
        <f>'Rankings Detailed'!D503</f>
        <v>60</v>
      </c>
      <c r="E515" s="3">
        <f>'Rankings Detailed'!E503</f>
        <v>0</v>
      </c>
      <c r="F515" s="3">
        <f>'Rankings Detailed'!F503</f>
        <v>0</v>
      </c>
      <c r="G515" s="3">
        <f>'Rankings Detailed'!G503</f>
        <v>0</v>
      </c>
      <c r="H515" s="15">
        <f>'Rankings Detailed'!H503</f>
        <v>60</v>
      </c>
    </row>
    <row r="516" spans="1:8" x14ac:dyDescent="0.2">
      <c r="A516" s="3">
        <f t="shared" si="20"/>
        <v>15</v>
      </c>
      <c r="B516" s="3" t="str">
        <f>'Rankings Detailed'!B512</f>
        <v>Gail Christie</v>
      </c>
      <c r="C516" s="3">
        <f>'Rankings Detailed'!C512</f>
        <v>1</v>
      </c>
      <c r="D516" s="3">
        <f>'Rankings Detailed'!D512</f>
        <v>40</v>
      </c>
      <c r="E516" s="3">
        <f>'Rankings Detailed'!E512</f>
        <v>0</v>
      </c>
      <c r="F516" s="3">
        <f>'Rankings Detailed'!F512</f>
        <v>0</v>
      </c>
      <c r="G516" s="3">
        <f>'Rankings Detailed'!G512</f>
        <v>0</v>
      </c>
      <c r="H516" s="15">
        <f>'Rankings Detailed'!H512</f>
        <v>40</v>
      </c>
    </row>
    <row r="517" spans="1:8" hidden="1" x14ac:dyDescent="0.2">
      <c r="A517" s="3">
        <f t="shared" ref="A517:A541" si="21">RANK(H517,$H$502:$H$541,0)</f>
        <v>16</v>
      </c>
      <c r="B517" s="3" t="str">
        <f>'Rankings Detailed'!B517</f>
        <v>(blank)</v>
      </c>
      <c r="C517" s="3">
        <f>'Rankings Detailed'!C517</f>
        <v>17</v>
      </c>
      <c r="D517" s="3">
        <f>'Rankings Detailed'!D517</f>
        <v>0</v>
      </c>
      <c r="E517" s="3">
        <f>'Rankings Detailed'!E517</f>
        <v>0</v>
      </c>
      <c r="F517" s="3">
        <f>'Rankings Detailed'!F517</f>
        <v>0</v>
      </c>
      <c r="G517" s="3">
        <f>'Rankings Detailed'!G517</f>
        <v>0</v>
      </c>
      <c r="H517" s="15">
        <f>'Rankings Detailed'!H517</f>
        <v>0</v>
      </c>
    </row>
    <row r="518" spans="1:8" hidden="1" x14ac:dyDescent="0.2">
      <c r="A518" s="3">
        <f t="shared" si="21"/>
        <v>16</v>
      </c>
      <c r="B518" s="3">
        <f>'Rankings Detailed'!B518</f>
        <v>0</v>
      </c>
      <c r="C518" s="3">
        <f>'Rankings Detailed'!C518</f>
        <v>0</v>
      </c>
      <c r="D518" s="3">
        <f>'Rankings Detailed'!D518</f>
        <v>0</v>
      </c>
      <c r="E518" s="3">
        <f>'Rankings Detailed'!E518</f>
        <v>0</v>
      </c>
      <c r="F518" s="3">
        <f>'Rankings Detailed'!F518</f>
        <v>0</v>
      </c>
      <c r="G518" s="3">
        <f>'Rankings Detailed'!G518</f>
        <v>0</v>
      </c>
      <c r="H518" s="15">
        <f>'Rankings Detailed'!H518</f>
        <v>0</v>
      </c>
    </row>
    <row r="519" spans="1:8" hidden="1" x14ac:dyDescent="0.2">
      <c r="A519" s="3">
        <f t="shared" si="21"/>
        <v>16</v>
      </c>
      <c r="B519" s="3">
        <f>'Rankings Detailed'!B519</f>
        <v>0</v>
      </c>
      <c r="C519" s="3">
        <f>'Rankings Detailed'!C519</f>
        <v>0</v>
      </c>
      <c r="D519" s="3">
        <f>'Rankings Detailed'!D519</f>
        <v>0</v>
      </c>
      <c r="E519" s="3">
        <f>'Rankings Detailed'!E519</f>
        <v>0</v>
      </c>
      <c r="F519" s="3">
        <f>'Rankings Detailed'!F519</f>
        <v>0</v>
      </c>
      <c r="G519" s="3">
        <f>'Rankings Detailed'!G519</f>
        <v>0</v>
      </c>
      <c r="H519" s="15">
        <f>'Rankings Detailed'!H519</f>
        <v>0</v>
      </c>
    </row>
    <row r="520" spans="1:8" hidden="1" x14ac:dyDescent="0.2">
      <c r="A520" s="3">
        <f t="shared" si="21"/>
        <v>16</v>
      </c>
      <c r="B520" s="3">
        <f>'Rankings Detailed'!B520</f>
        <v>0</v>
      </c>
      <c r="C520" s="3">
        <f>'Rankings Detailed'!C520</f>
        <v>0</v>
      </c>
      <c r="D520" s="3">
        <f>'Rankings Detailed'!D520</f>
        <v>0</v>
      </c>
      <c r="E520" s="3">
        <f>'Rankings Detailed'!E520</f>
        <v>0</v>
      </c>
      <c r="F520" s="3">
        <f>'Rankings Detailed'!F520</f>
        <v>0</v>
      </c>
      <c r="G520" s="3">
        <f>'Rankings Detailed'!G520</f>
        <v>0</v>
      </c>
      <c r="H520" s="15">
        <f>'Rankings Detailed'!H520</f>
        <v>0</v>
      </c>
    </row>
    <row r="521" spans="1:8" hidden="1" x14ac:dyDescent="0.2">
      <c r="A521" s="3">
        <f t="shared" si="21"/>
        <v>16</v>
      </c>
      <c r="B521" s="3">
        <f>'Rankings Detailed'!B521</f>
        <v>0</v>
      </c>
      <c r="C521" s="3">
        <f>'Rankings Detailed'!C521</f>
        <v>0</v>
      </c>
      <c r="D521" s="3">
        <f>'Rankings Detailed'!D521</f>
        <v>0</v>
      </c>
      <c r="E521" s="3">
        <f>'Rankings Detailed'!E521</f>
        <v>0</v>
      </c>
      <c r="F521" s="3">
        <f>'Rankings Detailed'!F521</f>
        <v>0</v>
      </c>
      <c r="G521" s="3">
        <f>'Rankings Detailed'!G521</f>
        <v>0</v>
      </c>
      <c r="H521" s="15">
        <f>'Rankings Detailed'!H521</f>
        <v>0</v>
      </c>
    </row>
    <row r="522" spans="1:8" hidden="1" x14ac:dyDescent="0.2">
      <c r="A522" s="3">
        <f t="shared" si="21"/>
        <v>16</v>
      </c>
      <c r="B522" s="3">
        <f>'Rankings Detailed'!B522</f>
        <v>0</v>
      </c>
      <c r="C522" s="3">
        <f>'Rankings Detailed'!C522</f>
        <v>0</v>
      </c>
      <c r="D522" s="3">
        <f>'Rankings Detailed'!D522</f>
        <v>0</v>
      </c>
      <c r="E522" s="3">
        <f>'Rankings Detailed'!E522</f>
        <v>0</v>
      </c>
      <c r="F522" s="3">
        <f>'Rankings Detailed'!F522</f>
        <v>0</v>
      </c>
      <c r="G522" s="3">
        <f>'Rankings Detailed'!G522</f>
        <v>0</v>
      </c>
      <c r="H522" s="15">
        <f>'Rankings Detailed'!H522</f>
        <v>0</v>
      </c>
    </row>
    <row r="523" spans="1:8" hidden="1" x14ac:dyDescent="0.2">
      <c r="A523" s="3">
        <f t="shared" si="21"/>
        <v>16</v>
      </c>
      <c r="B523" s="3">
        <f>'Rankings Detailed'!B523</f>
        <v>0</v>
      </c>
      <c r="C523" s="3">
        <f>'Rankings Detailed'!C523</f>
        <v>0</v>
      </c>
      <c r="D523" s="3">
        <f>'Rankings Detailed'!D523</f>
        <v>0</v>
      </c>
      <c r="E523" s="3">
        <f>'Rankings Detailed'!E523</f>
        <v>0</v>
      </c>
      <c r="F523" s="3">
        <f>'Rankings Detailed'!F523</f>
        <v>0</v>
      </c>
      <c r="G523" s="3">
        <f>'Rankings Detailed'!G523</f>
        <v>0</v>
      </c>
      <c r="H523" s="15">
        <f>'Rankings Detailed'!H523</f>
        <v>0</v>
      </c>
    </row>
    <row r="524" spans="1:8" hidden="1" x14ac:dyDescent="0.2">
      <c r="A524" s="3">
        <f t="shared" si="21"/>
        <v>16</v>
      </c>
      <c r="B524" s="3">
        <f>'Rankings Detailed'!B524</f>
        <v>0</v>
      </c>
      <c r="C524" s="3">
        <f>'Rankings Detailed'!C524</f>
        <v>0</v>
      </c>
      <c r="D524" s="3">
        <f>'Rankings Detailed'!D524</f>
        <v>0</v>
      </c>
      <c r="E524" s="3">
        <f>'Rankings Detailed'!E524</f>
        <v>0</v>
      </c>
      <c r="F524" s="3">
        <f>'Rankings Detailed'!F524</f>
        <v>0</v>
      </c>
      <c r="G524" s="3">
        <f>'Rankings Detailed'!G524</f>
        <v>0</v>
      </c>
      <c r="H524" s="15">
        <f>'Rankings Detailed'!H524</f>
        <v>0</v>
      </c>
    </row>
    <row r="525" spans="1:8" hidden="1" x14ac:dyDescent="0.2">
      <c r="A525" s="3">
        <f t="shared" si="21"/>
        <v>16</v>
      </c>
      <c r="B525" s="3">
        <f>'Rankings Detailed'!B525</f>
        <v>0</v>
      </c>
      <c r="C525" s="3">
        <f>'Rankings Detailed'!C525</f>
        <v>0</v>
      </c>
      <c r="D525" s="3">
        <f>'Rankings Detailed'!D525</f>
        <v>0</v>
      </c>
      <c r="E525" s="3">
        <f>'Rankings Detailed'!E525</f>
        <v>0</v>
      </c>
      <c r="F525" s="3">
        <f>'Rankings Detailed'!F525</f>
        <v>0</v>
      </c>
      <c r="G525" s="3">
        <f>'Rankings Detailed'!G525</f>
        <v>0</v>
      </c>
      <c r="H525" s="15">
        <f>'Rankings Detailed'!H525</f>
        <v>0</v>
      </c>
    </row>
    <row r="526" spans="1:8" hidden="1" x14ac:dyDescent="0.2">
      <c r="A526" s="3">
        <f t="shared" si="21"/>
        <v>16</v>
      </c>
      <c r="B526" s="3">
        <f>'Rankings Detailed'!B526</f>
        <v>0</v>
      </c>
      <c r="C526" s="3">
        <f>'Rankings Detailed'!C526</f>
        <v>0</v>
      </c>
      <c r="D526" s="3">
        <f>'Rankings Detailed'!D526</f>
        <v>0</v>
      </c>
      <c r="E526" s="3">
        <f>'Rankings Detailed'!E526</f>
        <v>0</v>
      </c>
      <c r="F526" s="3">
        <f>'Rankings Detailed'!F526</f>
        <v>0</v>
      </c>
      <c r="G526" s="3">
        <f>'Rankings Detailed'!G526</f>
        <v>0</v>
      </c>
      <c r="H526" s="15">
        <f>'Rankings Detailed'!H526</f>
        <v>0</v>
      </c>
    </row>
    <row r="527" spans="1:8" hidden="1" x14ac:dyDescent="0.2">
      <c r="A527" s="3">
        <f t="shared" si="21"/>
        <v>16</v>
      </c>
      <c r="B527" s="3">
        <f>'Rankings Detailed'!B527</f>
        <v>0</v>
      </c>
      <c r="C527" s="3">
        <f>'Rankings Detailed'!C527</f>
        <v>0</v>
      </c>
      <c r="D527" s="3">
        <f>'Rankings Detailed'!D527</f>
        <v>0</v>
      </c>
      <c r="E527" s="3">
        <f>'Rankings Detailed'!E527</f>
        <v>0</v>
      </c>
      <c r="F527" s="3">
        <f>'Rankings Detailed'!F527</f>
        <v>0</v>
      </c>
      <c r="G527" s="3">
        <f>'Rankings Detailed'!G527</f>
        <v>0</v>
      </c>
      <c r="H527" s="15">
        <f>'Rankings Detailed'!H527</f>
        <v>0</v>
      </c>
    </row>
    <row r="528" spans="1:8" hidden="1" x14ac:dyDescent="0.2">
      <c r="A528" s="3">
        <f t="shared" si="21"/>
        <v>16</v>
      </c>
      <c r="B528" s="3">
        <f>'Rankings Detailed'!B528</f>
        <v>0</v>
      </c>
      <c r="C528" s="3">
        <f>'Rankings Detailed'!C528</f>
        <v>0</v>
      </c>
      <c r="D528" s="3">
        <f>'Rankings Detailed'!D528</f>
        <v>0</v>
      </c>
      <c r="E528" s="3">
        <f>'Rankings Detailed'!E528</f>
        <v>0</v>
      </c>
      <c r="F528" s="3">
        <f>'Rankings Detailed'!F528</f>
        <v>0</v>
      </c>
      <c r="G528" s="3">
        <f>'Rankings Detailed'!G528</f>
        <v>0</v>
      </c>
      <c r="H528" s="15">
        <f>'Rankings Detailed'!H528</f>
        <v>0</v>
      </c>
    </row>
    <row r="529" spans="1:8" hidden="1" x14ac:dyDescent="0.2">
      <c r="A529" s="3">
        <f t="shared" si="21"/>
        <v>16</v>
      </c>
      <c r="B529" s="3">
        <f>'Rankings Detailed'!B529</f>
        <v>0</v>
      </c>
      <c r="C529" s="3">
        <f>'Rankings Detailed'!C529</f>
        <v>0</v>
      </c>
      <c r="D529" s="3">
        <f>'Rankings Detailed'!D529</f>
        <v>0</v>
      </c>
      <c r="E529" s="3">
        <f>'Rankings Detailed'!E529</f>
        <v>0</v>
      </c>
      <c r="F529" s="3">
        <f>'Rankings Detailed'!F529</f>
        <v>0</v>
      </c>
      <c r="G529" s="3">
        <f>'Rankings Detailed'!G529</f>
        <v>0</v>
      </c>
      <c r="H529" s="15">
        <f>'Rankings Detailed'!H529</f>
        <v>0</v>
      </c>
    </row>
    <row r="530" spans="1:8" hidden="1" x14ac:dyDescent="0.2">
      <c r="A530" s="3">
        <f t="shared" si="21"/>
        <v>16</v>
      </c>
      <c r="B530" s="3">
        <f>'Rankings Detailed'!B530</f>
        <v>0</v>
      </c>
      <c r="C530" s="3">
        <f>'Rankings Detailed'!C530</f>
        <v>0</v>
      </c>
      <c r="D530" s="3">
        <f>'Rankings Detailed'!D530</f>
        <v>0</v>
      </c>
      <c r="E530" s="3">
        <f>'Rankings Detailed'!E530</f>
        <v>0</v>
      </c>
      <c r="F530" s="3">
        <f>'Rankings Detailed'!F530</f>
        <v>0</v>
      </c>
      <c r="G530" s="3">
        <f>'Rankings Detailed'!G530</f>
        <v>0</v>
      </c>
      <c r="H530" s="15">
        <f>'Rankings Detailed'!H530</f>
        <v>0</v>
      </c>
    </row>
    <row r="531" spans="1:8" hidden="1" x14ac:dyDescent="0.2">
      <c r="A531" s="3">
        <f t="shared" si="21"/>
        <v>16</v>
      </c>
      <c r="B531" s="3">
        <f>'Rankings Detailed'!B531</f>
        <v>0</v>
      </c>
      <c r="C531" s="3">
        <f>'Rankings Detailed'!C531</f>
        <v>0</v>
      </c>
      <c r="D531" s="3">
        <f>'Rankings Detailed'!D531</f>
        <v>0</v>
      </c>
      <c r="E531" s="3">
        <f>'Rankings Detailed'!E531</f>
        <v>0</v>
      </c>
      <c r="F531" s="3">
        <f>'Rankings Detailed'!F531</f>
        <v>0</v>
      </c>
      <c r="G531" s="3">
        <f>'Rankings Detailed'!G531</f>
        <v>0</v>
      </c>
      <c r="H531" s="15">
        <f>'Rankings Detailed'!H531</f>
        <v>0</v>
      </c>
    </row>
    <row r="532" spans="1:8" hidden="1" x14ac:dyDescent="0.2">
      <c r="A532" s="3">
        <f t="shared" si="21"/>
        <v>16</v>
      </c>
      <c r="B532" s="3">
        <f>'Rankings Detailed'!B532</f>
        <v>0</v>
      </c>
      <c r="C532" s="3">
        <f>'Rankings Detailed'!C532</f>
        <v>0</v>
      </c>
      <c r="D532" s="3">
        <f>'Rankings Detailed'!D532</f>
        <v>0</v>
      </c>
      <c r="E532" s="3">
        <f>'Rankings Detailed'!E532</f>
        <v>0</v>
      </c>
      <c r="F532" s="3">
        <f>'Rankings Detailed'!F532</f>
        <v>0</v>
      </c>
      <c r="G532" s="3">
        <f>'Rankings Detailed'!G532</f>
        <v>0</v>
      </c>
      <c r="H532" s="15">
        <f>'Rankings Detailed'!H532</f>
        <v>0</v>
      </c>
    </row>
    <row r="533" spans="1:8" hidden="1" x14ac:dyDescent="0.2">
      <c r="A533" s="3">
        <f t="shared" si="21"/>
        <v>16</v>
      </c>
      <c r="B533" s="3">
        <f>'Rankings Detailed'!B533</f>
        <v>0</v>
      </c>
      <c r="C533" s="3">
        <f>'Rankings Detailed'!C533</f>
        <v>0</v>
      </c>
      <c r="D533" s="3">
        <f>'Rankings Detailed'!D533</f>
        <v>0</v>
      </c>
      <c r="E533" s="3">
        <f>'Rankings Detailed'!E533</f>
        <v>0</v>
      </c>
      <c r="F533" s="3">
        <f>'Rankings Detailed'!F533</f>
        <v>0</v>
      </c>
      <c r="G533" s="3">
        <f>'Rankings Detailed'!G533</f>
        <v>0</v>
      </c>
      <c r="H533" s="15">
        <f>'Rankings Detailed'!H533</f>
        <v>0</v>
      </c>
    </row>
    <row r="534" spans="1:8" hidden="1" x14ac:dyDescent="0.2">
      <c r="A534" s="3">
        <f t="shared" si="21"/>
        <v>16</v>
      </c>
      <c r="B534" s="3">
        <f>'Rankings Detailed'!B534</f>
        <v>0</v>
      </c>
      <c r="C534" s="3">
        <f>'Rankings Detailed'!C534</f>
        <v>0</v>
      </c>
      <c r="D534" s="3">
        <f>'Rankings Detailed'!D534</f>
        <v>0</v>
      </c>
      <c r="E534" s="3">
        <f>'Rankings Detailed'!E534</f>
        <v>0</v>
      </c>
      <c r="F534" s="3">
        <f>'Rankings Detailed'!F534</f>
        <v>0</v>
      </c>
      <c r="G534" s="3">
        <f>'Rankings Detailed'!G534</f>
        <v>0</v>
      </c>
      <c r="H534" s="15">
        <f>'Rankings Detailed'!H534</f>
        <v>0</v>
      </c>
    </row>
    <row r="535" spans="1:8" hidden="1" x14ac:dyDescent="0.2">
      <c r="A535" s="3">
        <f t="shared" si="21"/>
        <v>16</v>
      </c>
      <c r="B535" s="3">
        <f>'Rankings Detailed'!B535</f>
        <v>0</v>
      </c>
      <c r="C535" s="3">
        <f>'Rankings Detailed'!C535</f>
        <v>0</v>
      </c>
      <c r="D535" s="3">
        <f>'Rankings Detailed'!D535</f>
        <v>0</v>
      </c>
      <c r="E535" s="3">
        <f>'Rankings Detailed'!E535</f>
        <v>0</v>
      </c>
      <c r="F535" s="3">
        <f>'Rankings Detailed'!F535</f>
        <v>0</v>
      </c>
      <c r="G535" s="3">
        <f>'Rankings Detailed'!G535</f>
        <v>0</v>
      </c>
      <c r="H535" s="15">
        <f>'Rankings Detailed'!H535</f>
        <v>0</v>
      </c>
    </row>
    <row r="536" spans="1:8" hidden="1" x14ac:dyDescent="0.2">
      <c r="A536" s="3">
        <f t="shared" si="21"/>
        <v>16</v>
      </c>
      <c r="B536" s="3">
        <f>'Rankings Detailed'!B536</f>
        <v>0</v>
      </c>
      <c r="C536" s="3">
        <f>'Rankings Detailed'!C536</f>
        <v>0</v>
      </c>
      <c r="D536" s="3">
        <f>'Rankings Detailed'!D536</f>
        <v>0</v>
      </c>
      <c r="E536" s="3">
        <f>'Rankings Detailed'!E536</f>
        <v>0</v>
      </c>
      <c r="F536" s="3">
        <f>'Rankings Detailed'!F536</f>
        <v>0</v>
      </c>
      <c r="G536" s="3">
        <f>'Rankings Detailed'!G536</f>
        <v>0</v>
      </c>
      <c r="H536" s="15">
        <f>'Rankings Detailed'!H536</f>
        <v>0</v>
      </c>
    </row>
    <row r="537" spans="1:8" hidden="1" x14ac:dyDescent="0.2">
      <c r="A537" s="3">
        <f t="shared" si="21"/>
        <v>16</v>
      </c>
      <c r="B537" s="3">
        <f>'Rankings Detailed'!B537</f>
        <v>0</v>
      </c>
      <c r="C537" s="3">
        <f>'Rankings Detailed'!C537</f>
        <v>0</v>
      </c>
      <c r="D537" s="3">
        <f>'Rankings Detailed'!D537</f>
        <v>0</v>
      </c>
      <c r="E537" s="3">
        <f>'Rankings Detailed'!E537</f>
        <v>0</v>
      </c>
      <c r="F537" s="3">
        <f>'Rankings Detailed'!F537</f>
        <v>0</v>
      </c>
      <c r="G537" s="3">
        <f>'Rankings Detailed'!G537</f>
        <v>0</v>
      </c>
      <c r="H537" s="15">
        <f>'Rankings Detailed'!H537</f>
        <v>0</v>
      </c>
    </row>
    <row r="538" spans="1:8" hidden="1" x14ac:dyDescent="0.2">
      <c r="A538" s="3">
        <f t="shared" si="21"/>
        <v>16</v>
      </c>
      <c r="B538" s="3">
        <f>'Rankings Detailed'!B538</f>
        <v>0</v>
      </c>
      <c r="C538" s="3">
        <f>'Rankings Detailed'!C538</f>
        <v>0</v>
      </c>
      <c r="D538" s="3">
        <f>'Rankings Detailed'!D538</f>
        <v>0</v>
      </c>
      <c r="E538" s="3">
        <f>'Rankings Detailed'!E538</f>
        <v>0</v>
      </c>
      <c r="F538" s="3">
        <f>'Rankings Detailed'!F538</f>
        <v>0</v>
      </c>
      <c r="G538" s="3">
        <f>'Rankings Detailed'!G538</f>
        <v>0</v>
      </c>
      <c r="H538" s="15">
        <f>'Rankings Detailed'!H538</f>
        <v>0</v>
      </c>
    </row>
    <row r="539" spans="1:8" hidden="1" x14ac:dyDescent="0.2">
      <c r="A539" s="3">
        <f t="shared" si="21"/>
        <v>16</v>
      </c>
      <c r="B539" s="3">
        <f>'Rankings Detailed'!B539</f>
        <v>0</v>
      </c>
      <c r="C539" s="3">
        <f>'Rankings Detailed'!C539</f>
        <v>0</v>
      </c>
      <c r="D539" s="3">
        <f>'Rankings Detailed'!D539</f>
        <v>0</v>
      </c>
      <c r="E539" s="3">
        <f>'Rankings Detailed'!E539</f>
        <v>0</v>
      </c>
      <c r="F539" s="3">
        <f>'Rankings Detailed'!F539</f>
        <v>0</v>
      </c>
      <c r="G539" s="3">
        <f>'Rankings Detailed'!G539</f>
        <v>0</v>
      </c>
      <c r="H539" s="15">
        <f>'Rankings Detailed'!H539</f>
        <v>0</v>
      </c>
    </row>
    <row r="540" spans="1:8" hidden="1" x14ac:dyDescent="0.2">
      <c r="A540" s="3">
        <f t="shared" si="21"/>
        <v>16</v>
      </c>
      <c r="B540" s="3">
        <f>'Rankings Detailed'!B540</f>
        <v>0</v>
      </c>
      <c r="C540" s="3">
        <f>'Rankings Detailed'!C540</f>
        <v>0</v>
      </c>
      <c r="D540" s="3">
        <f>'Rankings Detailed'!D540</f>
        <v>0</v>
      </c>
      <c r="E540" s="3">
        <f>'Rankings Detailed'!E540</f>
        <v>0</v>
      </c>
      <c r="F540" s="3">
        <f>'Rankings Detailed'!F540</f>
        <v>0</v>
      </c>
      <c r="G540" s="3">
        <f>'Rankings Detailed'!G540</f>
        <v>0</v>
      </c>
      <c r="H540" s="15">
        <f>'Rankings Detailed'!H540</f>
        <v>0</v>
      </c>
    </row>
    <row r="541" spans="1:8" hidden="1" x14ac:dyDescent="0.2">
      <c r="A541" s="3">
        <f t="shared" si="21"/>
        <v>16</v>
      </c>
      <c r="B541" s="3">
        <f>'Rankings Detailed'!B541</f>
        <v>0</v>
      </c>
      <c r="C541" s="3">
        <f>'Rankings Detailed'!C541</f>
        <v>0</v>
      </c>
      <c r="D541" s="3">
        <f>'Rankings Detailed'!D541</f>
        <v>0</v>
      </c>
      <c r="E541" s="3">
        <f>'Rankings Detailed'!E541</f>
        <v>0</v>
      </c>
      <c r="F541" s="3">
        <f>'Rankings Detailed'!F541</f>
        <v>0</v>
      </c>
      <c r="G541" s="3">
        <f>'Rankings Detailed'!G541</f>
        <v>0</v>
      </c>
      <c r="H541" s="15">
        <f>'Rankings Detailed'!H541</f>
        <v>0</v>
      </c>
    </row>
    <row r="544" spans="1:8" x14ac:dyDescent="0.2">
      <c r="A544" t="str">
        <f>'Rankings Detailed'!J543</f>
        <v>L45</v>
      </c>
    </row>
    <row r="546" spans="1:8" x14ac:dyDescent="0.2">
      <c r="A546" s="20" t="s">
        <v>73</v>
      </c>
      <c r="B546" s="20" t="s">
        <v>74</v>
      </c>
      <c r="C546" s="20" t="s">
        <v>75</v>
      </c>
      <c r="D546" s="20" t="s">
        <v>76</v>
      </c>
      <c r="E546" s="20" t="s">
        <v>77</v>
      </c>
      <c r="F546" s="20" t="s">
        <v>78</v>
      </c>
      <c r="G546" s="20" t="s">
        <v>79</v>
      </c>
      <c r="H546" s="21" t="s">
        <v>52</v>
      </c>
    </row>
    <row r="547" spans="1:8" x14ac:dyDescent="0.2">
      <c r="A547" s="3">
        <f t="shared" ref="A547:A552" si="22">RANK(H547,$H$547:$H$586,0)</f>
        <v>1</v>
      </c>
      <c r="B547" s="3" t="str">
        <f>'Rankings Detailed'!B549</f>
        <v>Katy Temple</v>
      </c>
      <c r="C547" s="3">
        <f>'Rankings Detailed'!C549</f>
        <v>3</v>
      </c>
      <c r="D547" s="3">
        <f>'Rankings Detailed'!D549</f>
        <v>450</v>
      </c>
      <c r="E547" s="3">
        <f>'Rankings Detailed'!E549</f>
        <v>360</v>
      </c>
      <c r="F547" s="3">
        <f>'Rankings Detailed'!F549</f>
        <v>180</v>
      </c>
      <c r="G547" s="3">
        <f>'Rankings Detailed'!G549</f>
        <v>0</v>
      </c>
      <c r="H547" s="15">
        <f>'Rankings Detailed'!H549</f>
        <v>990</v>
      </c>
    </row>
    <row r="548" spans="1:8" x14ac:dyDescent="0.2">
      <c r="A548" s="3">
        <f t="shared" si="22"/>
        <v>2</v>
      </c>
      <c r="B548" s="3" t="str">
        <f>'Rankings Detailed'!B548</f>
        <v>Jenn Saldanha</v>
      </c>
      <c r="C548" s="3">
        <f>'Rankings Detailed'!C548</f>
        <v>1</v>
      </c>
      <c r="D548" s="3">
        <f>'Rankings Detailed'!D548</f>
        <v>337.5</v>
      </c>
      <c r="E548" s="3">
        <f>'Rankings Detailed'!E548</f>
        <v>0</v>
      </c>
      <c r="F548" s="3">
        <f>'Rankings Detailed'!F548</f>
        <v>0</v>
      </c>
      <c r="G548" s="3">
        <f>'Rankings Detailed'!G548</f>
        <v>0</v>
      </c>
      <c r="H548" s="15">
        <f>'Rankings Detailed'!H548</f>
        <v>337.5</v>
      </c>
    </row>
    <row r="549" spans="1:8" x14ac:dyDescent="0.2">
      <c r="A549" s="3">
        <f t="shared" si="22"/>
        <v>3</v>
      </c>
      <c r="B549" s="3" t="str">
        <f>'Rankings Detailed'!B547</f>
        <v>Julia Horsburgh</v>
      </c>
      <c r="C549" s="3">
        <f>'Rankings Detailed'!C547</f>
        <v>1</v>
      </c>
      <c r="D549" s="3">
        <f>'Rankings Detailed'!D547</f>
        <v>262.5</v>
      </c>
      <c r="E549" s="3">
        <f>'Rankings Detailed'!E547</f>
        <v>0</v>
      </c>
      <c r="F549" s="3">
        <f>'Rankings Detailed'!F547</f>
        <v>0</v>
      </c>
      <c r="G549" s="3">
        <f>'Rankings Detailed'!G547</f>
        <v>0</v>
      </c>
      <c r="H549" s="15">
        <f>'Rankings Detailed'!H547</f>
        <v>262.5</v>
      </c>
    </row>
    <row r="550" spans="1:8" x14ac:dyDescent="0.2">
      <c r="A550" s="3">
        <f t="shared" si="22"/>
        <v>4</v>
      </c>
      <c r="B550" s="3" t="str">
        <f>'Rankings Detailed'!B550</f>
        <v>Verity Bews</v>
      </c>
      <c r="C550" s="3">
        <f>'Rankings Detailed'!C550</f>
        <v>2</v>
      </c>
      <c r="D550" s="3">
        <f>'Rankings Detailed'!D550</f>
        <v>130</v>
      </c>
      <c r="E550" s="3">
        <f>'Rankings Detailed'!E550</f>
        <v>60</v>
      </c>
      <c r="F550" s="3">
        <f>'Rankings Detailed'!F550</f>
        <v>0</v>
      </c>
      <c r="G550" s="3">
        <f>'Rankings Detailed'!G550</f>
        <v>0</v>
      </c>
      <c r="H550" s="15">
        <f>'Rankings Detailed'!H550</f>
        <v>190</v>
      </c>
    </row>
    <row r="551" spans="1:8" x14ac:dyDescent="0.2">
      <c r="A551" s="3">
        <f t="shared" si="22"/>
        <v>5</v>
      </c>
      <c r="B551" s="3" t="str">
        <f>'Rankings Detailed'!B551</f>
        <v>Gillian Tuddenham</v>
      </c>
      <c r="C551" s="3">
        <f>'Rankings Detailed'!C551</f>
        <v>1</v>
      </c>
      <c r="D551" s="3">
        <f>'Rankings Detailed'!D551</f>
        <v>175</v>
      </c>
      <c r="E551" s="3">
        <f>'Rankings Detailed'!E551</f>
        <v>0</v>
      </c>
      <c r="F551" s="3">
        <f>'Rankings Detailed'!F551</f>
        <v>0</v>
      </c>
      <c r="G551" s="3">
        <f>'Rankings Detailed'!G551</f>
        <v>0</v>
      </c>
      <c r="H551" s="15">
        <f>'Rankings Detailed'!H551</f>
        <v>175</v>
      </c>
    </row>
    <row r="552" spans="1:8" x14ac:dyDescent="0.2">
      <c r="A552" s="3">
        <f t="shared" si="22"/>
        <v>6</v>
      </c>
      <c r="B552" s="3" t="str">
        <f>'Rankings Detailed'!B553</f>
        <v>Donna Cruikshank</v>
      </c>
      <c r="C552" s="3">
        <f>'Rankings Detailed'!C553</f>
        <v>1</v>
      </c>
      <c r="D552" s="3">
        <f>'Rankings Detailed'!D553</f>
        <v>150</v>
      </c>
      <c r="E552" s="3">
        <f>'Rankings Detailed'!E553</f>
        <v>0</v>
      </c>
      <c r="F552" s="3">
        <f>'Rankings Detailed'!F553</f>
        <v>0</v>
      </c>
      <c r="G552" s="3">
        <f>'Rankings Detailed'!G553</f>
        <v>0</v>
      </c>
      <c r="H552" s="15">
        <f>'Rankings Detailed'!H553</f>
        <v>150</v>
      </c>
    </row>
    <row r="553" spans="1:8" hidden="1" x14ac:dyDescent="0.2">
      <c r="A553" s="3">
        <f t="shared" ref="A553:A586" si="23">RANK(H553,$H$547:$H$586,0)</f>
        <v>7</v>
      </c>
      <c r="B553" s="3">
        <f>'Rankings Detailed'!B554</f>
        <v>0</v>
      </c>
      <c r="C553" s="3">
        <f>'Rankings Detailed'!C554</f>
        <v>0</v>
      </c>
      <c r="D553" s="3">
        <f>'Rankings Detailed'!D554</f>
        <v>0</v>
      </c>
      <c r="E553" s="3">
        <f>'Rankings Detailed'!E554</f>
        <v>0</v>
      </c>
      <c r="F553" s="3">
        <f>'Rankings Detailed'!F554</f>
        <v>0</v>
      </c>
      <c r="G553" s="3">
        <f>'Rankings Detailed'!G554</f>
        <v>0</v>
      </c>
      <c r="H553" s="15">
        <f>'Rankings Detailed'!H554</f>
        <v>0</v>
      </c>
    </row>
    <row r="554" spans="1:8" hidden="1" x14ac:dyDescent="0.2">
      <c r="A554" s="3">
        <f t="shared" si="23"/>
        <v>7</v>
      </c>
      <c r="B554" s="3" t="str">
        <f>'Rankings Detailed'!B552</f>
        <v>(blank)</v>
      </c>
      <c r="C554" s="3">
        <f>'Rankings Detailed'!C552</f>
        <v>17</v>
      </c>
      <c r="D554" s="3">
        <f>'Rankings Detailed'!D552</f>
        <v>0</v>
      </c>
      <c r="E554" s="3">
        <f>'Rankings Detailed'!E552</f>
        <v>0</v>
      </c>
      <c r="F554" s="3">
        <f>'Rankings Detailed'!F552</f>
        <v>0</v>
      </c>
      <c r="G554" s="3">
        <f>'Rankings Detailed'!G552</f>
        <v>0</v>
      </c>
      <c r="H554" s="15">
        <f>'Rankings Detailed'!H552</f>
        <v>0</v>
      </c>
    </row>
    <row r="555" spans="1:8" hidden="1" x14ac:dyDescent="0.2">
      <c r="A555" s="3">
        <f t="shared" si="23"/>
        <v>7</v>
      </c>
      <c r="B555" s="3">
        <f>'Rankings Detailed'!B558</f>
        <v>0</v>
      </c>
      <c r="C555" s="3">
        <f>'Rankings Detailed'!C558</f>
        <v>0</v>
      </c>
      <c r="D555" s="3">
        <f>'Rankings Detailed'!D558</f>
        <v>0</v>
      </c>
      <c r="E555" s="3">
        <f>'Rankings Detailed'!E558</f>
        <v>0</v>
      </c>
      <c r="F555" s="3">
        <f>'Rankings Detailed'!F558</f>
        <v>0</v>
      </c>
      <c r="G555" s="3">
        <f>'Rankings Detailed'!G558</f>
        <v>0</v>
      </c>
      <c r="H555" s="15">
        <f>'Rankings Detailed'!H558</f>
        <v>0</v>
      </c>
    </row>
    <row r="556" spans="1:8" hidden="1" x14ac:dyDescent="0.2">
      <c r="A556" s="3">
        <f t="shared" si="23"/>
        <v>7</v>
      </c>
      <c r="B556" s="3">
        <f>'Rankings Detailed'!B555</f>
        <v>0</v>
      </c>
      <c r="C556" s="3">
        <f>'Rankings Detailed'!C555</f>
        <v>0</v>
      </c>
      <c r="D556" s="3">
        <f>'Rankings Detailed'!D555</f>
        <v>0</v>
      </c>
      <c r="E556" s="3">
        <f>'Rankings Detailed'!E555</f>
        <v>0</v>
      </c>
      <c r="F556" s="3">
        <f>'Rankings Detailed'!F555</f>
        <v>0</v>
      </c>
      <c r="G556" s="3">
        <f>'Rankings Detailed'!G555</f>
        <v>0</v>
      </c>
      <c r="H556" s="15">
        <f>'Rankings Detailed'!H555</f>
        <v>0</v>
      </c>
    </row>
    <row r="557" spans="1:8" hidden="1" x14ac:dyDescent="0.2">
      <c r="A557" s="3">
        <f t="shared" si="23"/>
        <v>7</v>
      </c>
      <c r="B557" s="3">
        <f>'Rankings Detailed'!B557</f>
        <v>0</v>
      </c>
      <c r="C557" s="3">
        <f>'Rankings Detailed'!C557</f>
        <v>0</v>
      </c>
      <c r="D557" s="3">
        <f>'Rankings Detailed'!D557</f>
        <v>0</v>
      </c>
      <c r="E557" s="3">
        <f>'Rankings Detailed'!E557</f>
        <v>0</v>
      </c>
      <c r="F557" s="3">
        <f>'Rankings Detailed'!F557</f>
        <v>0</v>
      </c>
      <c r="G557" s="3">
        <f>'Rankings Detailed'!G557</f>
        <v>0</v>
      </c>
      <c r="H557" s="15">
        <f>'Rankings Detailed'!H557</f>
        <v>0</v>
      </c>
    </row>
    <row r="558" spans="1:8" hidden="1" x14ac:dyDescent="0.2">
      <c r="A558" s="3">
        <f t="shared" si="23"/>
        <v>7</v>
      </c>
      <c r="B558" s="3">
        <f>'Rankings Detailed'!B556</f>
        <v>0</v>
      </c>
      <c r="C558" s="3">
        <f>'Rankings Detailed'!C556</f>
        <v>0</v>
      </c>
      <c r="D558" s="3">
        <f>'Rankings Detailed'!D556</f>
        <v>0</v>
      </c>
      <c r="E558" s="3">
        <f>'Rankings Detailed'!E556</f>
        <v>0</v>
      </c>
      <c r="F558" s="3">
        <f>'Rankings Detailed'!F556</f>
        <v>0</v>
      </c>
      <c r="G558" s="3">
        <f>'Rankings Detailed'!G556</f>
        <v>0</v>
      </c>
      <c r="H558" s="15">
        <f>'Rankings Detailed'!H556</f>
        <v>0</v>
      </c>
    </row>
    <row r="559" spans="1:8" hidden="1" x14ac:dyDescent="0.2">
      <c r="A559" s="3">
        <f t="shared" si="23"/>
        <v>7</v>
      </c>
      <c r="B559" s="3">
        <f>'Rankings Detailed'!B559</f>
        <v>0</v>
      </c>
      <c r="C559" s="3">
        <f>'Rankings Detailed'!C559</f>
        <v>0</v>
      </c>
      <c r="D559" s="3">
        <f>'Rankings Detailed'!D559</f>
        <v>0</v>
      </c>
      <c r="E559" s="3">
        <f>'Rankings Detailed'!E559</f>
        <v>0</v>
      </c>
      <c r="F559" s="3">
        <f>'Rankings Detailed'!F559</f>
        <v>0</v>
      </c>
      <c r="G559" s="3">
        <f>'Rankings Detailed'!G559</f>
        <v>0</v>
      </c>
      <c r="H559" s="15">
        <f>'Rankings Detailed'!H559</f>
        <v>0</v>
      </c>
    </row>
    <row r="560" spans="1:8" hidden="1" x14ac:dyDescent="0.2">
      <c r="A560" s="3">
        <f t="shared" si="23"/>
        <v>7</v>
      </c>
      <c r="B560" s="3">
        <f>'Rankings Detailed'!B560</f>
        <v>0</v>
      </c>
      <c r="C560" s="3">
        <f>'Rankings Detailed'!C560</f>
        <v>0</v>
      </c>
      <c r="D560" s="3">
        <f>'Rankings Detailed'!D560</f>
        <v>0</v>
      </c>
      <c r="E560" s="3">
        <f>'Rankings Detailed'!E560</f>
        <v>0</v>
      </c>
      <c r="F560" s="3">
        <f>'Rankings Detailed'!F560</f>
        <v>0</v>
      </c>
      <c r="G560" s="3">
        <f>'Rankings Detailed'!G560</f>
        <v>0</v>
      </c>
      <c r="H560" s="15">
        <f>'Rankings Detailed'!H560</f>
        <v>0</v>
      </c>
    </row>
    <row r="561" spans="1:8" hidden="1" x14ac:dyDescent="0.2">
      <c r="A561" s="3">
        <f t="shared" si="23"/>
        <v>7</v>
      </c>
      <c r="B561" s="3">
        <f>'Rankings Detailed'!B561</f>
        <v>0</v>
      </c>
      <c r="C561" s="3">
        <f>'Rankings Detailed'!C561</f>
        <v>0</v>
      </c>
      <c r="D561" s="3">
        <f>'Rankings Detailed'!D561</f>
        <v>0</v>
      </c>
      <c r="E561" s="3">
        <f>'Rankings Detailed'!E561</f>
        <v>0</v>
      </c>
      <c r="F561" s="3">
        <f>'Rankings Detailed'!F561</f>
        <v>0</v>
      </c>
      <c r="G561" s="3">
        <f>'Rankings Detailed'!G561</f>
        <v>0</v>
      </c>
      <c r="H561" s="15">
        <f>'Rankings Detailed'!H561</f>
        <v>0</v>
      </c>
    </row>
    <row r="562" spans="1:8" hidden="1" x14ac:dyDescent="0.2">
      <c r="A562" s="3">
        <f t="shared" si="23"/>
        <v>7</v>
      </c>
      <c r="B562" s="3">
        <f>'Rankings Detailed'!B562</f>
        <v>0</v>
      </c>
      <c r="C562" s="3">
        <f>'Rankings Detailed'!C562</f>
        <v>0</v>
      </c>
      <c r="D562" s="3">
        <f>'Rankings Detailed'!D562</f>
        <v>0</v>
      </c>
      <c r="E562" s="3">
        <f>'Rankings Detailed'!E562</f>
        <v>0</v>
      </c>
      <c r="F562" s="3">
        <f>'Rankings Detailed'!F562</f>
        <v>0</v>
      </c>
      <c r="G562" s="3">
        <f>'Rankings Detailed'!G562</f>
        <v>0</v>
      </c>
      <c r="H562" s="15">
        <f>'Rankings Detailed'!H562</f>
        <v>0</v>
      </c>
    </row>
    <row r="563" spans="1:8" hidden="1" x14ac:dyDescent="0.2">
      <c r="A563" s="3">
        <f t="shared" si="23"/>
        <v>7</v>
      </c>
      <c r="B563" s="3">
        <f>'Rankings Detailed'!B563</f>
        <v>0</v>
      </c>
      <c r="C563" s="3">
        <f>'Rankings Detailed'!C563</f>
        <v>0</v>
      </c>
      <c r="D563" s="3">
        <f>'Rankings Detailed'!D563</f>
        <v>0</v>
      </c>
      <c r="E563" s="3">
        <f>'Rankings Detailed'!E563</f>
        <v>0</v>
      </c>
      <c r="F563" s="3">
        <f>'Rankings Detailed'!F563</f>
        <v>0</v>
      </c>
      <c r="G563" s="3">
        <f>'Rankings Detailed'!G563</f>
        <v>0</v>
      </c>
      <c r="H563" s="15">
        <f>'Rankings Detailed'!H563</f>
        <v>0</v>
      </c>
    </row>
    <row r="564" spans="1:8" hidden="1" x14ac:dyDescent="0.2">
      <c r="A564" s="3">
        <f t="shared" si="23"/>
        <v>7</v>
      </c>
      <c r="B564" s="3">
        <f>'Rankings Detailed'!B564</f>
        <v>0</v>
      </c>
      <c r="C564" s="3">
        <f>'Rankings Detailed'!C564</f>
        <v>0</v>
      </c>
      <c r="D564" s="3">
        <f>'Rankings Detailed'!D564</f>
        <v>0</v>
      </c>
      <c r="E564" s="3">
        <f>'Rankings Detailed'!E564</f>
        <v>0</v>
      </c>
      <c r="F564" s="3">
        <f>'Rankings Detailed'!F564</f>
        <v>0</v>
      </c>
      <c r="G564" s="3">
        <f>'Rankings Detailed'!G564</f>
        <v>0</v>
      </c>
      <c r="H564" s="15">
        <f>'Rankings Detailed'!H564</f>
        <v>0</v>
      </c>
    </row>
    <row r="565" spans="1:8" hidden="1" x14ac:dyDescent="0.2">
      <c r="A565" s="3">
        <f t="shared" si="23"/>
        <v>7</v>
      </c>
      <c r="B565" s="3">
        <f>'Rankings Detailed'!B565</f>
        <v>0</v>
      </c>
      <c r="C565" s="3">
        <f>'Rankings Detailed'!C565</f>
        <v>0</v>
      </c>
      <c r="D565" s="3">
        <f>'Rankings Detailed'!D565</f>
        <v>0</v>
      </c>
      <c r="E565" s="3">
        <f>'Rankings Detailed'!E565</f>
        <v>0</v>
      </c>
      <c r="F565" s="3">
        <f>'Rankings Detailed'!F565</f>
        <v>0</v>
      </c>
      <c r="G565" s="3">
        <f>'Rankings Detailed'!G565</f>
        <v>0</v>
      </c>
      <c r="H565" s="15">
        <f>'Rankings Detailed'!H565</f>
        <v>0</v>
      </c>
    </row>
    <row r="566" spans="1:8" hidden="1" x14ac:dyDescent="0.2">
      <c r="A566" s="3">
        <f t="shared" si="23"/>
        <v>7</v>
      </c>
      <c r="B566" s="3">
        <f>'Rankings Detailed'!B566</f>
        <v>0</v>
      </c>
      <c r="C566" s="3">
        <f>'Rankings Detailed'!C566</f>
        <v>0</v>
      </c>
      <c r="D566" s="3">
        <f>'Rankings Detailed'!D566</f>
        <v>0</v>
      </c>
      <c r="E566" s="3">
        <f>'Rankings Detailed'!E566</f>
        <v>0</v>
      </c>
      <c r="F566" s="3">
        <f>'Rankings Detailed'!F566</f>
        <v>0</v>
      </c>
      <c r="G566" s="3">
        <f>'Rankings Detailed'!G566</f>
        <v>0</v>
      </c>
      <c r="H566" s="15">
        <f>'Rankings Detailed'!H566</f>
        <v>0</v>
      </c>
    </row>
    <row r="567" spans="1:8" hidden="1" x14ac:dyDescent="0.2">
      <c r="A567" s="3">
        <f t="shared" si="23"/>
        <v>7</v>
      </c>
      <c r="B567" s="3">
        <f>'Rankings Detailed'!B567</f>
        <v>0</v>
      </c>
      <c r="C567" s="3">
        <f>'Rankings Detailed'!C567</f>
        <v>0</v>
      </c>
      <c r="D567" s="3">
        <f>'Rankings Detailed'!D567</f>
        <v>0</v>
      </c>
      <c r="E567" s="3">
        <f>'Rankings Detailed'!E567</f>
        <v>0</v>
      </c>
      <c r="F567" s="3">
        <f>'Rankings Detailed'!F567</f>
        <v>0</v>
      </c>
      <c r="G567" s="3">
        <f>'Rankings Detailed'!G567</f>
        <v>0</v>
      </c>
      <c r="H567" s="15">
        <f>'Rankings Detailed'!H567</f>
        <v>0</v>
      </c>
    </row>
    <row r="568" spans="1:8" hidden="1" x14ac:dyDescent="0.2">
      <c r="A568" s="3">
        <f t="shared" si="23"/>
        <v>7</v>
      </c>
      <c r="B568" s="3">
        <f>'Rankings Detailed'!B568</f>
        <v>0</v>
      </c>
      <c r="C568" s="3">
        <f>'Rankings Detailed'!C568</f>
        <v>0</v>
      </c>
      <c r="D568" s="3">
        <f>'Rankings Detailed'!D568</f>
        <v>0</v>
      </c>
      <c r="E568" s="3">
        <f>'Rankings Detailed'!E568</f>
        <v>0</v>
      </c>
      <c r="F568" s="3">
        <f>'Rankings Detailed'!F568</f>
        <v>0</v>
      </c>
      <c r="G568" s="3">
        <f>'Rankings Detailed'!G568</f>
        <v>0</v>
      </c>
      <c r="H568" s="15">
        <f>'Rankings Detailed'!H568</f>
        <v>0</v>
      </c>
    </row>
    <row r="569" spans="1:8" hidden="1" x14ac:dyDescent="0.2">
      <c r="A569" s="3">
        <f t="shared" si="23"/>
        <v>7</v>
      </c>
      <c r="B569" s="3">
        <f>'Rankings Detailed'!B569</f>
        <v>0</v>
      </c>
      <c r="C569" s="3">
        <f>'Rankings Detailed'!C569</f>
        <v>0</v>
      </c>
      <c r="D569" s="3">
        <f>'Rankings Detailed'!D569</f>
        <v>0</v>
      </c>
      <c r="E569" s="3">
        <f>'Rankings Detailed'!E569</f>
        <v>0</v>
      </c>
      <c r="F569" s="3">
        <f>'Rankings Detailed'!F569</f>
        <v>0</v>
      </c>
      <c r="G569" s="3">
        <f>'Rankings Detailed'!G569</f>
        <v>0</v>
      </c>
      <c r="H569" s="15">
        <f>'Rankings Detailed'!H569</f>
        <v>0</v>
      </c>
    </row>
    <row r="570" spans="1:8" hidden="1" x14ac:dyDescent="0.2">
      <c r="A570" s="3">
        <f t="shared" si="23"/>
        <v>7</v>
      </c>
      <c r="B570" s="3">
        <f>'Rankings Detailed'!B570</f>
        <v>0</v>
      </c>
      <c r="C570" s="3">
        <f>'Rankings Detailed'!C570</f>
        <v>0</v>
      </c>
      <c r="D570" s="3">
        <f>'Rankings Detailed'!D570</f>
        <v>0</v>
      </c>
      <c r="E570" s="3">
        <f>'Rankings Detailed'!E570</f>
        <v>0</v>
      </c>
      <c r="F570" s="3">
        <f>'Rankings Detailed'!F570</f>
        <v>0</v>
      </c>
      <c r="G570" s="3">
        <f>'Rankings Detailed'!G570</f>
        <v>0</v>
      </c>
      <c r="H570" s="15">
        <f>'Rankings Detailed'!H570</f>
        <v>0</v>
      </c>
    </row>
    <row r="571" spans="1:8" hidden="1" x14ac:dyDescent="0.2">
      <c r="A571" s="3">
        <f t="shared" si="23"/>
        <v>7</v>
      </c>
      <c r="B571" s="3">
        <f>'Rankings Detailed'!B571</f>
        <v>0</v>
      </c>
      <c r="C571" s="3">
        <f>'Rankings Detailed'!C571</f>
        <v>0</v>
      </c>
      <c r="D571" s="3">
        <f>'Rankings Detailed'!D571</f>
        <v>0</v>
      </c>
      <c r="E571" s="3">
        <f>'Rankings Detailed'!E571</f>
        <v>0</v>
      </c>
      <c r="F571" s="3">
        <f>'Rankings Detailed'!F571</f>
        <v>0</v>
      </c>
      <c r="G571" s="3">
        <f>'Rankings Detailed'!G571</f>
        <v>0</v>
      </c>
      <c r="H571" s="15">
        <f>'Rankings Detailed'!H571</f>
        <v>0</v>
      </c>
    </row>
    <row r="572" spans="1:8" hidden="1" x14ac:dyDescent="0.2">
      <c r="A572" s="3">
        <f t="shared" si="23"/>
        <v>7</v>
      </c>
      <c r="B572" s="3">
        <f>'Rankings Detailed'!B572</f>
        <v>0</v>
      </c>
      <c r="C572" s="3">
        <f>'Rankings Detailed'!C572</f>
        <v>0</v>
      </c>
      <c r="D572" s="3">
        <f>'Rankings Detailed'!D572</f>
        <v>0</v>
      </c>
      <c r="E572" s="3">
        <f>'Rankings Detailed'!E572</f>
        <v>0</v>
      </c>
      <c r="F572" s="3">
        <f>'Rankings Detailed'!F572</f>
        <v>0</v>
      </c>
      <c r="G572" s="3">
        <f>'Rankings Detailed'!G572</f>
        <v>0</v>
      </c>
      <c r="H572" s="15">
        <f>'Rankings Detailed'!H572</f>
        <v>0</v>
      </c>
    </row>
    <row r="573" spans="1:8" hidden="1" x14ac:dyDescent="0.2">
      <c r="A573" s="3">
        <f t="shared" si="23"/>
        <v>7</v>
      </c>
      <c r="B573" s="3">
        <f>'Rankings Detailed'!B573</f>
        <v>0</v>
      </c>
      <c r="C573" s="3">
        <f>'Rankings Detailed'!C573</f>
        <v>0</v>
      </c>
      <c r="D573" s="3">
        <f>'Rankings Detailed'!D573</f>
        <v>0</v>
      </c>
      <c r="E573" s="3">
        <f>'Rankings Detailed'!E573</f>
        <v>0</v>
      </c>
      <c r="F573" s="3">
        <f>'Rankings Detailed'!F573</f>
        <v>0</v>
      </c>
      <c r="G573" s="3">
        <f>'Rankings Detailed'!G573</f>
        <v>0</v>
      </c>
      <c r="H573" s="15">
        <f>'Rankings Detailed'!H573</f>
        <v>0</v>
      </c>
    </row>
    <row r="574" spans="1:8" hidden="1" x14ac:dyDescent="0.2">
      <c r="A574" s="3">
        <f t="shared" si="23"/>
        <v>7</v>
      </c>
      <c r="B574" s="3">
        <f>'Rankings Detailed'!B574</f>
        <v>0</v>
      </c>
      <c r="C574" s="3">
        <f>'Rankings Detailed'!C574</f>
        <v>0</v>
      </c>
      <c r="D574" s="3">
        <f>'Rankings Detailed'!D574</f>
        <v>0</v>
      </c>
      <c r="E574" s="3">
        <f>'Rankings Detailed'!E574</f>
        <v>0</v>
      </c>
      <c r="F574" s="3">
        <f>'Rankings Detailed'!F574</f>
        <v>0</v>
      </c>
      <c r="G574" s="3">
        <f>'Rankings Detailed'!G574</f>
        <v>0</v>
      </c>
      <c r="H574" s="15">
        <f>'Rankings Detailed'!H574</f>
        <v>0</v>
      </c>
    </row>
    <row r="575" spans="1:8" hidden="1" x14ac:dyDescent="0.2">
      <c r="A575" s="3">
        <f t="shared" si="23"/>
        <v>7</v>
      </c>
      <c r="B575" s="3">
        <f>'Rankings Detailed'!B575</f>
        <v>0</v>
      </c>
      <c r="C575" s="3">
        <f>'Rankings Detailed'!C575</f>
        <v>0</v>
      </c>
      <c r="D575" s="3">
        <f>'Rankings Detailed'!D575</f>
        <v>0</v>
      </c>
      <c r="E575" s="3">
        <f>'Rankings Detailed'!E575</f>
        <v>0</v>
      </c>
      <c r="F575" s="3">
        <f>'Rankings Detailed'!F575</f>
        <v>0</v>
      </c>
      <c r="G575" s="3">
        <f>'Rankings Detailed'!G575</f>
        <v>0</v>
      </c>
      <c r="H575" s="15">
        <f>'Rankings Detailed'!H575</f>
        <v>0</v>
      </c>
    </row>
    <row r="576" spans="1:8" hidden="1" x14ac:dyDescent="0.2">
      <c r="A576" s="3">
        <f t="shared" si="23"/>
        <v>7</v>
      </c>
      <c r="B576" s="3">
        <f>'Rankings Detailed'!B576</f>
        <v>0</v>
      </c>
      <c r="C576" s="3">
        <f>'Rankings Detailed'!C576</f>
        <v>0</v>
      </c>
      <c r="D576" s="3">
        <f>'Rankings Detailed'!D576</f>
        <v>0</v>
      </c>
      <c r="E576" s="3">
        <f>'Rankings Detailed'!E576</f>
        <v>0</v>
      </c>
      <c r="F576" s="3">
        <f>'Rankings Detailed'!F576</f>
        <v>0</v>
      </c>
      <c r="G576" s="3">
        <f>'Rankings Detailed'!G576</f>
        <v>0</v>
      </c>
      <c r="H576" s="15">
        <f>'Rankings Detailed'!H576</f>
        <v>0</v>
      </c>
    </row>
    <row r="577" spans="1:8" hidden="1" x14ac:dyDescent="0.2">
      <c r="A577" s="3">
        <f t="shared" si="23"/>
        <v>7</v>
      </c>
      <c r="B577" s="3">
        <f>'Rankings Detailed'!B577</f>
        <v>0</v>
      </c>
      <c r="C577" s="3">
        <f>'Rankings Detailed'!C577</f>
        <v>0</v>
      </c>
      <c r="D577" s="3">
        <f>'Rankings Detailed'!D577</f>
        <v>0</v>
      </c>
      <c r="E577" s="3">
        <f>'Rankings Detailed'!E577</f>
        <v>0</v>
      </c>
      <c r="F577" s="3">
        <f>'Rankings Detailed'!F577</f>
        <v>0</v>
      </c>
      <c r="G577" s="3">
        <f>'Rankings Detailed'!G577</f>
        <v>0</v>
      </c>
      <c r="H577" s="15">
        <f>'Rankings Detailed'!H577</f>
        <v>0</v>
      </c>
    </row>
    <row r="578" spans="1:8" hidden="1" x14ac:dyDescent="0.2">
      <c r="A578" s="3">
        <f t="shared" si="23"/>
        <v>7</v>
      </c>
      <c r="B578" s="3">
        <f>'Rankings Detailed'!B578</f>
        <v>0</v>
      </c>
      <c r="C578" s="3">
        <f>'Rankings Detailed'!C578</f>
        <v>0</v>
      </c>
      <c r="D578" s="3">
        <f>'Rankings Detailed'!D578</f>
        <v>0</v>
      </c>
      <c r="E578" s="3">
        <f>'Rankings Detailed'!E578</f>
        <v>0</v>
      </c>
      <c r="F578" s="3">
        <f>'Rankings Detailed'!F578</f>
        <v>0</v>
      </c>
      <c r="G578" s="3">
        <f>'Rankings Detailed'!G578</f>
        <v>0</v>
      </c>
      <c r="H578" s="15">
        <f>'Rankings Detailed'!H578</f>
        <v>0</v>
      </c>
    </row>
    <row r="579" spans="1:8" hidden="1" x14ac:dyDescent="0.2">
      <c r="A579" s="3">
        <f t="shared" si="23"/>
        <v>7</v>
      </c>
      <c r="B579" s="3">
        <f>'Rankings Detailed'!B579</f>
        <v>0</v>
      </c>
      <c r="C579" s="3">
        <f>'Rankings Detailed'!C579</f>
        <v>0</v>
      </c>
      <c r="D579" s="3">
        <f>'Rankings Detailed'!D579</f>
        <v>0</v>
      </c>
      <c r="E579" s="3">
        <f>'Rankings Detailed'!E579</f>
        <v>0</v>
      </c>
      <c r="F579" s="3">
        <f>'Rankings Detailed'!F579</f>
        <v>0</v>
      </c>
      <c r="G579" s="3">
        <f>'Rankings Detailed'!G579</f>
        <v>0</v>
      </c>
      <c r="H579" s="15">
        <f>'Rankings Detailed'!H579</f>
        <v>0</v>
      </c>
    </row>
    <row r="580" spans="1:8" hidden="1" x14ac:dyDescent="0.2">
      <c r="A580" s="3">
        <f t="shared" si="23"/>
        <v>7</v>
      </c>
      <c r="B580" s="3">
        <f>'Rankings Detailed'!B580</f>
        <v>0</v>
      </c>
      <c r="C580" s="3">
        <f>'Rankings Detailed'!C580</f>
        <v>0</v>
      </c>
      <c r="D580" s="3">
        <f>'Rankings Detailed'!D580</f>
        <v>0</v>
      </c>
      <c r="E580" s="3">
        <f>'Rankings Detailed'!E580</f>
        <v>0</v>
      </c>
      <c r="F580" s="3">
        <f>'Rankings Detailed'!F580</f>
        <v>0</v>
      </c>
      <c r="G580" s="3">
        <f>'Rankings Detailed'!G580</f>
        <v>0</v>
      </c>
      <c r="H580" s="15">
        <f>'Rankings Detailed'!H580</f>
        <v>0</v>
      </c>
    </row>
    <row r="581" spans="1:8" hidden="1" x14ac:dyDescent="0.2">
      <c r="A581" s="3">
        <f t="shared" si="23"/>
        <v>7</v>
      </c>
      <c r="B581" s="3">
        <f>'Rankings Detailed'!B581</f>
        <v>0</v>
      </c>
      <c r="C581" s="3">
        <f>'Rankings Detailed'!C581</f>
        <v>0</v>
      </c>
      <c r="D581" s="3">
        <f>'Rankings Detailed'!D581</f>
        <v>0</v>
      </c>
      <c r="E581" s="3">
        <f>'Rankings Detailed'!E581</f>
        <v>0</v>
      </c>
      <c r="F581" s="3">
        <f>'Rankings Detailed'!F581</f>
        <v>0</v>
      </c>
      <c r="G581" s="3">
        <f>'Rankings Detailed'!G581</f>
        <v>0</v>
      </c>
      <c r="H581" s="15">
        <f>'Rankings Detailed'!H581</f>
        <v>0</v>
      </c>
    </row>
    <row r="582" spans="1:8" hidden="1" x14ac:dyDescent="0.2">
      <c r="A582" s="3">
        <f t="shared" si="23"/>
        <v>7</v>
      </c>
      <c r="B582" s="3">
        <f>'Rankings Detailed'!B582</f>
        <v>0</v>
      </c>
      <c r="C582" s="3">
        <f>'Rankings Detailed'!C582</f>
        <v>0</v>
      </c>
      <c r="D582" s="3">
        <f>'Rankings Detailed'!D582</f>
        <v>0</v>
      </c>
      <c r="E582" s="3">
        <f>'Rankings Detailed'!E582</f>
        <v>0</v>
      </c>
      <c r="F582" s="3">
        <f>'Rankings Detailed'!F582</f>
        <v>0</v>
      </c>
      <c r="G582" s="3">
        <f>'Rankings Detailed'!G582</f>
        <v>0</v>
      </c>
      <c r="H582" s="15">
        <f>'Rankings Detailed'!H582</f>
        <v>0</v>
      </c>
    </row>
    <row r="583" spans="1:8" hidden="1" x14ac:dyDescent="0.2">
      <c r="A583" s="3">
        <f t="shared" si="23"/>
        <v>7</v>
      </c>
      <c r="B583" s="3">
        <f>'Rankings Detailed'!B583</f>
        <v>0</v>
      </c>
      <c r="C583" s="3">
        <f>'Rankings Detailed'!C583</f>
        <v>0</v>
      </c>
      <c r="D583" s="3">
        <f>'Rankings Detailed'!D583</f>
        <v>0</v>
      </c>
      <c r="E583" s="3">
        <f>'Rankings Detailed'!E583</f>
        <v>0</v>
      </c>
      <c r="F583" s="3">
        <f>'Rankings Detailed'!F583</f>
        <v>0</v>
      </c>
      <c r="G583" s="3">
        <f>'Rankings Detailed'!G583</f>
        <v>0</v>
      </c>
      <c r="H583" s="15">
        <f>'Rankings Detailed'!H583</f>
        <v>0</v>
      </c>
    </row>
    <row r="584" spans="1:8" hidden="1" x14ac:dyDescent="0.2">
      <c r="A584" s="3">
        <f t="shared" si="23"/>
        <v>7</v>
      </c>
      <c r="B584" s="3">
        <f>'Rankings Detailed'!B584</f>
        <v>0</v>
      </c>
      <c r="C584" s="3">
        <f>'Rankings Detailed'!C584</f>
        <v>0</v>
      </c>
      <c r="D584" s="3">
        <f>'Rankings Detailed'!D584</f>
        <v>0</v>
      </c>
      <c r="E584" s="3">
        <f>'Rankings Detailed'!E584</f>
        <v>0</v>
      </c>
      <c r="F584" s="3">
        <f>'Rankings Detailed'!F584</f>
        <v>0</v>
      </c>
      <c r="G584" s="3">
        <f>'Rankings Detailed'!G584</f>
        <v>0</v>
      </c>
      <c r="H584" s="15">
        <f>'Rankings Detailed'!H584</f>
        <v>0</v>
      </c>
    </row>
    <row r="585" spans="1:8" hidden="1" x14ac:dyDescent="0.2">
      <c r="A585" s="3">
        <f t="shared" si="23"/>
        <v>7</v>
      </c>
      <c r="B585" s="3">
        <f>'Rankings Detailed'!B585</f>
        <v>0</v>
      </c>
      <c r="C585" s="3">
        <f>'Rankings Detailed'!C585</f>
        <v>0</v>
      </c>
      <c r="D585" s="3">
        <f>'Rankings Detailed'!D585</f>
        <v>0</v>
      </c>
      <c r="E585" s="3">
        <f>'Rankings Detailed'!E585</f>
        <v>0</v>
      </c>
      <c r="F585" s="3">
        <f>'Rankings Detailed'!F585</f>
        <v>0</v>
      </c>
      <c r="G585" s="3">
        <f>'Rankings Detailed'!G585</f>
        <v>0</v>
      </c>
      <c r="H585" s="15">
        <f>'Rankings Detailed'!H585</f>
        <v>0</v>
      </c>
    </row>
    <row r="586" spans="1:8" hidden="1" x14ac:dyDescent="0.2">
      <c r="A586" s="3">
        <f t="shared" si="23"/>
        <v>7</v>
      </c>
      <c r="B586" s="3">
        <f>'Rankings Detailed'!B586</f>
        <v>0</v>
      </c>
      <c r="C586" s="3">
        <f>'Rankings Detailed'!C586</f>
        <v>0</v>
      </c>
      <c r="D586" s="3">
        <f>'Rankings Detailed'!D586</f>
        <v>0</v>
      </c>
      <c r="E586" s="3">
        <f>'Rankings Detailed'!E586</f>
        <v>0</v>
      </c>
      <c r="F586" s="3">
        <f>'Rankings Detailed'!F586</f>
        <v>0</v>
      </c>
      <c r="G586" s="3">
        <f>'Rankings Detailed'!G586</f>
        <v>0</v>
      </c>
      <c r="H586" s="15">
        <f>'Rankings Detailed'!H586</f>
        <v>0</v>
      </c>
    </row>
    <row r="589" spans="1:8" x14ac:dyDescent="0.2">
      <c r="A589" t="str">
        <f>'Rankings Detailed'!J588</f>
        <v>L50</v>
      </c>
    </row>
    <row r="591" spans="1:8" x14ac:dyDescent="0.2">
      <c r="A591" s="20" t="s">
        <v>73</v>
      </c>
      <c r="B591" s="20" t="s">
        <v>74</v>
      </c>
      <c r="C591" s="20" t="s">
        <v>75</v>
      </c>
      <c r="D591" s="20" t="s">
        <v>76</v>
      </c>
      <c r="E591" s="20" t="s">
        <v>77</v>
      </c>
      <c r="F591" s="20" t="s">
        <v>78</v>
      </c>
      <c r="G591" s="20" t="s">
        <v>79</v>
      </c>
      <c r="H591" s="21" t="s">
        <v>52</v>
      </c>
    </row>
    <row r="592" spans="1:8" x14ac:dyDescent="0.2">
      <c r="A592" s="3">
        <f t="shared" ref="A592:A631" si="24">RANK(H592,$H$592:$H$631,0)</f>
        <v>1</v>
      </c>
      <c r="B592" s="3" t="str">
        <f>'Rankings Detailed'!B594</f>
        <v>Jennifer Broadley</v>
      </c>
      <c r="C592" s="3">
        <f>'Rankings Detailed'!C594</f>
        <v>3</v>
      </c>
      <c r="D592" s="3">
        <f>'Rankings Detailed'!D594</f>
        <v>245</v>
      </c>
      <c r="E592" s="3">
        <f>'Rankings Detailed'!E594</f>
        <v>210</v>
      </c>
      <c r="F592" s="3">
        <f>'Rankings Detailed'!F594</f>
        <v>65</v>
      </c>
      <c r="G592" s="3">
        <f>'Rankings Detailed'!G594</f>
        <v>0</v>
      </c>
      <c r="H592" s="15">
        <f>'Rankings Detailed'!H594</f>
        <v>520</v>
      </c>
    </row>
    <row r="593" spans="1:8" x14ac:dyDescent="0.2">
      <c r="A593" s="3">
        <f t="shared" si="24"/>
        <v>2</v>
      </c>
      <c r="B593" s="3" t="str">
        <f>'Rankings Detailed'!B593</f>
        <v>Sue Strachan</v>
      </c>
      <c r="C593" s="3">
        <f>'Rankings Detailed'!C593</f>
        <v>1</v>
      </c>
      <c r="D593" s="3">
        <f>'Rankings Detailed'!D593</f>
        <v>300</v>
      </c>
      <c r="E593" s="3">
        <f>'Rankings Detailed'!E593</f>
        <v>0</v>
      </c>
      <c r="F593" s="3">
        <f>'Rankings Detailed'!F593</f>
        <v>0</v>
      </c>
      <c r="G593" s="3">
        <f>'Rankings Detailed'!G593</f>
        <v>0</v>
      </c>
      <c r="H593" s="15">
        <f>'Rankings Detailed'!H593</f>
        <v>300</v>
      </c>
    </row>
    <row r="594" spans="1:8" x14ac:dyDescent="0.2">
      <c r="A594" s="3">
        <f t="shared" si="24"/>
        <v>3</v>
      </c>
      <c r="B594" s="3" t="str">
        <f>'Rankings Detailed'!B592</f>
        <v>Ailsa Polworth</v>
      </c>
      <c r="C594" s="3">
        <f>'Rankings Detailed'!C592</f>
        <v>1</v>
      </c>
      <c r="D594" s="3">
        <f>'Rankings Detailed'!D592</f>
        <v>180</v>
      </c>
      <c r="E594" s="3">
        <f>'Rankings Detailed'!E592</f>
        <v>0</v>
      </c>
      <c r="F594" s="3">
        <f>'Rankings Detailed'!F592</f>
        <v>0</v>
      </c>
      <c r="G594" s="3">
        <f>'Rankings Detailed'!G592</f>
        <v>0</v>
      </c>
      <c r="H594" s="15">
        <f>'Rankings Detailed'!H592</f>
        <v>180</v>
      </c>
    </row>
    <row r="595" spans="1:8" x14ac:dyDescent="0.2">
      <c r="A595" s="3">
        <f t="shared" si="24"/>
        <v>4</v>
      </c>
      <c r="B595" s="3" t="str">
        <f>'Rankings Detailed'!B595</f>
        <v>Donna Cruikshank</v>
      </c>
      <c r="C595" s="3">
        <f>'Rankings Detailed'!C595</f>
        <v>1</v>
      </c>
      <c r="D595" s="3">
        <f>'Rankings Detailed'!D595</f>
        <v>150</v>
      </c>
      <c r="E595" s="3">
        <f>'Rankings Detailed'!E595</f>
        <v>0</v>
      </c>
      <c r="F595" s="3">
        <f>'Rankings Detailed'!F595</f>
        <v>0</v>
      </c>
      <c r="G595" s="3">
        <f>'Rankings Detailed'!G595</f>
        <v>0</v>
      </c>
      <c r="H595" s="15">
        <f>'Rankings Detailed'!H595</f>
        <v>150</v>
      </c>
    </row>
    <row r="596" spans="1:8" hidden="1" x14ac:dyDescent="0.2">
      <c r="A596" s="3">
        <f t="shared" si="24"/>
        <v>5</v>
      </c>
      <c r="B596" s="3">
        <f>'Rankings Detailed'!B598</f>
        <v>0</v>
      </c>
      <c r="C596" s="3">
        <f>'Rankings Detailed'!C598</f>
        <v>0</v>
      </c>
      <c r="D596" s="3">
        <f>'Rankings Detailed'!D598</f>
        <v>0</v>
      </c>
      <c r="E596" s="3">
        <f>'Rankings Detailed'!E598</f>
        <v>0</v>
      </c>
      <c r="F596" s="3">
        <f>'Rankings Detailed'!F598</f>
        <v>0</v>
      </c>
      <c r="G596" s="3">
        <f>'Rankings Detailed'!G598</f>
        <v>0</v>
      </c>
      <c r="H596" s="15">
        <f>'Rankings Detailed'!H598</f>
        <v>0</v>
      </c>
    </row>
    <row r="597" spans="1:8" hidden="1" x14ac:dyDescent="0.2">
      <c r="A597" s="3">
        <f t="shared" si="24"/>
        <v>5</v>
      </c>
      <c r="B597" s="3">
        <f>'Rankings Detailed'!B599</f>
        <v>0</v>
      </c>
      <c r="C597" s="3">
        <f>'Rankings Detailed'!C599</f>
        <v>0</v>
      </c>
      <c r="D597" s="3">
        <f>'Rankings Detailed'!D599</f>
        <v>0</v>
      </c>
      <c r="E597" s="3">
        <f>'Rankings Detailed'!E599</f>
        <v>0</v>
      </c>
      <c r="F597" s="3">
        <f>'Rankings Detailed'!F599</f>
        <v>0</v>
      </c>
      <c r="G597" s="3">
        <f>'Rankings Detailed'!G599</f>
        <v>0</v>
      </c>
      <c r="H597" s="15">
        <f>'Rankings Detailed'!H599</f>
        <v>0</v>
      </c>
    </row>
    <row r="598" spans="1:8" hidden="1" x14ac:dyDescent="0.2">
      <c r="A598" s="3">
        <f t="shared" si="24"/>
        <v>5</v>
      </c>
      <c r="B598" s="3">
        <f>'Rankings Detailed'!B597</f>
        <v>0</v>
      </c>
      <c r="C598" s="3">
        <f>'Rankings Detailed'!C597</f>
        <v>0</v>
      </c>
      <c r="D598" s="3">
        <f>'Rankings Detailed'!D597</f>
        <v>0</v>
      </c>
      <c r="E598" s="3">
        <f>'Rankings Detailed'!E597</f>
        <v>0</v>
      </c>
      <c r="F598" s="3">
        <f>'Rankings Detailed'!F597</f>
        <v>0</v>
      </c>
      <c r="G598" s="3">
        <f>'Rankings Detailed'!G597</f>
        <v>0</v>
      </c>
      <c r="H598" s="15">
        <f>'Rankings Detailed'!H597</f>
        <v>0</v>
      </c>
    </row>
    <row r="599" spans="1:8" hidden="1" x14ac:dyDescent="0.2">
      <c r="A599" s="3">
        <f t="shared" si="24"/>
        <v>5</v>
      </c>
      <c r="B599" s="3">
        <f>'Rankings Detailed'!B600</f>
        <v>0</v>
      </c>
      <c r="C599" s="3">
        <f>'Rankings Detailed'!C600</f>
        <v>0</v>
      </c>
      <c r="D599" s="3">
        <f>'Rankings Detailed'!D600</f>
        <v>0</v>
      </c>
      <c r="E599" s="3">
        <f>'Rankings Detailed'!E600</f>
        <v>0</v>
      </c>
      <c r="F599" s="3">
        <f>'Rankings Detailed'!F600</f>
        <v>0</v>
      </c>
      <c r="G599" s="3">
        <f>'Rankings Detailed'!G600</f>
        <v>0</v>
      </c>
      <c r="H599" s="15">
        <f>'Rankings Detailed'!H600</f>
        <v>0</v>
      </c>
    </row>
    <row r="600" spans="1:8" hidden="1" x14ac:dyDescent="0.2">
      <c r="A600" s="3">
        <f t="shared" si="24"/>
        <v>5</v>
      </c>
      <c r="B600" s="3" t="str">
        <f>'Rankings Detailed'!B596</f>
        <v>(blank)</v>
      </c>
      <c r="C600" s="3">
        <f>'Rankings Detailed'!C596</f>
        <v>17</v>
      </c>
      <c r="D600" s="3">
        <f>'Rankings Detailed'!D596</f>
        <v>0</v>
      </c>
      <c r="E600" s="3">
        <f>'Rankings Detailed'!E596</f>
        <v>0</v>
      </c>
      <c r="F600" s="3">
        <f>'Rankings Detailed'!F596</f>
        <v>0</v>
      </c>
      <c r="G600" s="3">
        <f>'Rankings Detailed'!G596</f>
        <v>0</v>
      </c>
      <c r="H600" s="15">
        <f>'Rankings Detailed'!H596</f>
        <v>0</v>
      </c>
    </row>
    <row r="601" spans="1:8" hidden="1" x14ac:dyDescent="0.2">
      <c r="A601" s="3">
        <f t="shared" si="24"/>
        <v>5</v>
      </c>
      <c r="B601" s="3">
        <f>'Rankings Detailed'!B601</f>
        <v>0</v>
      </c>
      <c r="C601" s="3">
        <f>'Rankings Detailed'!C601</f>
        <v>0</v>
      </c>
      <c r="D601" s="3">
        <f>'Rankings Detailed'!D601</f>
        <v>0</v>
      </c>
      <c r="E601" s="3">
        <f>'Rankings Detailed'!E601</f>
        <v>0</v>
      </c>
      <c r="F601" s="3">
        <f>'Rankings Detailed'!F601</f>
        <v>0</v>
      </c>
      <c r="G601" s="3">
        <f>'Rankings Detailed'!G601</f>
        <v>0</v>
      </c>
      <c r="H601" s="15">
        <f>'Rankings Detailed'!H601</f>
        <v>0</v>
      </c>
    </row>
    <row r="602" spans="1:8" hidden="1" x14ac:dyDescent="0.2">
      <c r="A602" s="3">
        <f t="shared" si="24"/>
        <v>5</v>
      </c>
      <c r="B602" s="3">
        <f>'Rankings Detailed'!B602</f>
        <v>0</v>
      </c>
      <c r="C602" s="3">
        <f>'Rankings Detailed'!C602</f>
        <v>0</v>
      </c>
      <c r="D602" s="3">
        <f>'Rankings Detailed'!D602</f>
        <v>0</v>
      </c>
      <c r="E602" s="3">
        <f>'Rankings Detailed'!E602</f>
        <v>0</v>
      </c>
      <c r="F602" s="3">
        <f>'Rankings Detailed'!F602</f>
        <v>0</v>
      </c>
      <c r="G602" s="3">
        <f>'Rankings Detailed'!G602</f>
        <v>0</v>
      </c>
      <c r="H602" s="15">
        <f>'Rankings Detailed'!H602</f>
        <v>0</v>
      </c>
    </row>
    <row r="603" spans="1:8" hidden="1" x14ac:dyDescent="0.2">
      <c r="A603" s="3">
        <f t="shared" si="24"/>
        <v>5</v>
      </c>
      <c r="B603" s="3">
        <f>'Rankings Detailed'!B603</f>
        <v>0</v>
      </c>
      <c r="C603" s="3">
        <f>'Rankings Detailed'!C603</f>
        <v>0</v>
      </c>
      <c r="D603" s="3">
        <f>'Rankings Detailed'!D603</f>
        <v>0</v>
      </c>
      <c r="E603" s="3">
        <f>'Rankings Detailed'!E603</f>
        <v>0</v>
      </c>
      <c r="F603" s="3">
        <f>'Rankings Detailed'!F603</f>
        <v>0</v>
      </c>
      <c r="G603" s="3">
        <f>'Rankings Detailed'!G603</f>
        <v>0</v>
      </c>
      <c r="H603" s="15">
        <f>'Rankings Detailed'!H603</f>
        <v>0</v>
      </c>
    </row>
    <row r="604" spans="1:8" hidden="1" x14ac:dyDescent="0.2">
      <c r="A604" s="3">
        <f t="shared" si="24"/>
        <v>5</v>
      </c>
      <c r="B604" s="3">
        <f>'Rankings Detailed'!B604</f>
        <v>0</v>
      </c>
      <c r="C604" s="3">
        <f>'Rankings Detailed'!C604</f>
        <v>0</v>
      </c>
      <c r="D604" s="3">
        <f>'Rankings Detailed'!D604</f>
        <v>0</v>
      </c>
      <c r="E604" s="3">
        <f>'Rankings Detailed'!E604</f>
        <v>0</v>
      </c>
      <c r="F604" s="3">
        <f>'Rankings Detailed'!F604</f>
        <v>0</v>
      </c>
      <c r="G604" s="3">
        <f>'Rankings Detailed'!G604</f>
        <v>0</v>
      </c>
      <c r="H604" s="15">
        <f>'Rankings Detailed'!H604</f>
        <v>0</v>
      </c>
    </row>
    <row r="605" spans="1:8" hidden="1" x14ac:dyDescent="0.2">
      <c r="A605" s="3">
        <f t="shared" si="24"/>
        <v>5</v>
      </c>
      <c r="B605" s="3">
        <f>'Rankings Detailed'!B605</f>
        <v>0</v>
      </c>
      <c r="C605" s="3">
        <f>'Rankings Detailed'!C605</f>
        <v>0</v>
      </c>
      <c r="D605" s="3">
        <f>'Rankings Detailed'!D605</f>
        <v>0</v>
      </c>
      <c r="E605" s="3">
        <f>'Rankings Detailed'!E605</f>
        <v>0</v>
      </c>
      <c r="F605" s="3">
        <f>'Rankings Detailed'!F605</f>
        <v>0</v>
      </c>
      <c r="G605" s="3">
        <f>'Rankings Detailed'!G605</f>
        <v>0</v>
      </c>
      <c r="H605" s="15">
        <f>'Rankings Detailed'!H605</f>
        <v>0</v>
      </c>
    </row>
    <row r="606" spans="1:8" hidden="1" x14ac:dyDescent="0.2">
      <c r="A606" s="3">
        <f t="shared" si="24"/>
        <v>5</v>
      </c>
      <c r="B606" s="3">
        <f>'Rankings Detailed'!B606</f>
        <v>0</v>
      </c>
      <c r="C606" s="3">
        <f>'Rankings Detailed'!C606</f>
        <v>0</v>
      </c>
      <c r="D606" s="3">
        <f>'Rankings Detailed'!D606</f>
        <v>0</v>
      </c>
      <c r="E606" s="3">
        <f>'Rankings Detailed'!E606</f>
        <v>0</v>
      </c>
      <c r="F606" s="3">
        <f>'Rankings Detailed'!F606</f>
        <v>0</v>
      </c>
      <c r="G606" s="3">
        <f>'Rankings Detailed'!G606</f>
        <v>0</v>
      </c>
      <c r="H606" s="15">
        <f>'Rankings Detailed'!H606</f>
        <v>0</v>
      </c>
    </row>
    <row r="607" spans="1:8" hidden="1" x14ac:dyDescent="0.2">
      <c r="A607" s="3">
        <f t="shared" si="24"/>
        <v>5</v>
      </c>
      <c r="B607" s="3">
        <f>'Rankings Detailed'!B607</f>
        <v>0</v>
      </c>
      <c r="C607" s="3">
        <f>'Rankings Detailed'!C607</f>
        <v>0</v>
      </c>
      <c r="D607" s="3">
        <f>'Rankings Detailed'!D607</f>
        <v>0</v>
      </c>
      <c r="E607" s="3">
        <f>'Rankings Detailed'!E607</f>
        <v>0</v>
      </c>
      <c r="F607" s="3">
        <f>'Rankings Detailed'!F607</f>
        <v>0</v>
      </c>
      <c r="G607" s="3">
        <f>'Rankings Detailed'!G607</f>
        <v>0</v>
      </c>
      <c r="H607" s="15">
        <f>'Rankings Detailed'!H607</f>
        <v>0</v>
      </c>
    </row>
    <row r="608" spans="1:8" hidden="1" x14ac:dyDescent="0.2">
      <c r="A608" s="3">
        <f t="shared" si="24"/>
        <v>5</v>
      </c>
      <c r="B608" s="3">
        <f>'Rankings Detailed'!B608</f>
        <v>0</v>
      </c>
      <c r="C608" s="3">
        <f>'Rankings Detailed'!C608</f>
        <v>0</v>
      </c>
      <c r="D608" s="3">
        <f>'Rankings Detailed'!D608</f>
        <v>0</v>
      </c>
      <c r="E608" s="3">
        <f>'Rankings Detailed'!E608</f>
        <v>0</v>
      </c>
      <c r="F608" s="3">
        <f>'Rankings Detailed'!F608</f>
        <v>0</v>
      </c>
      <c r="G608" s="3">
        <f>'Rankings Detailed'!G608</f>
        <v>0</v>
      </c>
      <c r="H608" s="15">
        <f>'Rankings Detailed'!H608</f>
        <v>0</v>
      </c>
    </row>
    <row r="609" spans="1:8" hidden="1" x14ac:dyDescent="0.2">
      <c r="A609" s="3">
        <f t="shared" si="24"/>
        <v>5</v>
      </c>
      <c r="B609" s="3">
        <f>'Rankings Detailed'!B609</f>
        <v>0</v>
      </c>
      <c r="C609" s="3">
        <f>'Rankings Detailed'!C609</f>
        <v>0</v>
      </c>
      <c r="D609" s="3">
        <f>'Rankings Detailed'!D609</f>
        <v>0</v>
      </c>
      <c r="E609" s="3">
        <f>'Rankings Detailed'!E609</f>
        <v>0</v>
      </c>
      <c r="F609" s="3">
        <f>'Rankings Detailed'!F609</f>
        <v>0</v>
      </c>
      <c r="G609" s="3">
        <f>'Rankings Detailed'!G609</f>
        <v>0</v>
      </c>
      <c r="H609" s="15">
        <f>'Rankings Detailed'!H609</f>
        <v>0</v>
      </c>
    </row>
    <row r="610" spans="1:8" hidden="1" x14ac:dyDescent="0.2">
      <c r="A610" s="3">
        <f t="shared" si="24"/>
        <v>5</v>
      </c>
      <c r="B610" s="3">
        <f>'Rankings Detailed'!B610</f>
        <v>0</v>
      </c>
      <c r="C610" s="3">
        <f>'Rankings Detailed'!C610</f>
        <v>0</v>
      </c>
      <c r="D610" s="3">
        <f>'Rankings Detailed'!D610</f>
        <v>0</v>
      </c>
      <c r="E610" s="3">
        <f>'Rankings Detailed'!E610</f>
        <v>0</v>
      </c>
      <c r="F610" s="3">
        <f>'Rankings Detailed'!F610</f>
        <v>0</v>
      </c>
      <c r="G610" s="3">
        <f>'Rankings Detailed'!G610</f>
        <v>0</v>
      </c>
      <c r="H610" s="15">
        <f>'Rankings Detailed'!H610</f>
        <v>0</v>
      </c>
    </row>
    <row r="611" spans="1:8" hidden="1" x14ac:dyDescent="0.2">
      <c r="A611" s="3">
        <f t="shared" si="24"/>
        <v>5</v>
      </c>
      <c r="B611" s="3">
        <f>'Rankings Detailed'!B611</f>
        <v>0</v>
      </c>
      <c r="C611" s="3">
        <f>'Rankings Detailed'!C611</f>
        <v>0</v>
      </c>
      <c r="D611" s="3">
        <f>'Rankings Detailed'!D611</f>
        <v>0</v>
      </c>
      <c r="E611" s="3">
        <f>'Rankings Detailed'!E611</f>
        <v>0</v>
      </c>
      <c r="F611" s="3">
        <f>'Rankings Detailed'!F611</f>
        <v>0</v>
      </c>
      <c r="G611" s="3">
        <f>'Rankings Detailed'!G611</f>
        <v>0</v>
      </c>
      <c r="H611" s="15">
        <f>'Rankings Detailed'!H611</f>
        <v>0</v>
      </c>
    </row>
    <row r="612" spans="1:8" hidden="1" x14ac:dyDescent="0.2">
      <c r="A612" s="3">
        <f t="shared" si="24"/>
        <v>5</v>
      </c>
      <c r="B612" s="3">
        <f>'Rankings Detailed'!B612</f>
        <v>0</v>
      </c>
      <c r="C612" s="3">
        <f>'Rankings Detailed'!C612</f>
        <v>0</v>
      </c>
      <c r="D612" s="3">
        <f>'Rankings Detailed'!D612</f>
        <v>0</v>
      </c>
      <c r="E612" s="3">
        <f>'Rankings Detailed'!E612</f>
        <v>0</v>
      </c>
      <c r="F612" s="3">
        <f>'Rankings Detailed'!F612</f>
        <v>0</v>
      </c>
      <c r="G612" s="3">
        <f>'Rankings Detailed'!G612</f>
        <v>0</v>
      </c>
      <c r="H612" s="15">
        <f>'Rankings Detailed'!H612</f>
        <v>0</v>
      </c>
    </row>
    <row r="613" spans="1:8" hidden="1" x14ac:dyDescent="0.2">
      <c r="A613" s="3">
        <f t="shared" si="24"/>
        <v>5</v>
      </c>
      <c r="B613" s="3">
        <f>'Rankings Detailed'!B613</f>
        <v>0</v>
      </c>
      <c r="C613" s="3">
        <f>'Rankings Detailed'!C613</f>
        <v>0</v>
      </c>
      <c r="D613" s="3">
        <f>'Rankings Detailed'!D613</f>
        <v>0</v>
      </c>
      <c r="E613" s="3">
        <f>'Rankings Detailed'!E613</f>
        <v>0</v>
      </c>
      <c r="F613" s="3">
        <f>'Rankings Detailed'!F613</f>
        <v>0</v>
      </c>
      <c r="G613" s="3">
        <f>'Rankings Detailed'!G613</f>
        <v>0</v>
      </c>
      <c r="H613" s="15">
        <f>'Rankings Detailed'!H613</f>
        <v>0</v>
      </c>
    </row>
    <row r="614" spans="1:8" hidden="1" x14ac:dyDescent="0.2">
      <c r="A614" s="3">
        <f t="shared" si="24"/>
        <v>5</v>
      </c>
      <c r="B614" s="3">
        <f>'Rankings Detailed'!B614</f>
        <v>0</v>
      </c>
      <c r="C614" s="3">
        <f>'Rankings Detailed'!C614</f>
        <v>0</v>
      </c>
      <c r="D614" s="3">
        <f>'Rankings Detailed'!D614</f>
        <v>0</v>
      </c>
      <c r="E614" s="3">
        <f>'Rankings Detailed'!E614</f>
        <v>0</v>
      </c>
      <c r="F614" s="3">
        <f>'Rankings Detailed'!F614</f>
        <v>0</v>
      </c>
      <c r="G614" s="3">
        <f>'Rankings Detailed'!G614</f>
        <v>0</v>
      </c>
      <c r="H614" s="15">
        <f>'Rankings Detailed'!H614</f>
        <v>0</v>
      </c>
    </row>
    <row r="615" spans="1:8" hidden="1" x14ac:dyDescent="0.2">
      <c r="A615" s="3">
        <f t="shared" si="24"/>
        <v>5</v>
      </c>
      <c r="B615" s="3">
        <f>'Rankings Detailed'!B615</f>
        <v>0</v>
      </c>
      <c r="C615" s="3">
        <f>'Rankings Detailed'!C615</f>
        <v>0</v>
      </c>
      <c r="D615" s="3">
        <f>'Rankings Detailed'!D615</f>
        <v>0</v>
      </c>
      <c r="E615" s="3">
        <f>'Rankings Detailed'!E615</f>
        <v>0</v>
      </c>
      <c r="F615" s="3">
        <f>'Rankings Detailed'!F615</f>
        <v>0</v>
      </c>
      <c r="G615" s="3">
        <f>'Rankings Detailed'!G615</f>
        <v>0</v>
      </c>
      <c r="H615" s="15">
        <f>'Rankings Detailed'!H615</f>
        <v>0</v>
      </c>
    </row>
    <row r="616" spans="1:8" hidden="1" x14ac:dyDescent="0.2">
      <c r="A616" s="3">
        <f t="shared" si="24"/>
        <v>5</v>
      </c>
      <c r="B616" s="3">
        <f>'Rankings Detailed'!B616</f>
        <v>0</v>
      </c>
      <c r="C616" s="3">
        <f>'Rankings Detailed'!C616</f>
        <v>0</v>
      </c>
      <c r="D616" s="3">
        <f>'Rankings Detailed'!D616</f>
        <v>0</v>
      </c>
      <c r="E616" s="3">
        <f>'Rankings Detailed'!E616</f>
        <v>0</v>
      </c>
      <c r="F616" s="3">
        <f>'Rankings Detailed'!F616</f>
        <v>0</v>
      </c>
      <c r="G616" s="3">
        <f>'Rankings Detailed'!G616</f>
        <v>0</v>
      </c>
      <c r="H616" s="15">
        <f>'Rankings Detailed'!H616</f>
        <v>0</v>
      </c>
    </row>
    <row r="617" spans="1:8" hidden="1" x14ac:dyDescent="0.2">
      <c r="A617" s="3">
        <f t="shared" si="24"/>
        <v>5</v>
      </c>
      <c r="B617" s="3">
        <f>'Rankings Detailed'!B617</f>
        <v>0</v>
      </c>
      <c r="C617" s="3">
        <f>'Rankings Detailed'!C617</f>
        <v>0</v>
      </c>
      <c r="D617" s="3">
        <f>'Rankings Detailed'!D617</f>
        <v>0</v>
      </c>
      <c r="E617" s="3">
        <f>'Rankings Detailed'!E617</f>
        <v>0</v>
      </c>
      <c r="F617" s="3">
        <f>'Rankings Detailed'!F617</f>
        <v>0</v>
      </c>
      <c r="G617" s="3">
        <f>'Rankings Detailed'!G617</f>
        <v>0</v>
      </c>
      <c r="H617" s="15">
        <f>'Rankings Detailed'!H617</f>
        <v>0</v>
      </c>
    </row>
    <row r="618" spans="1:8" hidden="1" x14ac:dyDescent="0.2">
      <c r="A618" s="3">
        <f t="shared" si="24"/>
        <v>5</v>
      </c>
      <c r="B618" s="3">
        <f>'Rankings Detailed'!B618</f>
        <v>0</v>
      </c>
      <c r="C618" s="3">
        <f>'Rankings Detailed'!C618</f>
        <v>0</v>
      </c>
      <c r="D618" s="3">
        <f>'Rankings Detailed'!D618</f>
        <v>0</v>
      </c>
      <c r="E618" s="3">
        <f>'Rankings Detailed'!E618</f>
        <v>0</v>
      </c>
      <c r="F618" s="3">
        <f>'Rankings Detailed'!F618</f>
        <v>0</v>
      </c>
      <c r="G618" s="3">
        <f>'Rankings Detailed'!G618</f>
        <v>0</v>
      </c>
      <c r="H618" s="15">
        <f>'Rankings Detailed'!H618</f>
        <v>0</v>
      </c>
    </row>
    <row r="619" spans="1:8" hidden="1" x14ac:dyDescent="0.2">
      <c r="A619" s="3">
        <f t="shared" si="24"/>
        <v>5</v>
      </c>
      <c r="B619" s="3">
        <f>'Rankings Detailed'!B619</f>
        <v>0</v>
      </c>
      <c r="C619" s="3">
        <f>'Rankings Detailed'!C619</f>
        <v>0</v>
      </c>
      <c r="D619" s="3">
        <f>'Rankings Detailed'!D619</f>
        <v>0</v>
      </c>
      <c r="E619" s="3">
        <f>'Rankings Detailed'!E619</f>
        <v>0</v>
      </c>
      <c r="F619" s="3">
        <f>'Rankings Detailed'!F619</f>
        <v>0</v>
      </c>
      <c r="G619" s="3">
        <f>'Rankings Detailed'!G619</f>
        <v>0</v>
      </c>
      <c r="H619" s="15">
        <f>'Rankings Detailed'!H619</f>
        <v>0</v>
      </c>
    </row>
    <row r="620" spans="1:8" hidden="1" x14ac:dyDescent="0.2">
      <c r="A620" s="3">
        <f t="shared" si="24"/>
        <v>5</v>
      </c>
      <c r="B620" s="3">
        <f>'Rankings Detailed'!B620</f>
        <v>0</v>
      </c>
      <c r="C620" s="3">
        <f>'Rankings Detailed'!C620</f>
        <v>0</v>
      </c>
      <c r="D620" s="3">
        <f>'Rankings Detailed'!D620</f>
        <v>0</v>
      </c>
      <c r="E620" s="3">
        <f>'Rankings Detailed'!E620</f>
        <v>0</v>
      </c>
      <c r="F620" s="3">
        <f>'Rankings Detailed'!F620</f>
        <v>0</v>
      </c>
      <c r="G620" s="3">
        <f>'Rankings Detailed'!G620</f>
        <v>0</v>
      </c>
      <c r="H620" s="15">
        <f>'Rankings Detailed'!H620</f>
        <v>0</v>
      </c>
    </row>
    <row r="621" spans="1:8" hidden="1" x14ac:dyDescent="0.2">
      <c r="A621" s="3">
        <f t="shared" si="24"/>
        <v>5</v>
      </c>
      <c r="B621" s="3">
        <f>'Rankings Detailed'!B621</f>
        <v>0</v>
      </c>
      <c r="C621" s="3">
        <f>'Rankings Detailed'!C621</f>
        <v>0</v>
      </c>
      <c r="D621" s="3">
        <f>'Rankings Detailed'!D621</f>
        <v>0</v>
      </c>
      <c r="E621" s="3">
        <f>'Rankings Detailed'!E621</f>
        <v>0</v>
      </c>
      <c r="F621" s="3">
        <f>'Rankings Detailed'!F621</f>
        <v>0</v>
      </c>
      <c r="G621" s="3">
        <f>'Rankings Detailed'!G621</f>
        <v>0</v>
      </c>
      <c r="H621" s="15">
        <f>'Rankings Detailed'!H621</f>
        <v>0</v>
      </c>
    </row>
    <row r="622" spans="1:8" hidden="1" x14ac:dyDescent="0.2">
      <c r="A622" s="3">
        <f t="shared" si="24"/>
        <v>5</v>
      </c>
      <c r="B622" s="3">
        <f>'Rankings Detailed'!B622</f>
        <v>0</v>
      </c>
      <c r="C622" s="3">
        <f>'Rankings Detailed'!C622</f>
        <v>0</v>
      </c>
      <c r="D622" s="3">
        <f>'Rankings Detailed'!D622</f>
        <v>0</v>
      </c>
      <c r="E622" s="3">
        <f>'Rankings Detailed'!E622</f>
        <v>0</v>
      </c>
      <c r="F622" s="3">
        <f>'Rankings Detailed'!F622</f>
        <v>0</v>
      </c>
      <c r="G622" s="3">
        <f>'Rankings Detailed'!G622</f>
        <v>0</v>
      </c>
      <c r="H622" s="15">
        <f>'Rankings Detailed'!H622</f>
        <v>0</v>
      </c>
    </row>
    <row r="623" spans="1:8" hidden="1" x14ac:dyDescent="0.2">
      <c r="A623" s="3">
        <f t="shared" si="24"/>
        <v>5</v>
      </c>
      <c r="B623" s="3">
        <f>'Rankings Detailed'!B623</f>
        <v>0</v>
      </c>
      <c r="C623" s="3">
        <f>'Rankings Detailed'!C623</f>
        <v>0</v>
      </c>
      <c r="D623" s="3">
        <f>'Rankings Detailed'!D623</f>
        <v>0</v>
      </c>
      <c r="E623" s="3">
        <f>'Rankings Detailed'!E623</f>
        <v>0</v>
      </c>
      <c r="F623" s="3">
        <f>'Rankings Detailed'!F623</f>
        <v>0</v>
      </c>
      <c r="G623" s="3">
        <f>'Rankings Detailed'!G623</f>
        <v>0</v>
      </c>
      <c r="H623" s="15">
        <f>'Rankings Detailed'!H623</f>
        <v>0</v>
      </c>
    </row>
    <row r="624" spans="1:8" hidden="1" x14ac:dyDescent="0.2">
      <c r="A624" s="3">
        <f t="shared" si="24"/>
        <v>5</v>
      </c>
      <c r="B624" s="3">
        <f>'Rankings Detailed'!B624</f>
        <v>0</v>
      </c>
      <c r="C624" s="3">
        <f>'Rankings Detailed'!C624</f>
        <v>0</v>
      </c>
      <c r="D624" s="3">
        <f>'Rankings Detailed'!D624</f>
        <v>0</v>
      </c>
      <c r="E624" s="3">
        <f>'Rankings Detailed'!E624</f>
        <v>0</v>
      </c>
      <c r="F624" s="3">
        <f>'Rankings Detailed'!F624</f>
        <v>0</v>
      </c>
      <c r="G624" s="3">
        <f>'Rankings Detailed'!G624</f>
        <v>0</v>
      </c>
      <c r="H624" s="15">
        <f>'Rankings Detailed'!H624</f>
        <v>0</v>
      </c>
    </row>
    <row r="625" spans="1:8" hidden="1" x14ac:dyDescent="0.2">
      <c r="A625" s="3">
        <f t="shared" si="24"/>
        <v>5</v>
      </c>
      <c r="B625" s="3">
        <f>'Rankings Detailed'!B625</f>
        <v>0</v>
      </c>
      <c r="C625" s="3">
        <f>'Rankings Detailed'!C625</f>
        <v>0</v>
      </c>
      <c r="D625" s="3">
        <f>'Rankings Detailed'!D625</f>
        <v>0</v>
      </c>
      <c r="E625" s="3">
        <f>'Rankings Detailed'!E625</f>
        <v>0</v>
      </c>
      <c r="F625" s="3">
        <f>'Rankings Detailed'!F625</f>
        <v>0</v>
      </c>
      <c r="G625" s="3">
        <f>'Rankings Detailed'!G625</f>
        <v>0</v>
      </c>
      <c r="H625" s="15">
        <f>'Rankings Detailed'!H625</f>
        <v>0</v>
      </c>
    </row>
    <row r="626" spans="1:8" hidden="1" x14ac:dyDescent="0.2">
      <c r="A626" s="3">
        <f t="shared" si="24"/>
        <v>5</v>
      </c>
      <c r="B626" s="3">
        <f>'Rankings Detailed'!B626</f>
        <v>0</v>
      </c>
      <c r="C626" s="3">
        <f>'Rankings Detailed'!C626</f>
        <v>0</v>
      </c>
      <c r="D626" s="3">
        <f>'Rankings Detailed'!D626</f>
        <v>0</v>
      </c>
      <c r="E626" s="3">
        <f>'Rankings Detailed'!E626</f>
        <v>0</v>
      </c>
      <c r="F626" s="3">
        <f>'Rankings Detailed'!F626</f>
        <v>0</v>
      </c>
      <c r="G626" s="3">
        <f>'Rankings Detailed'!G626</f>
        <v>0</v>
      </c>
      <c r="H626" s="15">
        <f>'Rankings Detailed'!H626</f>
        <v>0</v>
      </c>
    </row>
    <row r="627" spans="1:8" hidden="1" x14ac:dyDescent="0.2">
      <c r="A627" s="3">
        <f t="shared" si="24"/>
        <v>5</v>
      </c>
      <c r="B627" s="3">
        <f>'Rankings Detailed'!B627</f>
        <v>0</v>
      </c>
      <c r="C627" s="3">
        <f>'Rankings Detailed'!C627</f>
        <v>0</v>
      </c>
      <c r="D627" s="3">
        <f>'Rankings Detailed'!D627</f>
        <v>0</v>
      </c>
      <c r="E627" s="3">
        <f>'Rankings Detailed'!E627</f>
        <v>0</v>
      </c>
      <c r="F627" s="3">
        <f>'Rankings Detailed'!F627</f>
        <v>0</v>
      </c>
      <c r="G627" s="3">
        <f>'Rankings Detailed'!G627</f>
        <v>0</v>
      </c>
      <c r="H627" s="15">
        <f>'Rankings Detailed'!H627</f>
        <v>0</v>
      </c>
    </row>
    <row r="628" spans="1:8" hidden="1" x14ac:dyDescent="0.2">
      <c r="A628" s="3">
        <f t="shared" si="24"/>
        <v>5</v>
      </c>
      <c r="B628" s="3">
        <f>'Rankings Detailed'!B628</f>
        <v>0</v>
      </c>
      <c r="C628" s="3">
        <f>'Rankings Detailed'!C628</f>
        <v>0</v>
      </c>
      <c r="D628" s="3">
        <f>'Rankings Detailed'!D628</f>
        <v>0</v>
      </c>
      <c r="E628" s="3">
        <f>'Rankings Detailed'!E628</f>
        <v>0</v>
      </c>
      <c r="F628" s="3">
        <f>'Rankings Detailed'!F628</f>
        <v>0</v>
      </c>
      <c r="G628" s="3">
        <f>'Rankings Detailed'!G628</f>
        <v>0</v>
      </c>
      <c r="H628" s="15">
        <f>'Rankings Detailed'!H628</f>
        <v>0</v>
      </c>
    </row>
    <row r="629" spans="1:8" hidden="1" x14ac:dyDescent="0.2">
      <c r="A629" s="3">
        <f t="shared" si="24"/>
        <v>5</v>
      </c>
      <c r="B629" s="3">
        <f>'Rankings Detailed'!B629</f>
        <v>0</v>
      </c>
      <c r="C629" s="3">
        <f>'Rankings Detailed'!C629</f>
        <v>0</v>
      </c>
      <c r="D629" s="3">
        <f>'Rankings Detailed'!D629</f>
        <v>0</v>
      </c>
      <c r="E629" s="3">
        <f>'Rankings Detailed'!E629</f>
        <v>0</v>
      </c>
      <c r="F629" s="3">
        <f>'Rankings Detailed'!F629</f>
        <v>0</v>
      </c>
      <c r="G629" s="3">
        <f>'Rankings Detailed'!G629</f>
        <v>0</v>
      </c>
      <c r="H629" s="15">
        <f>'Rankings Detailed'!H629</f>
        <v>0</v>
      </c>
    </row>
    <row r="630" spans="1:8" hidden="1" x14ac:dyDescent="0.2">
      <c r="A630" s="3">
        <f t="shared" si="24"/>
        <v>5</v>
      </c>
      <c r="B630" s="3">
        <f>'Rankings Detailed'!B630</f>
        <v>0</v>
      </c>
      <c r="C630" s="3">
        <f>'Rankings Detailed'!C630</f>
        <v>0</v>
      </c>
      <c r="D630" s="3">
        <f>'Rankings Detailed'!D630</f>
        <v>0</v>
      </c>
      <c r="E630" s="3">
        <f>'Rankings Detailed'!E630</f>
        <v>0</v>
      </c>
      <c r="F630" s="3">
        <f>'Rankings Detailed'!F630</f>
        <v>0</v>
      </c>
      <c r="G630" s="3">
        <f>'Rankings Detailed'!G630</f>
        <v>0</v>
      </c>
      <c r="H630" s="15">
        <f>'Rankings Detailed'!H630</f>
        <v>0</v>
      </c>
    </row>
    <row r="631" spans="1:8" hidden="1" x14ac:dyDescent="0.2">
      <c r="A631" s="3">
        <f t="shared" si="24"/>
        <v>5</v>
      </c>
      <c r="B631" s="3">
        <f>'Rankings Detailed'!B631</f>
        <v>0</v>
      </c>
      <c r="C631" s="3">
        <f>'Rankings Detailed'!C631</f>
        <v>0</v>
      </c>
      <c r="D631" s="3">
        <f>'Rankings Detailed'!D631</f>
        <v>0</v>
      </c>
      <c r="E631" s="3">
        <f>'Rankings Detailed'!E631</f>
        <v>0</v>
      </c>
      <c r="F631" s="3">
        <f>'Rankings Detailed'!F631</f>
        <v>0</v>
      </c>
      <c r="G631" s="3">
        <f>'Rankings Detailed'!G631</f>
        <v>0</v>
      </c>
      <c r="H631" s="15">
        <f>'Rankings Detailed'!H631</f>
        <v>0</v>
      </c>
    </row>
    <row r="634" spans="1:8" x14ac:dyDescent="0.2">
      <c r="A634" t="str">
        <f>'Rankings Detailed'!J633</f>
        <v>L55</v>
      </c>
    </row>
    <row r="636" spans="1:8" x14ac:dyDescent="0.2">
      <c r="A636" s="20" t="s">
        <v>73</v>
      </c>
      <c r="B636" s="20" t="s">
        <v>74</v>
      </c>
      <c r="C636" s="20" t="s">
        <v>75</v>
      </c>
      <c r="D636" s="20" t="s">
        <v>76</v>
      </c>
      <c r="E636" s="20" t="s">
        <v>77</v>
      </c>
      <c r="F636" s="20" t="s">
        <v>78</v>
      </c>
      <c r="G636" s="20" t="s">
        <v>79</v>
      </c>
      <c r="H636" s="21" t="s">
        <v>52</v>
      </c>
    </row>
    <row r="637" spans="1:8" x14ac:dyDescent="0.2">
      <c r="A637" s="3">
        <f t="shared" ref="A637:A676" si="25">RANK(H637,$H$637:$H$676,0)</f>
        <v>1</v>
      </c>
      <c r="B637" s="3" t="str">
        <f>'Rankings Detailed'!B638</f>
        <v>Julia Horsburgh</v>
      </c>
      <c r="C637" s="3">
        <f>'Rankings Detailed'!C638</f>
        <v>4</v>
      </c>
      <c r="D637" s="3">
        <f>'Rankings Detailed'!D638</f>
        <v>360</v>
      </c>
      <c r="E637" s="3">
        <f>'Rankings Detailed'!E638</f>
        <v>290</v>
      </c>
      <c r="F637" s="3">
        <f>'Rankings Detailed'!F638</f>
        <v>270</v>
      </c>
      <c r="G637" s="3">
        <f>'Rankings Detailed'!G638</f>
        <v>262.5</v>
      </c>
      <c r="H637" s="15">
        <f>'Rankings Detailed'!H638</f>
        <v>1182.5</v>
      </c>
    </row>
    <row r="638" spans="1:8" x14ac:dyDescent="0.2">
      <c r="A638" s="3">
        <f t="shared" si="25"/>
        <v>2</v>
      </c>
      <c r="B638" s="3" t="str">
        <f>'Rankings Detailed'!B640</f>
        <v>Helen Cordiner</v>
      </c>
      <c r="C638" s="3">
        <f>'Rankings Detailed'!C640</f>
        <v>3</v>
      </c>
      <c r="D638" s="3">
        <f>'Rankings Detailed'!D640</f>
        <v>290</v>
      </c>
      <c r="E638" s="3">
        <f>'Rankings Detailed'!E640</f>
        <v>155</v>
      </c>
      <c r="F638" s="3">
        <f>'Rankings Detailed'!F640</f>
        <v>105</v>
      </c>
      <c r="G638" s="3">
        <f>'Rankings Detailed'!G640</f>
        <v>0</v>
      </c>
      <c r="H638" s="15">
        <f>'Rankings Detailed'!H640</f>
        <v>550</v>
      </c>
    </row>
    <row r="639" spans="1:8" x14ac:dyDescent="0.2">
      <c r="A639" s="3">
        <f t="shared" si="25"/>
        <v>3</v>
      </c>
      <c r="B639" s="3" t="str">
        <f>'Rankings Detailed'!B641</f>
        <v>Sue Strachan</v>
      </c>
      <c r="C639" s="3">
        <f>'Rankings Detailed'!C641</f>
        <v>1</v>
      </c>
      <c r="D639" s="3">
        <f>'Rankings Detailed'!D641</f>
        <v>300</v>
      </c>
      <c r="E639" s="3">
        <f>'Rankings Detailed'!E641</f>
        <v>0</v>
      </c>
      <c r="F639" s="3">
        <f>'Rankings Detailed'!F641</f>
        <v>0</v>
      </c>
      <c r="G639" s="3">
        <f>'Rankings Detailed'!G641</f>
        <v>0</v>
      </c>
      <c r="H639" s="15">
        <f>'Rankings Detailed'!H641</f>
        <v>300</v>
      </c>
    </row>
    <row r="640" spans="1:8" x14ac:dyDescent="0.2">
      <c r="A640" s="3">
        <f t="shared" si="25"/>
        <v>4</v>
      </c>
      <c r="B640" s="3" t="str">
        <f>'Rankings Detailed'!B639</f>
        <v>Jennifer Mcartney</v>
      </c>
      <c r="C640" s="3">
        <f>'Rankings Detailed'!C639</f>
        <v>1</v>
      </c>
      <c r="D640" s="3">
        <f>'Rankings Detailed'!D639</f>
        <v>245</v>
      </c>
      <c r="E640" s="3">
        <f>'Rankings Detailed'!E639</f>
        <v>0</v>
      </c>
      <c r="F640" s="3">
        <f>'Rankings Detailed'!F639</f>
        <v>0</v>
      </c>
      <c r="G640" s="3">
        <f>'Rankings Detailed'!G639</f>
        <v>0</v>
      </c>
      <c r="H640" s="15">
        <f>'Rankings Detailed'!H639</f>
        <v>245</v>
      </c>
    </row>
    <row r="641" spans="1:8" x14ac:dyDescent="0.2">
      <c r="A641" s="3">
        <f t="shared" si="25"/>
        <v>5</v>
      </c>
      <c r="B641" s="3" t="str">
        <f>'Rankings Detailed'!B637</f>
        <v>Maureen Carroll</v>
      </c>
      <c r="C641" s="3">
        <f>'Rankings Detailed'!C637</f>
        <v>2</v>
      </c>
      <c r="D641" s="3">
        <f>'Rankings Detailed'!D637</f>
        <v>90</v>
      </c>
      <c r="E641" s="3">
        <f>'Rankings Detailed'!E637</f>
        <v>80</v>
      </c>
      <c r="F641" s="3">
        <f>'Rankings Detailed'!F637</f>
        <v>0</v>
      </c>
      <c r="G641" s="3">
        <f>'Rankings Detailed'!G637</f>
        <v>0</v>
      </c>
      <c r="H641" s="15">
        <f>'Rankings Detailed'!H637</f>
        <v>170</v>
      </c>
    </row>
    <row r="642" spans="1:8" x14ac:dyDescent="0.2">
      <c r="A642" s="3">
        <f t="shared" si="25"/>
        <v>6</v>
      </c>
      <c r="B642" s="3" t="str">
        <f>'Rankings Detailed'!B642</f>
        <v>Christina Graham</v>
      </c>
      <c r="C642" s="3">
        <f>'Rankings Detailed'!C642</f>
        <v>1</v>
      </c>
      <c r="D642" s="3">
        <f>'Rankings Detailed'!D642</f>
        <v>155</v>
      </c>
      <c r="E642" s="3">
        <f>'Rankings Detailed'!E642</f>
        <v>0</v>
      </c>
      <c r="F642" s="3">
        <f>'Rankings Detailed'!F642</f>
        <v>0</v>
      </c>
      <c r="G642" s="3">
        <f>'Rankings Detailed'!G642</f>
        <v>0</v>
      </c>
      <c r="H642" s="15">
        <f>'Rankings Detailed'!H642</f>
        <v>155</v>
      </c>
    </row>
    <row r="643" spans="1:8" hidden="1" x14ac:dyDescent="0.2">
      <c r="A643" s="3">
        <f t="shared" si="25"/>
        <v>7</v>
      </c>
      <c r="B643" s="3">
        <f>'Rankings Detailed'!B645</f>
        <v>0</v>
      </c>
      <c r="C643" s="3">
        <f>'Rankings Detailed'!C645</f>
        <v>0</v>
      </c>
      <c r="D643" s="3">
        <f>'Rankings Detailed'!D645</f>
        <v>0</v>
      </c>
      <c r="E643" s="3">
        <f>'Rankings Detailed'!E645</f>
        <v>0</v>
      </c>
      <c r="F643" s="3">
        <f>'Rankings Detailed'!F645</f>
        <v>0</v>
      </c>
      <c r="G643" s="3">
        <f>'Rankings Detailed'!G645</f>
        <v>0</v>
      </c>
      <c r="H643" s="15">
        <f>'Rankings Detailed'!H645</f>
        <v>0</v>
      </c>
    </row>
    <row r="644" spans="1:8" hidden="1" x14ac:dyDescent="0.2">
      <c r="A644" s="3">
        <f t="shared" si="25"/>
        <v>7</v>
      </c>
      <c r="B644" s="3" t="str">
        <f>'Rankings Detailed'!B643</f>
        <v>(blank)</v>
      </c>
      <c r="C644" s="3">
        <f>'Rankings Detailed'!C643</f>
        <v>17</v>
      </c>
      <c r="D644" s="3">
        <f>'Rankings Detailed'!D643</f>
        <v>0</v>
      </c>
      <c r="E644" s="3">
        <f>'Rankings Detailed'!E643</f>
        <v>0</v>
      </c>
      <c r="F644" s="3">
        <f>'Rankings Detailed'!F643</f>
        <v>0</v>
      </c>
      <c r="G644" s="3">
        <f>'Rankings Detailed'!G643</f>
        <v>0</v>
      </c>
      <c r="H644" s="15">
        <f>'Rankings Detailed'!H643</f>
        <v>0</v>
      </c>
    </row>
    <row r="645" spans="1:8" hidden="1" x14ac:dyDescent="0.2">
      <c r="A645" s="3">
        <f t="shared" si="25"/>
        <v>7</v>
      </c>
      <c r="B645" s="3">
        <f>'Rankings Detailed'!B644</f>
        <v>0</v>
      </c>
      <c r="C645" s="3">
        <f>'Rankings Detailed'!C644</f>
        <v>0</v>
      </c>
      <c r="D645" s="3">
        <f>'Rankings Detailed'!D644</f>
        <v>0</v>
      </c>
      <c r="E645" s="3">
        <f>'Rankings Detailed'!E644</f>
        <v>0</v>
      </c>
      <c r="F645" s="3">
        <f>'Rankings Detailed'!F644</f>
        <v>0</v>
      </c>
      <c r="G645" s="3">
        <f>'Rankings Detailed'!G644</f>
        <v>0</v>
      </c>
      <c r="H645" s="15">
        <f>'Rankings Detailed'!H644</f>
        <v>0</v>
      </c>
    </row>
    <row r="646" spans="1:8" hidden="1" x14ac:dyDescent="0.2">
      <c r="A646" s="3">
        <f t="shared" si="25"/>
        <v>7</v>
      </c>
      <c r="B646" s="3">
        <f>'Rankings Detailed'!B646</f>
        <v>0</v>
      </c>
      <c r="C646" s="3">
        <f>'Rankings Detailed'!C646</f>
        <v>0</v>
      </c>
      <c r="D646" s="3">
        <f>'Rankings Detailed'!D646</f>
        <v>0</v>
      </c>
      <c r="E646" s="3">
        <f>'Rankings Detailed'!E646</f>
        <v>0</v>
      </c>
      <c r="F646" s="3">
        <f>'Rankings Detailed'!F646</f>
        <v>0</v>
      </c>
      <c r="G646" s="3">
        <f>'Rankings Detailed'!G646</f>
        <v>0</v>
      </c>
      <c r="H646" s="15">
        <f>'Rankings Detailed'!H646</f>
        <v>0</v>
      </c>
    </row>
    <row r="647" spans="1:8" hidden="1" x14ac:dyDescent="0.2">
      <c r="A647" s="3">
        <f t="shared" si="25"/>
        <v>7</v>
      </c>
      <c r="B647" s="3">
        <f>'Rankings Detailed'!B647</f>
        <v>0</v>
      </c>
      <c r="C647" s="3">
        <f>'Rankings Detailed'!C647</f>
        <v>0</v>
      </c>
      <c r="D647" s="3">
        <f>'Rankings Detailed'!D647</f>
        <v>0</v>
      </c>
      <c r="E647" s="3">
        <f>'Rankings Detailed'!E647</f>
        <v>0</v>
      </c>
      <c r="F647" s="3">
        <f>'Rankings Detailed'!F647</f>
        <v>0</v>
      </c>
      <c r="G647" s="3">
        <f>'Rankings Detailed'!G647</f>
        <v>0</v>
      </c>
      <c r="H647" s="15">
        <f>'Rankings Detailed'!H647</f>
        <v>0</v>
      </c>
    </row>
    <row r="648" spans="1:8" hidden="1" x14ac:dyDescent="0.2">
      <c r="A648" s="3">
        <f t="shared" si="25"/>
        <v>7</v>
      </c>
      <c r="B648" s="3">
        <f>'Rankings Detailed'!B648</f>
        <v>0</v>
      </c>
      <c r="C648" s="3">
        <f>'Rankings Detailed'!C648</f>
        <v>0</v>
      </c>
      <c r="D648" s="3">
        <f>'Rankings Detailed'!D648</f>
        <v>0</v>
      </c>
      <c r="E648" s="3">
        <f>'Rankings Detailed'!E648</f>
        <v>0</v>
      </c>
      <c r="F648" s="3">
        <f>'Rankings Detailed'!F648</f>
        <v>0</v>
      </c>
      <c r="G648" s="3">
        <f>'Rankings Detailed'!G648</f>
        <v>0</v>
      </c>
      <c r="H648" s="15">
        <f>'Rankings Detailed'!H648</f>
        <v>0</v>
      </c>
    </row>
    <row r="649" spans="1:8" hidden="1" x14ac:dyDescent="0.2">
      <c r="A649" s="3">
        <f t="shared" si="25"/>
        <v>7</v>
      </c>
      <c r="B649" s="3">
        <f>'Rankings Detailed'!B649</f>
        <v>0</v>
      </c>
      <c r="C649" s="3">
        <f>'Rankings Detailed'!C649</f>
        <v>0</v>
      </c>
      <c r="D649" s="3">
        <f>'Rankings Detailed'!D649</f>
        <v>0</v>
      </c>
      <c r="E649" s="3">
        <f>'Rankings Detailed'!E649</f>
        <v>0</v>
      </c>
      <c r="F649" s="3">
        <f>'Rankings Detailed'!F649</f>
        <v>0</v>
      </c>
      <c r="G649" s="3">
        <f>'Rankings Detailed'!G649</f>
        <v>0</v>
      </c>
      <c r="H649" s="15">
        <f>'Rankings Detailed'!H649</f>
        <v>0</v>
      </c>
    </row>
    <row r="650" spans="1:8" hidden="1" x14ac:dyDescent="0.2">
      <c r="A650" s="3">
        <f t="shared" si="25"/>
        <v>7</v>
      </c>
      <c r="B650" s="3">
        <f>'Rankings Detailed'!B650</f>
        <v>0</v>
      </c>
      <c r="C650" s="3">
        <f>'Rankings Detailed'!C650</f>
        <v>0</v>
      </c>
      <c r="D650" s="3">
        <f>'Rankings Detailed'!D650</f>
        <v>0</v>
      </c>
      <c r="E650" s="3">
        <f>'Rankings Detailed'!E650</f>
        <v>0</v>
      </c>
      <c r="F650" s="3">
        <f>'Rankings Detailed'!F650</f>
        <v>0</v>
      </c>
      <c r="G650" s="3">
        <f>'Rankings Detailed'!G650</f>
        <v>0</v>
      </c>
      <c r="H650" s="15">
        <f>'Rankings Detailed'!H650</f>
        <v>0</v>
      </c>
    </row>
    <row r="651" spans="1:8" hidden="1" x14ac:dyDescent="0.2">
      <c r="A651" s="3">
        <f t="shared" si="25"/>
        <v>7</v>
      </c>
      <c r="B651" s="3">
        <f>'Rankings Detailed'!B651</f>
        <v>0</v>
      </c>
      <c r="C651" s="3">
        <f>'Rankings Detailed'!C651</f>
        <v>0</v>
      </c>
      <c r="D651" s="3">
        <f>'Rankings Detailed'!D651</f>
        <v>0</v>
      </c>
      <c r="E651" s="3">
        <f>'Rankings Detailed'!E651</f>
        <v>0</v>
      </c>
      <c r="F651" s="3">
        <f>'Rankings Detailed'!F651</f>
        <v>0</v>
      </c>
      <c r="G651" s="3">
        <f>'Rankings Detailed'!G651</f>
        <v>0</v>
      </c>
      <c r="H651" s="15">
        <f>'Rankings Detailed'!H651</f>
        <v>0</v>
      </c>
    </row>
    <row r="652" spans="1:8" hidden="1" x14ac:dyDescent="0.2">
      <c r="A652" s="3">
        <f t="shared" si="25"/>
        <v>7</v>
      </c>
      <c r="B652" s="3">
        <f>'Rankings Detailed'!B652</f>
        <v>0</v>
      </c>
      <c r="C652" s="3">
        <f>'Rankings Detailed'!C652</f>
        <v>0</v>
      </c>
      <c r="D652" s="3">
        <f>'Rankings Detailed'!D652</f>
        <v>0</v>
      </c>
      <c r="E652" s="3">
        <f>'Rankings Detailed'!E652</f>
        <v>0</v>
      </c>
      <c r="F652" s="3">
        <f>'Rankings Detailed'!F652</f>
        <v>0</v>
      </c>
      <c r="G652" s="3">
        <f>'Rankings Detailed'!G652</f>
        <v>0</v>
      </c>
      <c r="H652" s="15">
        <f>'Rankings Detailed'!H652</f>
        <v>0</v>
      </c>
    </row>
    <row r="653" spans="1:8" hidden="1" x14ac:dyDescent="0.2">
      <c r="A653" s="3">
        <f t="shared" si="25"/>
        <v>7</v>
      </c>
      <c r="B653" s="3">
        <f>'Rankings Detailed'!B653</f>
        <v>0</v>
      </c>
      <c r="C653" s="3">
        <f>'Rankings Detailed'!C653</f>
        <v>0</v>
      </c>
      <c r="D653" s="3">
        <f>'Rankings Detailed'!D653</f>
        <v>0</v>
      </c>
      <c r="E653" s="3">
        <f>'Rankings Detailed'!E653</f>
        <v>0</v>
      </c>
      <c r="F653" s="3">
        <f>'Rankings Detailed'!F653</f>
        <v>0</v>
      </c>
      <c r="G653" s="3">
        <f>'Rankings Detailed'!G653</f>
        <v>0</v>
      </c>
      <c r="H653" s="15">
        <f>'Rankings Detailed'!H653</f>
        <v>0</v>
      </c>
    </row>
    <row r="654" spans="1:8" hidden="1" x14ac:dyDescent="0.2">
      <c r="A654" s="3">
        <f t="shared" si="25"/>
        <v>7</v>
      </c>
      <c r="B654" s="3">
        <f>'Rankings Detailed'!B654</f>
        <v>0</v>
      </c>
      <c r="C654" s="3">
        <f>'Rankings Detailed'!C654</f>
        <v>0</v>
      </c>
      <c r="D654" s="3">
        <f>'Rankings Detailed'!D654</f>
        <v>0</v>
      </c>
      <c r="E654" s="3">
        <f>'Rankings Detailed'!E654</f>
        <v>0</v>
      </c>
      <c r="F654" s="3">
        <f>'Rankings Detailed'!F654</f>
        <v>0</v>
      </c>
      <c r="G654" s="3">
        <f>'Rankings Detailed'!G654</f>
        <v>0</v>
      </c>
      <c r="H654" s="15">
        <f>'Rankings Detailed'!H654</f>
        <v>0</v>
      </c>
    </row>
    <row r="655" spans="1:8" hidden="1" x14ac:dyDescent="0.2">
      <c r="A655" s="3">
        <f t="shared" si="25"/>
        <v>7</v>
      </c>
      <c r="B655" s="3">
        <f>'Rankings Detailed'!B655</f>
        <v>0</v>
      </c>
      <c r="C655" s="3">
        <f>'Rankings Detailed'!C655</f>
        <v>0</v>
      </c>
      <c r="D655" s="3">
        <f>'Rankings Detailed'!D655</f>
        <v>0</v>
      </c>
      <c r="E655" s="3">
        <f>'Rankings Detailed'!E655</f>
        <v>0</v>
      </c>
      <c r="F655" s="3">
        <f>'Rankings Detailed'!F655</f>
        <v>0</v>
      </c>
      <c r="G655" s="3">
        <f>'Rankings Detailed'!G655</f>
        <v>0</v>
      </c>
      <c r="H655" s="15">
        <f>'Rankings Detailed'!H655</f>
        <v>0</v>
      </c>
    </row>
    <row r="656" spans="1:8" hidden="1" x14ac:dyDescent="0.2">
      <c r="A656" s="3">
        <f t="shared" si="25"/>
        <v>7</v>
      </c>
      <c r="B656" s="3">
        <f>'Rankings Detailed'!B656</f>
        <v>0</v>
      </c>
      <c r="C656" s="3">
        <f>'Rankings Detailed'!C656</f>
        <v>0</v>
      </c>
      <c r="D656" s="3">
        <f>'Rankings Detailed'!D656</f>
        <v>0</v>
      </c>
      <c r="E656" s="3">
        <f>'Rankings Detailed'!E656</f>
        <v>0</v>
      </c>
      <c r="F656" s="3">
        <f>'Rankings Detailed'!F656</f>
        <v>0</v>
      </c>
      <c r="G656" s="3">
        <f>'Rankings Detailed'!G656</f>
        <v>0</v>
      </c>
      <c r="H656" s="15">
        <f>'Rankings Detailed'!H656</f>
        <v>0</v>
      </c>
    </row>
    <row r="657" spans="1:8" hidden="1" x14ac:dyDescent="0.2">
      <c r="A657" s="3">
        <f t="shared" si="25"/>
        <v>7</v>
      </c>
      <c r="B657" s="3">
        <f>'Rankings Detailed'!B657</f>
        <v>0</v>
      </c>
      <c r="C657" s="3">
        <f>'Rankings Detailed'!C657</f>
        <v>0</v>
      </c>
      <c r="D657" s="3">
        <f>'Rankings Detailed'!D657</f>
        <v>0</v>
      </c>
      <c r="E657" s="3">
        <f>'Rankings Detailed'!E657</f>
        <v>0</v>
      </c>
      <c r="F657" s="3">
        <f>'Rankings Detailed'!F657</f>
        <v>0</v>
      </c>
      <c r="G657" s="3">
        <f>'Rankings Detailed'!G657</f>
        <v>0</v>
      </c>
      <c r="H657" s="15">
        <f>'Rankings Detailed'!H657</f>
        <v>0</v>
      </c>
    </row>
    <row r="658" spans="1:8" hidden="1" x14ac:dyDescent="0.2">
      <c r="A658" s="3">
        <f t="shared" si="25"/>
        <v>7</v>
      </c>
      <c r="B658" s="3">
        <f>'Rankings Detailed'!B658</f>
        <v>0</v>
      </c>
      <c r="C658" s="3">
        <f>'Rankings Detailed'!C658</f>
        <v>0</v>
      </c>
      <c r="D658" s="3">
        <f>'Rankings Detailed'!D658</f>
        <v>0</v>
      </c>
      <c r="E658" s="3">
        <f>'Rankings Detailed'!E658</f>
        <v>0</v>
      </c>
      <c r="F658" s="3">
        <f>'Rankings Detailed'!F658</f>
        <v>0</v>
      </c>
      <c r="G658" s="3">
        <f>'Rankings Detailed'!G658</f>
        <v>0</v>
      </c>
      <c r="H658" s="15">
        <f>'Rankings Detailed'!H658</f>
        <v>0</v>
      </c>
    </row>
    <row r="659" spans="1:8" hidden="1" x14ac:dyDescent="0.2">
      <c r="A659" s="3">
        <f t="shared" si="25"/>
        <v>7</v>
      </c>
      <c r="B659" s="3">
        <f>'Rankings Detailed'!B659</f>
        <v>0</v>
      </c>
      <c r="C659" s="3">
        <f>'Rankings Detailed'!C659</f>
        <v>0</v>
      </c>
      <c r="D659" s="3">
        <f>'Rankings Detailed'!D659</f>
        <v>0</v>
      </c>
      <c r="E659" s="3">
        <f>'Rankings Detailed'!E659</f>
        <v>0</v>
      </c>
      <c r="F659" s="3">
        <f>'Rankings Detailed'!F659</f>
        <v>0</v>
      </c>
      <c r="G659" s="3">
        <f>'Rankings Detailed'!G659</f>
        <v>0</v>
      </c>
      <c r="H659" s="15">
        <f>'Rankings Detailed'!H659</f>
        <v>0</v>
      </c>
    </row>
    <row r="660" spans="1:8" hidden="1" x14ac:dyDescent="0.2">
      <c r="A660" s="3">
        <f t="shared" si="25"/>
        <v>7</v>
      </c>
      <c r="B660" s="3">
        <f>'Rankings Detailed'!B660</f>
        <v>0</v>
      </c>
      <c r="C660" s="3">
        <f>'Rankings Detailed'!C660</f>
        <v>0</v>
      </c>
      <c r="D660" s="3">
        <f>'Rankings Detailed'!D660</f>
        <v>0</v>
      </c>
      <c r="E660" s="3">
        <f>'Rankings Detailed'!E660</f>
        <v>0</v>
      </c>
      <c r="F660" s="3">
        <f>'Rankings Detailed'!F660</f>
        <v>0</v>
      </c>
      <c r="G660" s="3">
        <f>'Rankings Detailed'!G660</f>
        <v>0</v>
      </c>
      <c r="H660" s="15">
        <f>'Rankings Detailed'!H660</f>
        <v>0</v>
      </c>
    </row>
    <row r="661" spans="1:8" hidden="1" x14ac:dyDescent="0.2">
      <c r="A661" s="3">
        <f t="shared" si="25"/>
        <v>7</v>
      </c>
      <c r="B661" s="3">
        <f>'Rankings Detailed'!B661</f>
        <v>0</v>
      </c>
      <c r="C661" s="3">
        <f>'Rankings Detailed'!C661</f>
        <v>0</v>
      </c>
      <c r="D661" s="3">
        <f>'Rankings Detailed'!D661</f>
        <v>0</v>
      </c>
      <c r="E661" s="3">
        <f>'Rankings Detailed'!E661</f>
        <v>0</v>
      </c>
      <c r="F661" s="3">
        <f>'Rankings Detailed'!F661</f>
        <v>0</v>
      </c>
      <c r="G661" s="3">
        <f>'Rankings Detailed'!G661</f>
        <v>0</v>
      </c>
      <c r="H661" s="15">
        <f>'Rankings Detailed'!H661</f>
        <v>0</v>
      </c>
    </row>
    <row r="662" spans="1:8" hidden="1" x14ac:dyDescent="0.2">
      <c r="A662" s="3">
        <f t="shared" si="25"/>
        <v>7</v>
      </c>
      <c r="B662" s="3">
        <f>'Rankings Detailed'!B662</f>
        <v>0</v>
      </c>
      <c r="C662" s="3">
        <f>'Rankings Detailed'!C662</f>
        <v>0</v>
      </c>
      <c r="D662" s="3">
        <f>'Rankings Detailed'!D662</f>
        <v>0</v>
      </c>
      <c r="E662" s="3">
        <f>'Rankings Detailed'!E662</f>
        <v>0</v>
      </c>
      <c r="F662" s="3">
        <f>'Rankings Detailed'!F662</f>
        <v>0</v>
      </c>
      <c r="G662" s="3">
        <f>'Rankings Detailed'!G662</f>
        <v>0</v>
      </c>
      <c r="H662" s="15">
        <f>'Rankings Detailed'!H662</f>
        <v>0</v>
      </c>
    </row>
    <row r="663" spans="1:8" hidden="1" x14ac:dyDescent="0.2">
      <c r="A663" s="3">
        <f t="shared" si="25"/>
        <v>7</v>
      </c>
      <c r="B663" s="3">
        <f>'Rankings Detailed'!B663</f>
        <v>0</v>
      </c>
      <c r="C663" s="3">
        <f>'Rankings Detailed'!C663</f>
        <v>0</v>
      </c>
      <c r="D663" s="3">
        <f>'Rankings Detailed'!D663</f>
        <v>0</v>
      </c>
      <c r="E663" s="3">
        <f>'Rankings Detailed'!E663</f>
        <v>0</v>
      </c>
      <c r="F663" s="3">
        <f>'Rankings Detailed'!F663</f>
        <v>0</v>
      </c>
      <c r="G663" s="3">
        <f>'Rankings Detailed'!G663</f>
        <v>0</v>
      </c>
      <c r="H663" s="15">
        <f>'Rankings Detailed'!H663</f>
        <v>0</v>
      </c>
    </row>
    <row r="664" spans="1:8" hidden="1" x14ac:dyDescent="0.2">
      <c r="A664" s="3">
        <f t="shared" si="25"/>
        <v>7</v>
      </c>
      <c r="B664" s="3">
        <f>'Rankings Detailed'!B664</f>
        <v>0</v>
      </c>
      <c r="C664" s="3">
        <f>'Rankings Detailed'!C664</f>
        <v>0</v>
      </c>
      <c r="D664" s="3">
        <f>'Rankings Detailed'!D664</f>
        <v>0</v>
      </c>
      <c r="E664" s="3">
        <f>'Rankings Detailed'!E664</f>
        <v>0</v>
      </c>
      <c r="F664" s="3">
        <f>'Rankings Detailed'!F664</f>
        <v>0</v>
      </c>
      <c r="G664" s="3">
        <f>'Rankings Detailed'!G664</f>
        <v>0</v>
      </c>
      <c r="H664" s="15">
        <f>'Rankings Detailed'!H664</f>
        <v>0</v>
      </c>
    </row>
    <row r="665" spans="1:8" hidden="1" x14ac:dyDescent="0.2">
      <c r="A665" s="3">
        <f t="shared" si="25"/>
        <v>7</v>
      </c>
      <c r="B665" s="3">
        <f>'Rankings Detailed'!B665</f>
        <v>0</v>
      </c>
      <c r="C665" s="3">
        <f>'Rankings Detailed'!C665</f>
        <v>0</v>
      </c>
      <c r="D665" s="3">
        <f>'Rankings Detailed'!D665</f>
        <v>0</v>
      </c>
      <c r="E665" s="3">
        <f>'Rankings Detailed'!E665</f>
        <v>0</v>
      </c>
      <c r="F665" s="3">
        <f>'Rankings Detailed'!F665</f>
        <v>0</v>
      </c>
      <c r="G665" s="3">
        <f>'Rankings Detailed'!G665</f>
        <v>0</v>
      </c>
      <c r="H665" s="15">
        <f>'Rankings Detailed'!H665</f>
        <v>0</v>
      </c>
    </row>
    <row r="666" spans="1:8" hidden="1" x14ac:dyDescent="0.2">
      <c r="A666" s="3">
        <f t="shared" si="25"/>
        <v>7</v>
      </c>
      <c r="B666" s="3">
        <f>'Rankings Detailed'!B666</f>
        <v>0</v>
      </c>
      <c r="C666" s="3">
        <f>'Rankings Detailed'!C666</f>
        <v>0</v>
      </c>
      <c r="D666" s="3">
        <f>'Rankings Detailed'!D666</f>
        <v>0</v>
      </c>
      <c r="E666" s="3">
        <f>'Rankings Detailed'!E666</f>
        <v>0</v>
      </c>
      <c r="F666" s="3">
        <f>'Rankings Detailed'!F666</f>
        <v>0</v>
      </c>
      <c r="G666" s="3">
        <f>'Rankings Detailed'!G666</f>
        <v>0</v>
      </c>
      <c r="H666" s="15">
        <f>'Rankings Detailed'!H666</f>
        <v>0</v>
      </c>
    </row>
    <row r="667" spans="1:8" hidden="1" x14ac:dyDescent="0.2">
      <c r="A667" s="3">
        <f t="shared" si="25"/>
        <v>7</v>
      </c>
      <c r="B667" s="3">
        <f>'Rankings Detailed'!B667</f>
        <v>0</v>
      </c>
      <c r="C667" s="3">
        <f>'Rankings Detailed'!C667</f>
        <v>0</v>
      </c>
      <c r="D667" s="3">
        <f>'Rankings Detailed'!D667</f>
        <v>0</v>
      </c>
      <c r="E667" s="3">
        <f>'Rankings Detailed'!E667</f>
        <v>0</v>
      </c>
      <c r="F667" s="3">
        <f>'Rankings Detailed'!F667</f>
        <v>0</v>
      </c>
      <c r="G667" s="3">
        <f>'Rankings Detailed'!G667</f>
        <v>0</v>
      </c>
      <c r="H667" s="15">
        <f>'Rankings Detailed'!H667</f>
        <v>0</v>
      </c>
    </row>
    <row r="668" spans="1:8" hidden="1" x14ac:dyDescent="0.2">
      <c r="A668" s="3">
        <f t="shared" si="25"/>
        <v>7</v>
      </c>
      <c r="B668" s="3">
        <f>'Rankings Detailed'!B668</f>
        <v>0</v>
      </c>
      <c r="C668" s="3">
        <f>'Rankings Detailed'!C668</f>
        <v>0</v>
      </c>
      <c r="D668" s="3">
        <f>'Rankings Detailed'!D668</f>
        <v>0</v>
      </c>
      <c r="E668" s="3">
        <f>'Rankings Detailed'!E668</f>
        <v>0</v>
      </c>
      <c r="F668" s="3">
        <f>'Rankings Detailed'!F668</f>
        <v>0</v>
      </c>
      <c r="G668" s="3">
        <f>'Rankings Detailed'!G668</f>
        <v>0</v>
      </c>
      <c r="H668" s="15">
        <f>'Rankings Detailed'!H668</f>
        <v>0</v>
      </c>
    </row>
    <row r="669" spans="1:8" hidden="1" x14ac:dyDescent="0.2">
      <c r="A669" s="3">
        <f t="shared" si="25"/>
        <v>7</v>
      </c>
      <c r="B669" s="3">
        <f>'Rankings Detailed'!B669</f>
        <v>0</v>
      </c>
      <c r="C669" s="3">
        <f>'Rankings Detailed'!C669</f>
        <v>0</v>
      </c>
      <c r="D669" s="3">
        <f>'Rankings Detailed'!D669</f>
        <v>0</v>
      </c>
      <c r="E669" s="3">
        <f>'Rankings Detailed'!E669</f>
        <v>0</v>
      </c>
      <c r="F669" s="3">
        <f>'Rankings Detailed'!F669</f>
        <v>0</v>
      </c>
      <c r="G669" s="3">
        <f>'Rankings Detailed'!G669</f>
        <v>0</v>
      </c>
      <c r="H669" s="15">
        <f>'Rankings Detailed'!H669</f>
        <v>0</v>
      </c>
    </row>
    <row r="670" spans="1:8" hidden="1" x14ac:dyDescent="0.2">
      <c r="A670" s="3">
        <f t="shared" si="25"/>
        <v>7</v>
      </c>
      <c r="B670" s="3">
        <f>'Rankings Detailed'!B670</f>
        <v>0</v>
      </c>
      <c r="C670" s="3">
        <f>'Rankings Detailed'!C670</f>
        <v>0</v>
      </c>
      <c r="D670" s="3">
        <f>'Rankings Detailed'!D670</f>
        <v>0</v>
      </c>
      <c r="E670" s="3">
        <f>'Rankings Detailed'!E670</f>
        <v>0</v>
      </c>
      <c r="F670" s="3">
        <f>'Rankings Detailed'!F670</f>
        <v>0</v>
      </c>
      <c r="G670" s="3">
        <f>'Rankings Detailed'!G670</f>
        <v>0</v>
      </c>
      <c r="H670" s="15">
        <f>'Rankings Detailed'!H670</f>
        <v>0</v>
      </c>
    </row>
    <row r="671" spans="1:8" hidden="1" x14ac:dyDescent="0.2">
      <c r="A671" s="3">
        <f t="shared" si="25"/>
        <v>7</v>
      </c>
      <c r="B671" s="3">
        <f>'Rankings Detailed'!B671</f>
        <v>0</v>
      </c>
      <c r="C671" s="3">
        <f>'Rankings Detailed'!C671</f>
        <v>0</v>
      </c>
      <c r="D671" s="3">
        <f>'Rankings Detailed'!D671</f>
        <v>0</v>
      </c>
      <c r="E671" s="3">
        <f>'Rankings Detailed'!E671</f>
        <v>0</v>
      </c>
      <c r="F671" s="3">
        <f>'Rankings Detailed'!F671</f>
        <v>0</v>
      </c>
      <c r="G671" s="3">
        <f>'Rankings Detailed'!G671</f>
        <v>0</v>
      </c>
      <c r="H671" s="15">
        <f>'Rankings Detailed'!H671</f>
        <v>0</v>
      </c>
    </row>
    <row r="672" spans="1:8" hidden="1" x14ac:dyDescent="0.2">
      <c r="A672" s="3">
        <f t="shared" si="25"/>
        <v>7</v>
      </c>
      <c r="B672" s="3">
        <f>'Rankings Detailed'!B672</f>
        <v>0</v>
      </c>
      <c r="C672" s="3">
        <f>'Rankings Detailed'!C672</f>
        <v>0</v>
      </c>
      <c r="D672" s="3">
        <f>'Rankings Detailed'!D672</f>
        <v>0</v>
      </c>
      <c r="E672" s="3">
        <f>'Rankings Detailed'!E672</f>
        <v>0</v>
      </c>
      <c r="F672" s="3">
        <f>'Rankings Detailed'!F672</f>
        <v>0</v>
      </c>
      <c r="G672" s="3">
        <f>'Rankings Detailed'!G672</f>
        <v>0</v>
      </c>
      <c r="H672" s="15">
        <f>'Rankings Detailed'!H672</f>
        <v>0</v>
      </c>
    </row>
    <row r="673" spans="1:8" hidden="1" x14ac:dyDescent="0.2">
      <c r="A673" s="3">
        <f t="shared" si="25"/>
        <v>7</v>
      </c>
      <c r="B673" s="3">
        <f>'Rankings Detailed'!B673</f>
        <v>0</v>
      </c>
      <c r="C673" s="3">
        <f>'Rankings Detailed'!C673</f>
        <v>0</v>
      </c>
      <c r="D673" s="3">
        <f>'Rankings Detailed'!D673</f>
        <v>0</v>
      </c>
      <c r="E673" s="3">
        <f>'Rankings Detailed'!E673</f>
        <v>0</v>
      </c>
      <c r="F673" s="3">
        <f>'Rankings Detailed'!F673</f>
        <v>0</v>
      </c>
      <c r="G673" s="3">
        <f>'Rankings Detailed'!G673</f>
        <v>0</v>
      </c>
      <c r="H673" s="15">
        <f>'Rankings Detailed'!H673</f>
        <v>0</v>
      </c>
    </row>
    <row r="674" spans="1:8" hidden="1" x14ac:dyDescent="0.2">
      <c r="A674" s="3">
        <f t="shared" si="25"/>
        <v>7</v>
      </c>
      <c r="B674" s="3">
        <f>'Rankings Detailed'!B674</f>
        <v>0</v>
      </c>
      <c r="C674" s="3">
        <f>'Rankings Detailed'!C674</f>
        <v>0</v>
      </c>
      <c r="D674" s="3">
        <f>'Rankings Detailed'!D674</f>
        <v>0</v>
      </c>
      <c r="E674" s="3">
        <f>'Rankings Detailed'!E674</f>
        <v>0</v>
      </c>
      <c r="F674" s="3">
        <f>'Rankings Detailed'!F674</f>
        <v>0</v>
      </c>
      <c r="G674" s="3">
        <f>'Rankings Detailed'!G674</f>
        <v>0</v>
      </c>
      <c r="H674" s="15">
        <f>'Rankings Detailed'!H674</f>
        <v>0</v>
      </c>
    </row>
    <row r="675" spans="1:8" hidden="1" x14ac:dyDescent="0.2">
      <c r="A675" s="3">
        <f t="shared" si="25"/>
        <v>7</v>
      </c>
      <c r="B675" s="3">
        <f>'Rankings Detailed'!B675</f>
        <v>0</v>
      </c>
      <c r="C675" s="3">
        <f>'Rankings Detailed'!C675</f>
        <v>0</v>
      </c>
      <c r="D675" s="3">
        <f>'Rankings Detailed'!D675</f>
        <v>0</v>
      </c>
      <c r="E675" s="3">
        <f>'Rankings Detailed'!E675</f>
        <v>0</v>
      </c>
      <c r="F675" s="3">
        <f>'Rankings Detailed'!F675</f>
        <v>0</v>
      </c>
      <c r="G675" s="3">
        <f>'Rankings Detailed'!G675</f>
        <v>0</v>
      </c>
      <c r="H675" s="15">
        <f>'Rankings Detailed'!H675</f>
        <v>0</v>
      </c>
    </row>
    <row r="676" spans="1:8" hidden="1" x14ac:dyDescent="0.2">
      <c r="A676" s="3">
        <f t="shared" si="25"/>
        <v>7</v>
      </c>
      <c r="B676" s="3">
        <f>'Rankings Detailed'!B676</f>
        <v>0</v>
      </c>
      <c r="C676" s="3">
        <f>'Rankings Detailed'!C676</f>
        <v>0</v>
      </c>
      <c r="D676" s="3">
        <f>'Rankings Detailed'!D676</f>
        <v>0</v>
      </c>
      <c r="E676" s="3">
        <f>'Rankings Detailed'!E676</f>
        <v>0</v>
      </c>
      <c r="F676" s="3">
        <f>'Rankings Detailed'!F676</f>
        <v>0</v>
      </c>
      <c r="G676" s="3">
        <f>'Rankings Detailed'!G676</f>
        <v>0</v>
      </c>
      <c r="H676" s="15">
        <f>'Rankings Detailed'!H676</f>
        <v>0</v>
      </c>
    </row>
    <row r="679" spans="1:8" x14ac:dyDescent="0.2">
      <c r="A679" t="str">
        <f>'Rankings Detailed'!J678</f>
        <v>L60</v>
      </c>
    </row>
    <row r="681" spans="1:8" x14ac:dyDescent="0.2">
      <c r="A681" s="20" t="s">
        <v>73</v>
      </c>
      <c r="B681" s="20" t="s">
        <v>74</v>
      </c>
      <c r="C681" s="20" t="s">
        <v>75</v>
      </c>
      <c r="D681" s="20" t="s">
        <v>76</v>
      </c>
      <c r="E681" s="20" t="s">
        <v>77</v>
      </c>
      <c r="F681" s="20" t="s">
        <v>78</v>
      </c>
      <c r="G681" s="20" t="s">
        <v>79</v>
      </c>
      <c r="H681" s="21" t="s">
        <v>52</v>
      </c>
    </row>
    <row r="682" spans="1:8" x14ac:dyDescent="0.2">
      <c r="A682" s="3">
        <f t="shared" ref="A682:A689" si="26">RANK(H682,$H$682:$H$721,0)</f>
        <v>1</v>
      </c>
      <c r="B682" s="3" t="str">
        <f>'Rankings Detailed'!B685</f>
        <v>Sue Strachan</v>
      </c>
      <c r="C682" s="3">
        <f>'Rankings Detailed'!C685</f>
        <v>2</v>
      </c>
      <c r="D682" s="3">
        <f>'Rankings Detailed'!D685</f>
        <v>300</v>
      </c>
      <c r="E682" s="3">
        <f>'Rankings Detailed'!E685</f>
        <v>300</v>
      </c>
      <c r="F682" s="3">
        <f>'Rankings Detailed'!F685</f>
        <v>0</v>
      </c>
      <c r="G682" s="3">
        <f>'Rankings Detailed'!G685</f>
        <v>0</v>
      </c>
      <c r="H682" s="15">
        <f>'Rankings Detailed'!H685</f>
        <v>600</v>
      </c>
    </row>
    <row r="683" spans="1:8" x14ac:dyDescent="0.2">
      <c r="A683" s="3">
        <f t="shared" si="26"/>
        <v>2</v>
      </c>
      <c r="B683" s="3" t="str">
        <f>'Rankings Detailed'!B682</f>
        <v>Jennifer Mcartney</v>
      </c>
      <c r="C683" s="3">
        <f>'Rankings Detailed'!C682</f>
        <v>3</v>
      </c>
      <c r="D683" s="3">
        <f>'Rankings Detailed'!D682</f>
        <v>245</v>
      </c>
      <c r="E683" s="3">
        <f>'Rankings Detailed'!E682</f>
        <v>175</v>
      </c>
      <c r="F683" s="3">
        <f>'Rankings Detailed'!F682</f>
        <v>60</v>
      </c>
      <c r="G683" s="3">
        <f>'Rankings Detailed'!G682</f>
        <v>0</v>
      </c>
      <c r="H683" s="15">
        <f>'Rankings Detailed'!H682</f>
        <v>480</v>
      </c>
    </row>
    <row r="684" spans="1:8" x14ac:dyDescent="0.2">
      <c r="A684" s="3">
        <f t="shared" si="26"/>
        <v>3</v>
      </c>
      <c r="B684" s="3" t="str">
        <f>'Rankings Detailed'!B686</f>
        <v>Pauline Douglas</v>
      </c>
      <c r="C684" s="3">
        <f>'Rankings Detailed'!C686</f>
        <v>1</v>
      </c>
      <c r="D684" s="3">
        <f>'Rankings Detailed'!D686</f>
        <v>300</v>
      </c>
      <c r="E684" s="3">
        <f>'Rankings Detailed'!E686</f>
        <v>0</v>
      </c>
      <c r="F684" s="3">
        <f>'Rankings Detailed'!F686</f>
        <v>0</v>
      </c>
      <c r="G684" s="3">
        <f>'Rankings Detailed'!G686</f>
        <v>0</v>
      </c>
      <c r="H684" s="15">
        <f>'Rankings Detailed'!H686</f>
        <v>300</v>
      </c>
    </row>
    <row r="685" spans="1:8" x14ac:dyDescent="0.2">
      <c r="A685" s="3">
        <f t="shared" si="26"/>
        <v>3</v>
      </c>
      <c r="B685" s="3" t="str">
        <f>'Rankings Detailed'!B683</f>
        <v>Bernie Beattie</v>
      </c>
      <c r="C685" s="3">
        <f>'Rankings Detailed'!C683</f>
        <v>2</v>
      </c>
      <c r="D685" s="3">
        <f>'Rankings Detailed'!D683</f>
        <v>225</v>
      </c>
      <c r="E685" s="3">
        <f>'Rankings Detailed'!E683</f>
        <v>75</v>
      </c>
      <c r="F685" s="3">
        <f>'Rankings Detailed'!F683</f>
        <v>0</v>
      </c>
      <c r="G685" s="3">
        <f>'Rankings Detailed'!G683</f>
        <v>0</v>
      </c>
      <c r="H685" s="15">
        <f>'Rankings Detailed'!H683</f>
        <v>300</v>
      </c>
    </row>
    <row r="686" spans="1:8" x14ac:dyDescent="0.2">
      <c r="A686" s="3">
        <f t="shared" si="26"/>
        <v>5</v>
      </c>
      <c r="B686" s="3" t="str">
        <f>'Rankings Detailed'!B687</f>
        <v>Rosie Wilson</v>
      </c>
      <c r="C686" s="3">
        <f>'Rankings Detailed'!C687</f>
        <v>1</v>
      </c>
      <c r="D686" s="3">
        <f>'Rankings Detailed'!D687</f>
        <v>187.5</v>
      </c>
      <c r="E686" s="3">
        <f>'Rankings Detailed'!E687</f>
        <v>0</v>
      </c>
      <c r="F686" s="3">
        <f>'Rankings Detailed'!F687</f>
        <v>0</v>
      </c>
      <c r="G686" s="3">
        <f>'Rankings Detailed'!G687</f>
        <v>0</v>
      </c>
      <c r="H686" s="15">
        <f>'Rankings Detailed'!H687</f>
        <v>187.5</v>
      </c>
    </row>
    <row r="687" spans="1:8" x14ac:dyDescent="0.2">
      <c r="A687" s="3">
        <f t="shared" si="26"/>
        <v>6</v>
      </c>
      <c r="B687" s="3" t="str">
        <f>'Rankings Detailed'!B689</f>
        <v>Alison Blackwell</v>
      </c>
      <c r="C687" s="3">
        <f>'Rankings Detailed'!C689</f>
        <v>1</v>
      </c>
      <c r="D687" s="3">
        <f>'Rankings Detailed'!D689</f>
        <v>75</v>
      </c>
      <c r="E687" s="3">
        <f>'Rankings Detailed'!E689</f>
        <v>0</v>
      </c>
      <c r="F687" s="3">
        <f>'Rankings Detailed'!F689</f>
        <v>0</v>
      </c>
      <c r="G687" s="3">
        <f>'Rankings Detailed'!G689</f>
        <v>0</v>
      </c>
      <c r="H687" s="15">
        <f>'Rankings Detailed'!H689</f>
        <v>75</v>
      </c>
    </row>
    <row r="688" spans="1:8" x14ac:dyDescent="0.2">
      <c r="A688" s="3">
        <f t="shared" si="26"/>
        <v>7</v>
      </c>
      <c r="B688" s="3" t="str">
        <f>'Rankings Detailed'!B684</f>
        <v>Fiona Morrison</v>
      </c>
      <c r="C688" s="3">
        <f>'Rankings Detailed'!C684</f>
        <v>1</v>
      </c>
      <c r="D688" s="3">
        <f>'Rankings Detailed'!D684</f>
        <v>65</v>
      </c>
      <c r="E688" s="3">
        <f>'Rankings Detailed'!E684</f>
        <v>0</v>
      </c>
      <c r="F688" s="3">
        <f>'Rankings Detailed'!F684</f>
        <v>0</v>
      </c>
      <c r="G688" s="3">
        <f>'Rankings Detailed'!G684</f>
        <v>0</v>
      </c>
      <c r="H688" s="15">
        <f>'Rankings Detailed'!H684</f>
        <v>65</v>
      </c>
    </row>
    <row r="689" spans="1:8" x14ac:dyDescent="0.2">
      <c r="A689" s="3">
        <f t="shared" si="26"/>
        <v>8</v>
      </c>
      <c r="B689" s="3" t="str">
        <f>'Rankings Detailed'!B688</f>
        <v>Gail Christie</v>
      </c>
      <c r="C689" s="3">
        <f>'Rankings Detailed'!C688</f>
        <v>1</v>
      </c>
      <c r="D689" s="3">
        <f>'Rankings Detailed'!D688</f>
        <v>40</v>
      </c>
      <c r="E689" s="3">
        <f>'Rankings Detailed'!E688</f>
        <v>0</v>
      </c>
      <c r="F689" s="3">
        <f>'Rankings Detailed'!F688</f>
        <v>0</v>
      </c>
      <c r="G689" s="3">
        <f>'Rankings Detailed'!G688</f>
        <v>0</v>
      </c>
      <c r="H689" s="15">
        <f>'Rankings Detailed'!H688</f>
        <v>40</v>
      </c>
    </row>
    <row r="690" spans="1:8" hidden="1" x14ac:dyDescent="0.2">
      <c r="A690" s="3">
        <f t="shared" ref="A690:A721" si="27">RANK(H690,$H$682:$H$721,0)</f>
        <v>9</v>
      </c>
      <c r="B690" s="3" t="str">
        <f>'Rankings Detailed'!B690</f>
        <v>(blank)</v>
      </c>
      <c r="C690" s="3">
        <f>'Rankings Detailed'!C690</f>
        <v>17</v>
      </c>
      <c r="D690" s="3">
        <f>'Rankings Detailed'!D690</f>
        <v>0</v>
      </c>
      <c r="E690" s="3">
        <f>'Rankings Detailed'!E690</f>
        <v>0</v>
      </c>
      <c r="F690" s="3">
        <f>'Rankings Detailed'!F690</f>
        <v>0</v>
      </c>
      <c r="G690" s="3">
        <f>'Rankings Detailed'!G690</f>
        <v>0</v>
      </c>
      <c r="H690" s="15">
        <f>'Rankings Detailed'!H690</f>
        <v>0</v>
      </c>
    </row>
    <row r="691" spans="1:8" hidden="1" x14ac:dyDescent="0.2">
      <c r="A691" s="3">
        <f t="shared" si="27"/>
        <v>9</v>
      </c>
      <c r="B691" s="3">
        <f>'Rankings Detailed'!B691</f>
        <v>0</v>
      </c>
      <c r="C691" s="3">
        <f>'Rankings Detailed'!C691</f>
        <v>0</v>
      </c>
      <c r="D691" s="3">
        <f>'Rankings Detailed'!D691</f>
        <v>0</v>
      </c>
      <c r="E691" s="3">
        <f>'Rankings Detailed'!E691</f>
        <v>0</v>
      </c>
      <c r="F691" s="3">
        <f>'Rankings Detailed'!F691</f>
        <v>0</v>
      </c>
      <c r="G691" s="3">
        <f>'Rankings Detailed'!G691</f>
        <v>0</v>
      </c>
      <c r="H691" s="15">
        <f>'Rankings Detailed'!H691</f>
        <v>0</v>
      </c>
    </row>
    <row r="692" spans="1:8" hidden="1" x14ac:dyDescent="0.2">
      <c r="A692" s="3">
        <f t="shared" si="27"/>
        <v>9</v>
      </c>
      <c r="B692" s="3">
        <f>'Rankings Detailed'!B692</f>
        <v>0</v>
      </c>
      <c r="C692" s="3">
        <f>'Rankings Detailed'!C692</f>
        <v>0</v>
      </c>
      <c r="D692" s="3">
        <f>'Rankings Detailed'!D692</f>
        <v>0</v>
      </c>
      <c r="E692" s="3">
        <f>'Rankings Detailed'!E692</f>
        <v>0</v>
      </c>
      <c r="F692" s="3">
        <f>'Rankings Detailed'!F692</f>
        <v>0</v>
      </c>
      <c r="G692" s="3">
        <f>'Rankings Detailed'!G692</f>
        <v>0</v>
      </c>
      <c r="H692" s="15">
        <f>'Rankings Detailed'!H692</f>
        <v>0</v>
      </c>
    </row>
    <row r="693" spans="1:8" hidden="1" x14ac:dyDescent="0.2">
      <c r="A693" s="3">
        <f t="shared" si="27"/>
        <v>9</v>
      </c>
      <c r="B693" s="3">
        <f>'Rankings Detailed'!B693</f>
        <v>0</v>
      </c>
      <c r="C693" s="3">
        <f>'Rankings Detailed'!C693</f>
        <v>0</v>
      </c>
      <c r="D693" s="3">
        <f>'Rankings Detailed'!D693</f>
        <v>0</v>
      </c>
      <c r="E693" s="3">
        <f>'Rankings Detailed'!E693</f>
        <v>0</v>
      </c>
      <c r="F693" s="3">
        <f>'Rankings Detailed'!F693</f>
        <v>0</v>
      </c>
      <c r="G693" s="3">
        <f>'Rankings Detailed'!G693</f>
        <v>0</v>
      </c>
      <c r="H693" s="15">
        <f>'Rankings Detailed'!H693</f>
        <v>0</v>
      </c>
    </row>
    <row r="694" spans="1:8" hidden="1" x14ac:dyDescent="0.2">
      <c r="A694" s="3">
        <f t="shared" si="27"/>
        <v>9</v>
      </c>
      <c r="B694" s="3">
        <f>'Rankings Detailed'!B694</f>
        <v>0</v>
      </c>
      <c r="C694" s="3">
        <f>'Rankings Detailed'!C694</f>
        <v>0</v>
      </c>
      <c r="D694" s="3">
        <f>'Rankings Detailed'!D694</f>
        <v>0</v>
      </c>
      <c r="E694" s="3">
        <f>'Rankings Detailed'!E694</f>
        <v>0</v>
      </c>
      <c r="F694" s="3">
        <f>'Rankings Detailed'!F694</f>
        <v>0</v>
      </c>
      <c r="G694" s="3">
        <f>'Rankings Detailed'!G694</f>
        <v>0</v>
      </c>
      <c r="H694" s="15">
        <f>'Rankings Detailed'!H694</f>
        <v>0</v>
      </c>
    </row>
    <row r="695" spans="1:8" hidden="1" x14ac:dyDescent="0.2">
      <c r="A695" s="3">
        <f t="shared" si="27"/>
        <v>9</v>
      </c>
      <c r="B695" s="3">
        <f>'Rankings Detailed'!B695</f>
        <v>0</v>
      </c>
      <c r="C695" s="3">
        <f>'Rankings Detailed'!C695</f>
        <v>0</v>
      </c>
      <c r="D695" s="3">
        <f>'Rankings Detailed'!D695</f>
        <v>0</v>
      </c>
      <c r="E695" s="3">
        <f>'Rankings Detailed'!E695</f>
        <v>0</v>
      </c>
      <c r="F695" s="3">
        <f>'Rankings Detailed'!F695</f>
        <v>0</v>
      </c>
      <c r="G695" s="3">
        <f>'Rankings Detailed'!G695</f>
        <v>0</v>
      </c>
      <c r="H695" s="15">
        <f>'Rankings Detailed'!H695</f>
        <v>0</v>
      </c>
    </row>
    <row r="696" spans="1:8" hidden="1" x14ac:dyDescent="0.2">
      <c r="A696" s="3">
        <f t="shared" si="27"/>
        <v>9</v>
      </c>
      <c r="B696" s="3">
        <f>'Rankings Detailed'!B696</f>
        <v>0</v>
      </c>
      <c r="C696" s="3">
        <f>'Rankings Detailed'!C696</f>
        <v>0</v>
      </c>
      <c r="D696" s="3">
        <f>'Rankings Detailed'!D696</f>
        <v>0</v>
      </c>
      <c r="E696" s="3">
        <f>'Rankings Detailed'!E696</f>
        <v>0</v>
      </c>
      <c r="F696" s="3">
        <f>'Rankings Detailed'!F696</f>
        <v>0</v>
      </c>
      <c r="G696" s="3">
        <f>'Rankings Detailed'!G696</f>
        <v>0</v>
      </c>
      <c r="H696" s="15">
        <f>'Rankings Detailed'!H696</f>
        <v>0</v>
      </c>
    </row>
    <row r="697" spans="1:8" hidden="1" x14ac:dyDescent="0.2">
      <c r="A697" s="3">
        <f t="shared" si="27"/>
        <v>9</v>
      </c>
      <c r="B697" s="3">
        <f>'Rankings Detailed'!B697</f>
        <v>0</v>
      </c>
      <c r="C697" s="3">
        <f>'Rankings Detailed'!C697</f>
        <v>0</v>
      </c>
      <c r="D697" s="3">
        <f>'Rankings Detailed'!D697</f>
        <v>0</v>
      </c>
      <c r="E697" s="3">
        <f>'Rankings Detailed'!E697</f>
        <v>0</v>
      </c>
      <c r="F697" s="3">
        <f>'Rankings Detailed'!F697</f>
        <v>0</v>
      </c>
      <c r="G697" s="3">
        <f>'Rankings Detailed'!G697</f>
        <v>0</v>
      </c>
      <c r="H697" s="15">
        <f>'Rankings Detailed'!H697</f>
        <v>0</v>
      </c>
    </row>
    <row r="698" spans="1:8" hidden="1" x14ac:dyDescent="0.2">
      <c r="A698" s="3">
        <f t="shared" si="27"/>
        <v>9</v>
      </c>
      <c r="B698" s="3">
        <f>'Rankings Detailed'!B698</f>
        <v>0</v>
      </c>
      <c r="C698" s="3">
        <f>'Rankings Detailed'!C698</f>
        <v>0</v>
      </c>
      <c r="D698" s="3">
        <f>'Rankings Detailed'!D698</f>
        <v>0</v>
      </c>
      <c r="E698" s="3">
        <f>'Rankings Detailed'!E698</f>
        <v>0</v>
      </c>
      <c r="F698" s="3">
        <f>'Rankings Detailed'!F698</f>
        <v>0</v>
      </c>
      <c r="G698" s="3">
        <f>'Rankings Detailed'!G698</f>
        <v>0</v>
      </c>
      <c r="H698" s="15">
        <f>'Rankings Detailed'!H698</f>
        <v>0</v>
      </c>
    </row>
    <row r="699" spans="1:8" hidden="1" x14ac:dyDescent="0.2">
      <c r="A699" s="3">
        <f t="shared" si="27"/>
        <v>9</v>
      </c>
      <c r="B699" s="3">
        <f>'Rankings Detailed'!B699</f>
        <v>0</v>
      </c>
      <c r="C699" s="3">
        <f>'Rankings Detailed'!C699</f>
        <v>0</v>
      </c>
      <c r="D699" s="3">
        <f>'Rankings Detailed'!D699</f>
        <v>0</v>
      </c>
      <c r="E699" s="3">
        <f>'Rankings Detailed'!E699</f>
        <v>0</v>
      </c>
      <c r="F699" s="3">
        <f>'Rankings Detailed'!F699</f>
        <v>0</v>
      </c>
      <c r="G699" s="3">
        <f>'Rankings Detailed'!G699</f>
        <v>0</v>
      </c>
      <c r="H699" s="15">
        <f>'Rankings Detailed'!H699</f>
        <v>0</v>
      </c>
    </row>
    <row r="700" spans="1:8" hidden="1" x14ac:dyDescent="0.2">
      <c r="A700" s="3">
        <f t="shared" si="27"/>
        <v>9</v>
      </c>
      <c r="B700" s="3">
        <f>'Rankings Detailed'!B700</f>
        <v>0</v>
      </c>
      <c r="C700" s="3">
        <f>'Rankings Detailed'!C700</f>
        <v>0</v>
      </c>
      <c r="D700" s="3">
        <f>'Rankings Detailed'!D700</f>
        <v>0</v>
      </c>
      <c r="E700" s="3">
        <f>'Rankings Detailed'!E700</f>
        <v>0</v>
      </c>
      <c r="F700" s="3">
        <f>'Rankings Detailed'!F700</f>
        <v>0</v>
      </c>
      <c r="G700" s="3">
        <f>'Rankings Detailed'!G700</f>
        <v>0</v>
      </c>
      <c r="H700" s="15">
        <f>'Rankings Detailed'!H700</f>
        <v>0</v>
      </c>
    </row>
    <row r="701" spans="1:8" hidden="1" x14ac:dyDescent="0.2">
      <c r="A701" s="3">
        <f t="shared" si="27"/>
        <v>9</v>
      </c>
      <c r="B701" s="3">
        <f>'Rankings Detailed'!B701</f>
        <v>0</v>
      </c>
      <c r="C701" s="3">
        <f>'Rankings Detailed'!C701</f>
        <v>0</v>
      </c>
      <c r="D701" s="3">
        <f>'Rankings Detailed'!D701</f>
        <v>0</v>
      </c>
      <c r="E701" s="3">
        <f>'Rankings Detailed'!E701</f>
        <v>0</v>
      </c>
      <c r="F701" s="3">
        <f>'Rankings Detailed'!F701</f>
        <v>0</v>
      </c>
      <c r="G701" s="3">
        <f>'Rankings Detailed'!G701</f>
        <v>0</v>
      </c>
      <c r="H701" s="15">
        <f>'Rankings Detailed'!H701</f>
        <v>0</v>
      </c>
    </row>
    <row r="702" spans="1:8" hidden="1" x14ac:dyDescent="0.2">
      <c r="A702" s="3">
        <f t="shared" si="27"/>
        <v>9</v>
      </c>
      <c r="B702" s="3">
        <f>'Rankings Detailed'!B702</f>
        <v>0</v>
      </c>
      <c r="C702" s="3">
        <f>'Rankings Detailed'!C702</f>
        <v>0</v>
      </c>
      <c r="D702" s="3">
        <f>'Rankings Detailed'!D702</f>
        <v>0</v>
      </c>
      <c r="E702" s="3">
        <f>'Rankings Detailed'!E702</f>
        <v>0</v>
      </c>
      <c r="F702" s="3">
        <f>'Rankings Detailed'!F702</f>
        <v>0</v>
      </c>
      <c r="G702" s="3">
        <f>'Rankings Detailed'!G702</f>
        <v>0</v>
      </c>
      <c r="H702" s="15">
        <f>'Rankings Detailed'!H702</f>
        <v>0</v>
      </c>
    </row>
    <row r="703" spans="1:8" hidden="1" x14ac:dyDescent="0.2">
      <c r="A703" s="3">
        <f t="shared" si="27"/>
        <v>9</v>
      </c>
      <c r="B703" s="3">
        <f>'Rankings Detailed'!B703</f>
        <v>0</v>
      </c>
      <c r="C703" s="3">
        <f>'Rankings Detailed'!C703</f>
        <v>0</v>
      </c>
      <c r="D703" s="3">
        <f>'Rankings Detailed'!D703</f>
        <v>0</v>
      </c>
      <c r="E703" s="3">
        <f>'Rankings Detailed'!E703</f>
        <v>0</v>
      </c>
      <c r="F703" s="3">
        <f>'Rankings Detailed'!F703</f>
        <v>0</v>
      </c>
      <c r="G703" s="3">
        <f>'Rankings Detailed'!G703</f>
        <v>0</v>
      </c>
      <c r="H703" s="15">
        <f>'Rankings Detailed'!H703</f>
        <v>0</v>
      </c>
    </row>
    <row r="704" spans="1:8" hidden="1" x14ac:dyDescent="0.2">
      <c r="A704" s="3">
        <f t="shared" si="27"/>
        <v>9</v>
      </c>
      <c r="B704" s="3">
        <f>'Rankings Detailed'!B704</f>
        <v>0</v>
      </c>
      <c r="C704" s="3">
        <f>'Rankings Detailed'!C704</f>
        <v>0</v>
      </c>
      <c r="D704" s="3">
        <f>'Rankings Detailed'!D704</f>
        <v>0</v>
      </c>
      <c r="E704" s="3">
        <f>'Rankings Detailed'!E704</f>
        <v>0</v>
      </c>
      <c r="F704" s="3">
        <f>'Rankings Detailed'!F704</f>
        <v>0</v>
      </c>
      <c r="G704" s="3">
        <f>'Rankings Detailed'!G704</f>
        <v>0</v>
      </c>
      <c r="H704" s="15">
        <f>'Rankings Detailed'!H704</f>
        <v>0</v>
      </c>
    </row>
    <row r="705" spans="1:8" hidden="1" x14ac:dyDescent="0.2">
      <c r="A705" s="3">
        <f t="shared" si="27"/>
        <v>9</v>
      </c>
      <c r="B705" s="3">
        <f>'Rankings Detailed'!B705</f>
        <v>0</v>
      </c>
      <c r="C705" s="3">
        <f>'Rankings Detailed'!C705</f>
        <v>0</v>
      </c>
      <c r="D705" s="3">
        <f>'Rankings Detailed'!D705</f>
        <v>0</v>
      </c>
      <c r="E705" s="3">
        <f>'Rankings Detailed'!E705</f>
        <v>0</v>
      </c>
      <c r="F705" s="3">
        <f>'Rankings Detailed'!F705</f>
        <v>0</v>
      </c>
      <c r="G705" s="3">
        <f>'Rankings Detailed'!G705</f>
        <v>0</v>
      </c>
      <c r="H705" s="15">
        <f>'Rankings Detailed'!H705</f>
        <v>0</v>
      </c>
    </row>
    <row r="706" spans="1:8" hidden="1" x14ac:dyDescent="0.2">
      <c r="A706" s="3">
        <f t="shared" si="27"/>
        <v>9</v>
      </c>
      <c r="B706" s="3">
        <f>'Rankings Detailed'!B706</f>
        <v>0</v>
      </c>
      <c r="C706" s="3">
        <f>'Rankings Detailed'!C706</f>
        <v>0</v>
      </c>
      <c r="D706" s="3">
        <f>'Rankings Detailed'!D706</f>
        <v>0</v>
      </c>
      <c r="E706" s="3">
        <f>'Rankings Detailed'!E706</f>
        <v>0</v>
      </c>
      <c r="F706" s="3">
        <f>'Rankings Detailed'!F706</f>
        <v>0</v>
      </c>
      <c r="G706" s="3">
        <f>'Rankings Detailed'!G706</f>
        <v>0</v>
      </c>
      <c r="H706" s="15">
        <f>'Rankings Detailed'!H706</f>
        <v>0</v>
      </c>
    </row>
    <row r="707" spans="1:8" hidden="1" x14ac:dyDescent="0.2">
      <c r="A707" s="3">
        <f t="shared" si="27"/>
        <v>9</v>
      </c>
      <c r="B707" s="3">
        <f>'Rankings Detailed'!B707</f>
        <v>0</v>
      </c>
      <c r="C707" s="3">
        <f>'Rankings Detailed'!C707</f>
        <v>0</v>
      </c>
      <c r="D707" s="3">
        <f>'Rankings Detailed'!D707</f>
        <v>0</v>
      </c>
      <c r="E707" s="3">
        <f>'Rankings Detailed'!E707</f>
        <v>0</v>
      </c>
      <c r="F707" s="3">
        <f>'Rankings Detailed'!F707</f>
        <v>0</v>
      </c>
      <c r="G707" s="3">
        <f>'Rankings Detailed'!G707</f>
        <v>0</v>
      </c>
      <c r="H707" s="15">
        <f>'Rankings Detailed'!H707</f>
        <v>0</v>
      </c>
    </row>
    <row r="708" spans="1:8" hidden="1" x14ac:dyDescent="0.2">
      <c r="A708" s="3">
        <f t="shared" si="27"/>
        <v>9</v>
      </c>
      <c r="B708" s="3">
        <f>'Rankings Detailed'!B708</f>
        <v>0</v>
      </c>
      <c r="C708" s="3">
        <f>'Rankings Detailed'!C708</f>
        <v>0</v>
      </c>
      <c r="D708" s="3">
        <f>'Rankings Detailed'!D708</f>
        <v>0</v>
      </c>
      <c r="E708" s="3">
        <f>'Rankings Detailed'!E708</f>
        <v>0</v>
      </c>
      <c r="F708" s="3">
        <f>'Rankings Detailed'!F708</f>
        <v>0</v>
      </c>
      <c r="G708" s="3">
        <f>'Rankings Detailed'!G708</f>
        <v>0</v>
      </c>
      <c r="H708" s="15">
        <f>'Rankings Detailed'!H708</f>
        <v>0</v>
      </c>
    </row>
    <row r="709" spans="1:8" hidden="1" x14ac:dyDescent="0.2">
      <c r="A709" s="3">
        <f t="shared" si="27"/>
        <v>9</v>
      </c>
      <c r="B709" s="3">
        <f>'Rankings Detailed'!B709</f>
        <v>0</v>
      </c>
      <c r="C709" s="3">
        <f>'Rankings Detailed'!C709</f>
        <v>0</v>
      </c>
      <c r="D709" s="3">
        <f>'Rankings Detailed'!D709</f>
        <v>0</v>
      </c>
      <c r="E709" s="3">
        <f>'Rankings Detailed'!E709</f>
        <v>0</v>
      </c>
      <c r="F709" s="3">
        <f>'Rankings Detailed'!F709</f>
        <v>0</v>
      </c>
      <c r="G709" s="3">
        <f>'Rankings Detailed'!G709</f>
        <v>0</v>
      </c>
      <c r="H709" s="15">
        <f>'Rankings Detailed'!H709</f>
        <v>0</v>
      </c>
    </row>
    <row r="710" spans="1:8" hidden="1" x14ac:dyDescent="0.2">
      <c r="A710" s="3">
        <f t="shared" si="27"/>
        <v>9</v>
      </c>
      <c r="B710" s="3">
        <f>'Rankings Detailed'!B710</f>
        <v>0</v>
      </c>
      <c r="C710" s="3">
        <f>'Rankings Detailed'!C710</f>
        <v>0</v>
      </c>
      <c r="D710" s="3">
        <f>'Rankings Detailed'!D710</f>
        <v>0</v>
      </c>
      <c r="E710" s="3">
        <f>'Rankings Detailed'!E710</f>
        <v>0</v>
      </c>
      <c r="F710" s="3">
        <f>'Rankings Detailed'!F710</f>
        <v>0</v>
      </c>
      <c r="G710" s="3">
        <f>'Rankings Detailed'!G710</f>
        <v>0</v>
      </c>
      <c r="H710" s="15">
        <f>'Rankings Detailed'!H710</f>
        <v>0</v>
      </c>
    </row>
    <row r="711" spans="1:8" hidden="1" x14ac:dyDescent="0.2">
      <c r="A711" s="3">
        <f t="shared" si="27"/>
        <v>9</v>
      </c>
      <c r="B711" s="3">
        <f>'Rankings Detailed'!B711</f>
        <v>0</v>
      </c>
      <c r="C711" s="3">
        <f>'Rankings Detailed'!C711</f>
        <v>0</v>
      </c>
      <c r="D711" s="3">
        <f>'Rankings Detailed'!D711</f>
        <v>0</v>
      </c>
      <c r="E711" s="3">
        <f>'Rankings Detailed'!E711</f>
        <v>0</v>
      </c>
      <c r="F711" s="3">
        <f>'Rankings Detailed'!F711</f>
        <v>0</v>
      </c>
      <c r="G711" s="3">
        <f>'Rankings Detailed'!G711</f>
        <v>0</v>
      </c>
      <c r="H711" s="15">
        <f>'Rankings Detailed'!H711</f>
        <v>0</v>
      </c>
    </row>
    <row r="712" spans="1:8" hidden="1" x14ac:dyDescent="0.2">
      <c r="A712" s="3">
        <f t="shared" si="27"/>
        <v>9</v>
      </c>
      <c r="B712" s="3">
        <f>'Rankings Detailed'!B712</f>
        <v>0</v>
      </c>
      <c r="C712" s="3">
        <f>'Rankings Detailed'!C712</f>
        <v>0</v>
      </c>
      <c r="D712" s="3">
        <f>'Rankings Detailed'!D712</f>
        <v>0</v>
      </c>
      <c r="E712" s="3">
        <f>'Rankings Detailed'!E712</f>
        <v>0</v>
      </c>
      <c r="F712" s="3">
        <f>'Rankings Detailed'!F712</f>
        <v>0</v>
      </c>
      <c r="G712" s="3">
        <f>'Rankings Detailed'!G712</f>
        <v>0</v>
      </c>
      <c r="H712" s="15">
        <f>'Rankings Detailed'!H712</f>
        <v>0</v>
      </c>
    </row>
    <row r="713" spans="1:8" hidden="1" x14ac:dyDescent="0.2">
      <c r="A713" s="3">
        <f t="shared" si="27"/>
        <v>9</v>
      </c>
      <c r="B713" s="3">
        <f>'Rankings Detailed'!B713</f>
        <v>0</v>
      </c>
      <c r="C713" s="3">
        <f>'Rankings Detailed'!C713</f>
        <v>0</v>
      </c>
      <c r="D713" s="3">
        <f>'Rankings Detailed'!D713</f>
        <v>0</v>
      </c>
      <c r="E713" s="3">
        <f>'Rankings Detailed'!E713</f>
        <v>0</v>
      </c>
      <c r="F713" s="3">
        <f>'Rankings Detailed'!F713</f>
        <v>0</v>
      </c>
      <c r="G713" s="3">
        <f>'Rankings Detailed'!G713</f>
        <v>0</v>
      </c>
      <c r="H713" s="15">
        <f>'Rankings Detailed'!H713</f>
        <v>0</v>
      </c>
    </row>
    <row r="714" spans="1:8" hidden="1" x14ac:dyDescent="0.2">
      <c r="A714" s="3">
        <f t="shared" si="27"/>
        <v>9</v>
      </c>
      <c r="B714" s="3">
        <f>'Rankings Detailed'!B714</f>
        <v>0</v>
      </c>
      <c r="C714" s="3">
        <f>'Rankings Detailed'!C714</f>
        <v>0</v>
      </c>
      <c r="D714" s="3">
        <f>'Rankings Detailed'!D714</f>
        <v>0</v>
      </c>
      <c r="E714" s="3">
        <f>'Rankings Detailed'!E714</f>
        <v>0</v>
      </c>
      <c r="F714" s="3">
        <f>'Rankings Detailed'!F714</f>
        <v>0</v>
      </c>
      <c r="G714" s="3">
        <f>'Rankings Detailed'!G714</f>
        <v>0</v>
      </c>
      <c r="H714" s="15">
        <f>'Rankings Detailed'!H714</f>
        <v>0</v>
      </c>
    </row>
    <row r="715" spans="1:8" hidden="1" x14ac:dyDescent="0.2">
      <c r="A715" s="3">
        <f t="shared" si="27"/>
        <v>9</v>
      </c>
      <c r="B715" s="3">
        <f>'Rankings Detailed'!B715</f>
        <v>0</v>
      </c>
      <c r="C715" s="3">
        <f>'Rankings Detailed'!C715</f>
        <v>0</v>
      </c>
      <c r="D715" s="3">
        <f>'Rankings Detailed'!D715</f>
        <v>0</v>
      </c>
      <c r="E715" s="3">
        <f>'Rankings Detailed'!E715</f>
        <v>0</v>
      </c>
      <c r="F715" s="3">
        <f>'Rankings Detailed'!F715</f>
        <v>0</v>
      </c>
      <c r="G715" s="3">
        <f>'Rankings Detailed'!G715</f>
        <v>0</v>
      </c>
      <c r="H715" s="15">
        <f>'Rankings Detailed'!H715</f>
        <v>0</v>
      </c>
    </row>
    <row r="716" spans="1:8" hidden="1" x14ac:dyDescent="0.2">
      <c r="A716" s="3">
        <f t="shared" si="27"/>
        <v>9</v>
      </c>
      <c r="B716" s="3">
        <f>'Rankings Detailed'!B716</f>
        <v>0</v>
      </c>
      <c r="C716" s="3">
        <f>'Rankings Detailed'!C716</f>
        <v>0</v>
      </c>
      <c r="D716" s="3">
        <f>'Rankings Detailed'!D716</f>
        <v>0</v>
      </c>
      <c r="E716" s="3">
        <f>'Rankings Detailed'!E716</f>
        <v>0</v>
      </c>
      <c r="F716" s="3">
        <f>'Rankings Detailed'!F716</f>
        <v>0</v>
      </c>
      <c r="G716" s="3">
        <f>'Rankings Detailed'!G716</f>
        <v>0</v>
      </c>
      <c r="H716" s="15">
        <f>'Rankings Detailed'!H716</f>
        <v>0</v>
      </c>
    </row>
    <row r="717" spans="1:8" hidden="1" x14ac:dyDescent="0.2">
      <c r="A717" s="3">
        <f t="shared" si="27"/>
        <v>9</v>
      </c>
      <c r="B717" s="3">
        <f>'Rankings Detailed'!B717</f>
        <v>0</v>
      </c>
      <c r="C717" s="3">
        <f>'Rankings Detailed'!C717</f>
        <v>0</v>
      </c>
      <c r="D717" s="3">
        <f>'Rankings Detailed'!D717</f>
        <v>0</v>
      </c>
      <c r="E717" s="3">
        <f>'Rankings Detailed'!E717</f>
        <v>0</v>
      </c>
      <c r="F717" s="3">
        <f>'Rankings Detailed'!F717</f>
        <v>0</v>
      </c>
      <c r="G717" s="3">
        <f>'Rankings Detailed'!G717</f>
        <v>0</v>
      </c>
      <c r="H717" s="15">
        <f>'Rankings Detailed'!H717</f>
        <v>0</v>
      </c>
    </row>
    <row r="718" spans="1:8" hidden="1" x14ac:dyDescent="0.2">
      <c r="A718" s="3">
        <f t="shared" si="27"/>
        <v>9</v>
      </c>
      <c r="B718" s="3">
        <f>'Rankings Detailed'!B718</f>
        <v>0</v>
      </c>
      <c r="C718" s="3">
        <f>'Rankings Detailed'!C718</f>
        <v>0</v>
      </c>
      <c r="D718" s="3">
        <f>'Rankings Detailed'!D718</f>
        <v>0</v>
      </c>
      <c r="E718" s="3">
        <f>'Rankings Detailed'!E718</f>
        <v>0</v>
      </c>
      <c r="F718" s="3">
        <f>'Rankings Detailed'!F718</f>
        <v>0</v>
      </c>
      <c r="G718" s="3">
        <f>'Rankings Detailed'!G718</f>
        <v>0</v>
      </c>
      <c r="H718" s="15">
        <f>'Rankings Detailed'!H718</f>
        <v>0</v>
      </c>
    </row>
    <row r="719" spans="1:8" hidden="1" x14ac:dyDescent="0.2">
      <c r="A719" s="3">
        <f t="shared" si="27"/>
        <v>9</v>
      </c>
      <c r="B719" s="3">
        <f>'Rankings Detailed'!B719</f>
        <v>0</v>
      </c>
      <c r="C719" s="3">
        <f>'Rankings Detailed'!C719</f>
        <v>0</v>
      </c>
      <c r="D719" s="3">
        <f>'Rankings Detailed'!D719</f>
        <v>0</v>
      </c>
      <c r="E719" s="3">
        <f>'Rankings Detailed'!E719</f>
        <v>0</v>
      </c>
      <c r="F719" s="3">
        <f>'Rankings Detailed'!F719</f>
        <v>0</v>
      </c>
      <c r="G719" s="3">
        <f>'Rankings Detailed'!G719</f>
        <v>0</v>
      </c>
      <c r="H719" s="15">
        <f>'Rankings Detailed'!H719</f>
        <v>0</v>
      </c>
    </row>
    <row r="720" spans="1:8" hidden="1" x14ac:dyDescent="0.2">
      <c r="A720" s="3">
        <f t="shared" si="27"/>
        <v>9</v>
      </c>
      <c r="B720" s="3">
        <f>'Rankings Detailed'!B720</f>
        <v>0</v>
      </c>
      <c r="C720" s="3">
        <f>'Rankings Detailed'!C720</f>
        <v>0</v>
      </c>
      <c r="D720" s="3">
        <f>'Rankings Detailed'!D720</f>
        <v>0</v>
      </c>
      <c r="E720" s="3">
        <f>'Rankings Detailed'!E720</f>
        <v>0</v>
      </c>
      <c r="F720" s="3">
        <f>'Rankings Detailed'!F720</f>
        <v>0</v>
      </c>
      <c r="G720" s="3">
        <f>'Rankings Detailed'!G720</f>
        <v>0</v>
      </c>
      <c r="H720" s="15">
        <f>'Rankings Detailed'!H720</f>
        <v>0</v>
      </c>
    </row>
    <row r="721" spans="1:8" hidden="1" x14ac:dyDescent="0.2">
      <c r="A721" s="3">
        <f t="shared" si="27"/>
        <v>9</v>
      </c>
      <c r="B721" s="3">
        <f>'Rankings Detailed'!B721</f>
        <v>0</v>
      </c>
      <c r="C721" s="3">
        <f>'Rankings Detailed'!C721</f>
        <v>0</v>
      </c>
      <c r="D721" s="3">
        <f>'Rankings Detailed'!D721</f>
        <v>0</v>
      </c>
      <c r="E721" s="3">
        <f>'Rankings Detailed'!E721</f>
        <v>0</v>
      </c>
      <c r="F721" s="3">
        <f>'Rankings Detailed'!F721</f>
        <v>0</v>
      </c>
      <c r="G721" s="3">
        <f>'Rankings Detailed'!G721</f>
        <v>0</v>
      </c>
      <c r="H721" s="15">
        <f>'Rankings Detailed'!H721</f>
        <v>0</v>
      </c>
    </row>
    <row r="724" spans="1:8" x14ac:dyDescent="0.2">
      <c r="A724" t="str">
        <f>'Rankings Detailed'!J723</f>
        <v>L65</v>
      </c>
    </row>
    <row r="726" spans="1:8" x14ac:dyDescent="0.2">
      <c r="A726" s="20" t="s">
        <v>73</v>
      </c>
      <c r="B726" s="20" t="s">
        <v>74</v>
      </c>
      <c r="C726" s="20" t="s">
        <v>75</v>
      </c>
      <c r="D726" s="20" t="s">
        <v>76</v>
      </c>
      <c r="E726" s="20" t="s">
        <v>77</v>
      </c>
      <c r="F726" s="20" t="s">
        <v>78</v>
      </c>
      <c r="G726" s="20" t="s">
        <v>79</v>
      </c>
      <c r="H726" s="21" t="s">
        <v>52</v>
      </c>
    </row>
    <row r="727" spans="1:8" x14ac:dyDescent="0.2">
      <c r="A727" s="3">
        <f>RANK(H727,$H$727:$H$756,0)</f>
        <v>1</v>
      </c>
      <c r="B727" s="3" t="str">
        <f>'Rankings Detailed'!B729</f>
        <v>Pauline Douglas</v>
      </c>
      <c r="C727" s="3">
        <f>'Rankings Detailed'!C729</f>
        <v>3</v>
      </c>
      <c r="D727" s="3">
        <f>'Rankings Detailed'!D729</f>
        <v>450</v>
      </c>
      <c r="E727" s="3">
        <f>'Rankings Detailed'!E729</f>
        <v>300</v>
      </c>
      <c r="F727" s="3">
        <f>'Rankings Detailed'!F729</f>
        <v>195</v>
      </c>
      <c r="G727" s="3">
        <f>'Rankings Detailed'!G729</f>
        <v>0</v>
      </c>
      <c r="H727" s="15">
        <f>'Rankings Detailed'!H729</f>
        <v>945</v>
      </c>
    </row>
    <row r="728" spans="1:8" x14ac:dyDescent="0.2">
      <c r="A728" s="3">
        <f>RANK(H728,$H$727:$H$756,0)</f>
        <v>2</v>
      </c>
      <c r="B728" s="3" t="str">
        <f>'Rankings Detailed'!B728</f>
        <v>Eunice Bond</v>
      </c>
      <c r="C728" s="3">
        <f>'Rankings Detailed'!C728</f>
        <v>1</v>
      </c>
      <c r="D728" s="3">
        <f>'Rankings Detailed'!D728</f>
        <v>337.5</v>
      </c>
      <c r="E728" s="3">
        <f>'Rankings Detailed'!E728</f>
        <v>0</v>
      </c>
      <c r="F728" s="3">
        <f>'Rankings Detailed'!F728</f>
        <v>0</v>
      </c>
      <c r="G728" s="3">
        <f>'Rankings Detailed'!G728</f>
        <v>0</v>
      </c>
      <c r="H728" s="15">
        <f>'Rankings Detailed'!H728</f>
        <v>337.5</v>
      </c>
    </row>
    <row r="729" spans="1:8" x14ac:dyDescent="0.2">
      <c r="A729" s="3">
        <f>RANK(H729,$H$727:$H$756,0)</f>
        <v>3</v>
      </c>
      <c r="B729" s="3" t="str">
        <f>'Rankings Detailed'!B730</f>
        <v>Christina Graham</v>
      </c>
      <c r="C729" s="3">
        <f>'Rankings Detailed'!C730</f>
        <v>1</v>
      </c>
      <c r="D729" s="3">
        <f>'Rankings Detailed'!D730</f>
        <v>262.5</v>
      </c>
      <c r="E729" s="3">
        <f>'Rankings Detailed'!E730</f>
        <v>0</v>
      </c>
      <c r="F729" s="3">
        <f>'Rankings Detailed'!F730</f>
        <v>0</v>
      </c>
      <c r="G729" s="3">
        <f>'Rankings Detailed'!G730</f>
        <v>0</v>
      </c>
      <c r="H729" s="15">
        <f>'Rankings Detailed'!H730</f>
        <v>262.5</v>
      </c>
    </row>
    <row r="730" spans="1:8" x14ac:dyDescent="0.2">
      <c r="A730" s="3">
        <f>RANK(H730,$H$727:$H$756,0)</f>
        <v>4</v>
      </c>
      <c r="B730" s="3" t="str">
        <f>'Rankings Detailed'!B727</f>
        <v>Maureen Carroll</v>
      </c>
      <c r="C730" s="3">
        <f>'Rankings Detailed'!C727</f>
        <v>2</v>
      </c>
      <c r="D730" s="3">
        <f>'Rankings Detailed'!D727</f>
        <v>150</v>
      </c>
      <c r="E730" s="3">
        <f>'Rankings Detailed'!E727</f>
        <v>70</v>
      </c>
      <c r="F730" s="3">
        <f>'Rankings Detailed'!F727</f>
        <v>0</v>
      </c>
      <c r="G730" s="3">
        <f>'Rankings Detailed'!G727</f>
        <v>0</v>
      </c>
      <c r="H730" s="15">
        <f>'Rankings Detailed'!H727</f>
        <v>220</v>
      </c>
    </row>
    <row r="731" spans="1:8" hidden="1" x14ac:dyDescent="0.2">
      <c r="A731" s="3">
        <f t="shared" ref="A731:A766" si="28">RANK(H731,$H$727:$H$756,0)</f>
        <v>5</v>
      </c>
      <c r="B731" s="3" t="str">
        <f>'Rankings Detailed'!B731</f>
        <v>(blank)</v>
      </c>
      <c r="C731" s="3">
        <f>'Rankings Detailed'!C731</f>
        <v>17</v>
      </c>
      <c r="D731" s="3">
        <f>'Rankings Detailed'!D731</f>
        <v>0</v>
      </c>
      <c r="E731" s="3">
        <f>'Rankings Detailed'!E731</f>
        <v>0</v>
      </c>
      <c r="F731" s="3">
        <f>'Rankings Detailed'!F731</f>
        <v>0</v>
      </c>
      <c r="G731" s="3">
        <f>'Rankings Detailed'!G731</f>
        <v>0</v>
      </c>
      <c r="H731" s="15">
        <f>'Rankings Detailed'!H731</f>
        <v>0</v>
      </c>
    </row>
    <row r="732" spans="1:8" hidden="1" x14ac:dyDescent="0.2">
      <c r="A732" s="3">
        <f t="shared" si="28"/>
        <v>5</v>
      </c>
      <c r="B732" s="3">
        <f>'Rankings Detailed'!B732</f>
        <v>0</v>
      </c>
      <c r="C732" s="3">
        <f>'Rankings Detailed'!C732</f>
        <v>0</v>
      </c>
      <c r="D732" s="3">
        <f>'Rankings Detailed'!D732</f>
        <v>0</v>
      </c>
      <c r="E732" s="3">
        <f>'Rankings Detailed'!E732</f>
        <v>0</v>
      </c>
      <c r="F732" s="3">
        <f>'Rankings Detailed'!F732</f>
        <v>0</v>
      </c>
      <c r="G732" s="3">
        <f>'Rankings Detailed'!G732</f>
        <v>0</v>
      </c>
      <c r="H732" s="15">
        <f>'Rankings Detailed'!H732</f>
        <v>0</v>
      </c>
    </row>
    <row r="733" spans="1:8" hidden="1" x14ac:dyDescent="0.2">
      <c r="A733" s="3">
        <f t="shared" si="28"/>
        <v>5</v>
      </c>
      <c r="B733" s="3">
        <f>'Rankings Detailed'!B733</f>
        <v>0</v>
      </c>
      <c r="C733" s="3">
        <f>'Rankings Detailed'!C733</f>
        <v>0</v>
      </c>
      <c r="D733" s="3">
        <f>'Rankings Detailed'!D733</f>
        <v>0</v>
      </c>
      <c r="E733" s="3">
        <f>'Rankings Detailed'!E733</f>
        <v>0</v>
      </c>
      <c r="F733" s="3">
        <f>'Rankings Detailed'!F733</f>
        <v>0</v>
      </c>
      <c r="G733" s="3">
        <f>'Rankings Detailed'!G733</f>
        <v>0</v>
      </c>
      <c r="H733" s="15">
        <f>'Rankings Detailed'!H733</f>
        <v>0</v>
      </c>
    </row>
    <row r="734" spans="1:8" hidden="1" x14ac:dyDescent="0.2">
      <c r="A734" s="3">
        <f t="shared" si="28"/>
        <v>5</v>
      </c>
      <c r="B734" s="3">
        <f>'Rankings Detailed'!B734</f>
        <v>0</v>
      </c>
      <c r="C734" s="3">
        <f>'Rankings Detailed'!C734</f>
        <v>0</v>
      </c>
      <c r="D734" s="3">
        <f>'Rankings Detailed'!D734</f>
        <v>0</v>
      </c>
      <c r="E734" s="3">
        <f>'Rankings Detailed'!E734</f>
        <v>0</v>
      </c>
      <c r="F734" s="3">
        <f>'Rankings Detailed'!F734</f>
        <v>0</v>
      </c>
      <c r="G734" s="3">
        <f>'Rankings Detailed'!G734</f>
        <v>0</v>
      </c>
      <c r="H734" s="15">
        <f>'Rankings Detailed'!H734</f>
        <v>0</v>
      </c>
    </row>
    <row r="735" spans="1:8" hidden="1" x14ac:dyDescent="0.2">
      <c r="A735" s="3">
        <f t="shared" si="28"/>
        <v>5</v>
      </c>
      <c r="B735" s="3">
        <f>'Rankings Detailed'!B735</f>
        <v>0</v>
      </c>
      <c r="C735" s="3">
        <f>'Rankings Detailed'!C735</f>
        <v>0</v>
      </c>
      <c r="D735" s="3">
        <f>'Rankings Detailed'!D735</f>
        <v>0</v>
      </c>
      <c r="E735" s="3">
        <f>'Rankings Detailed'!E735</f>
        <v>0</v>
      </c>
      <c r="F735" s="3">
        <f>'Rankings Detailed'!F735</f>
        <v>0</v>
      </c>
      <c r="G735" s="3">
        <f>'Rankings Detailed'!G735</f>
        <v>0</v>
      </c>
      <c r="H735" s="15">
        <f>'Rankings Detailed'!H735</f>
        <v>0</v>
      </c>
    </row>
    <row r="736" spans="1:8" hidden="1" x14ac:dyDescent="0.2">
      <c r="A736" s="3">
        <f t="shared" si="28"/>
        <v>5</v>
      </c>
      <c r="B736" s="3">
        <f>'Rankings Detailed'!B736</f>
        <v>0</v>
      </c>
      <c r="C736" s="3">
        <f>'Rankings Detailed'!C736</f>
        <v>0</v>
      </c>
      <c r="D736" s="3">
        <f>'Rankings Detailed'!D736</f>
        <v>0</v>
      </c>
      <c r="E736" s="3">
        <f>'Rankings Detailed'!E736</f>
        <v>0</v>
      </c>
      <c r="F736" s="3">
        <f>'Rankings Detailed'!F736</f>
        <v>0</v>
      </c>
      <c r="G736" s="3">
        <f>'Rankings Detailed'!G736</f>
        <v>0</v>
      </c>
      <c r="H736" s="15">
        <f>'Rankings Detailed'!H736</f>
        <v>0</v>
      </c>
    </row>
    <row r="737" spans="1:8" hidden="1" x14ac:dyDescent="0.2">
      <c r="A737" s="3">
        <f t="shared" si="28"/>
        <v>5</v>
      </c>
      <c r="B737" s="3">
        <f>'Rankings Detailed'!B737</f>
        <v>0</v>
      </c>
      <c r="C737" s="3">
        <f>'Rankings Detailed'!C737</f>
        <v>0</v>
      </c>
      <c r="D737" s="3">
        <f>'Rankings Detailed'!D737</f>
        <v>0</v>
      </c>
      <c r="E737" s="3">
        <f>'Rankings Detailed'!E737</f>
        <v>0</v>
      </c>
      <c r="F737" s="3">
        <f>'Rankings Detailed'!F737</f>
        <v>0</v>
      </c>
      <c r="G737" s="3">
        <f>'Rankings Detailed'!G737</f>
        <v>0</v>
      </c>
      <c r="H737" s="15">
        <f>'Rankings Detailed'!H737</f>
        <v>0</v>
      </c>
    </row>
    <row r="738" spans="1:8" hidden="1" x14ac:dyDescent="0.2">
      <c r="A738" s="3">
        <f t="shared" si="28"/>
        <v>5</v>
      </c>
      <c r="B738" s="3">
        <f>'Rankings Detailed'!B738</f>
        <v>0</v>
      </c>
      <c r="C738" s="3">
        <f>'Rankings Detailed'!C738</f>
        <v>0</v>
      </c>
      <c r="D738" s="3">
        <f>'Rankings Detailed'!D738</f>
        <v>0</v>
      </c>
      <c r="E738" s="3">
        <f>'Rankings Detailed'!E738</f>
        <v>0</v>
      </c>
      <c r="F738" s="3">
        <f>'Rankings Detailed'!F738</f>
        <v>0</v>
      </c>
      <c r="G738" s="3">
        <f>'Rankings Detailed'!G738</f>
        <v>0</v>
      </c>
      <c r="H738" s="15">
        <f>'Rankings Detailed'!H738</f>
        <v>0</v>
      </c>
    </row>
    <row r="739" spans="1:8" hidden="1" x14ac:dyDescent="0.2">
      <c r="A739" s="3">
        <f t="shared" si="28"/>
        <v>5</v>
      </c>
      <c r="B739" s="3">
        <f>'Rankings Detailed'!B739</f>
        <v>0</v>
      </c>
      <c r="C739" s="3">
        <f>'Rankings Detailed'!C739</f>
        <v>0</v>
      </c>
      <c r="D739" s="3">
        <f>'Rankings Detailed'!D739</f>
        <v>0</v>
      </c>
      <c r="E739" s="3">
        <f>'Rankings Detailed'!E739</f>
        <v>0</v>
      </c>
      <c r="F739" s="3">
        <f>'Rankings Detailed'!F739</f>
        <v>0</v>
      </c>
      <c r="G739" s="3">
        <f>'Rankings Detailed'!G739</f>
        <v>0</v>
      </c>
      <c r="H739" s="15">
        <f>'Rankings Detailed'!H739</f>
        <v>0</v>
      </c>
    </row>
    <row r="740" spans="1:8" hidden="1" x14ac:dyDescent="0.2">
      <c r="A740" s="3">
        <f t="shared" si="28"/>
        <v>5</v>
      </c>
      <c r="B740" s="3">
        <f>'Rankings Detailed'!B740</f>
        <v>0</v>
      </c>
      <c r="C740" s="3">
        <f>'Rankings Detailed'!C740</f>
        <v>0</v>
      </c>
      <c r="D740" s="3">
        <f>'Rankings Detailed'!D740</f>
        <v>0</v>
      </c>
      <c r="E740" s="3">
        <f>'Rankings Detailed'!E740</f>
        <v>0</v>
      </c>
      <c r="F740" s="3">
        <f>'Rankings Detailed'!F740</f>
        <v>0</v>
      </c>
      <c r="G740" s="3">
        <f>'Rankings Detailed'!G740</f>
        <v>0</v>
      </c>
      <c r="H740" s="15">
        <f>'Rankings Detailed'!H740</f>
        <v>0</v>
      </c>
    </row>
    <row r="741" spans="1:8" hidden="1" x14ac:dyDescent="0.2">
      <c r="A741" s="3">
        <f t="shared" si="28"/>
        <v>5</v>
      </c>
      <c r="B741" s="3">
        <f>'Rankings Detailed'!B741</f>
        <v>0</v>
      </c>
      <c r="C741" s="3">
        <f>'Rankings Detailed'!C741</f>
        <v>0</v>
      </c>
      <c r="D741" s="3">
        <f>'Rankings Detailed'!D741</f>
        <v>0</v>
      </c>
      <c r="E741" s="3">
        <f>'Rankings Detailed'!E741</f>
        <v>0</v>
      </c>
      <c r="F741" s="3">
        <f>'Rankings Detailed'!F741</f>
        <v>0</v>
      </c>
      <c r="G741" s="3">
        <f>'Rankings Detailed'!G741</f>
        <v>0</v>
      </c>
      <c r="H741" s="15">
        <f>'Rankings Detailed'!H741</f>
        <v>0</v>
      </c>
    </row>
    <row r="742" spans="1:8" hidden="1" x14ac:dyDescent="0.2">
      <c r="A742" s="3">
        <f t="shared" si="28"/>
        <v>5</v>
      </c>
      <c r="B742" s="3">
        <f>'Rankings Detailed'!B742</f>
        <v>0</v>
      </c>
      <c r="C742" s="3">
        <f>'Rankings Detailed'!C742</f>
        <v>0</v>
      </c>
      <c r="D742" s="3">
        <f>'Rankings Detailed'!D742</f>
        <v>0</v>
      </c>
      <c r="E742" s="3">
        <f>'Rankings Detailed'!E742</f>
        <v>0</v>
      </c>
      <c r="F742" s="3">
        <f>'Rankings Detailed'!F742</f>
        <v>0</v>
      </c>
      <c r="G742" s="3">
        <f>'Rankings Detailed'!G742</f>
        <v>0</v>
      </c>
      <c r="H742" s="15">
        <f>'Rankings Detailed'!H742</f>
        <v>0</v>
      </c>
    </row>
    <row r="743" spans="1:8" hidden="1" x14ac:dyDescent="0.2">
      <c r="A743" s="3">
        <f t="shared" si="28"/>
        <v>5</v>
      </c>
      <c r="B743" s="3">
        <f>'Rankings Detailed'!B743</f>
        <v>0</v>
      </c>
      <c r="C743" s="3">
        <f>'Rankings Detailed'!C743</f>
        <v>0</v>
      </c>
      <c r="D743" s="3">
        <f>'Rankings Detailed'!D743</f>
        <v>0</v>
      </c>
      <c r="E743" s="3">
        <f>'Rankings Detailed'!E743</f>
        <v>0</v>
      </c>
      <c r="F743" s="3">
        <f>'Rankings Detailed'!F743</f>
        <v>0</v>
      </c>
      <c r="G743" s="3">
        <f>'Rankings Detailed'!G743</f>
        <v>0</v>
      </c>
      <c r="H743" s="15">
        <f>'Rankings Detailed'!H743</f>
        <v>0</v>
      </c>
    </row>
    <row r="744" spans="1:8" hidden="1" x14ac:dyDescent="0.2">
      <c r="A744" s="3">
        <f t="shared" si="28"/>
        <v>5</v>
      </c>
      <c r="B744" s="3">
        <f>'Rankings Detailed'!B744</f>
        <v>0</v>
      </c>
      <c r="C744" s="3">
        <f>'Rankings Detailed'!C744</f>
        <v>0</v>
      </c>
      <c r="D744" s="3">
        <f>'Rankings Detailed'!D744</f>
        <v>0</v>
      </c>
      <c r="E744" s="3">
        <f>'Rankings Detailed'!E744</f>
        <v>0</v>
      </c>
      <c r="F744" s="3">
        <f>'Rankings Detailed'!F744</f>
        <v>0</v>
      </c>
      <c r="G744" s="3">
        <f>'Rankings Detailed'!G744</f>
        <v>0</v>
      </c>
      <c r="H744" s="15">
        <f>'Rankings Detailed'!H744</f>
        <v>0</v>
      </c>
    </row>
    <row r="745" spans="1:8" hidden="1" x14ac:dyDescent="0.2">
      <c r="A745" s="3">
        <f t="shared" si="28"/>
        <v>5</v>
      </c>
      <c r="B745" s="3">
        <f>'Rankings Detailed'!B745</f>
        <v>0</v>
      </c>
      <c r="C745" s="3">
        <f>'Rankings Detailed'!C745</f>
        <v>0</v>
      </c>
      <c r="D745" s="3">
        <f>'Rankings Detailed'!D745</f>
        <v>0</v>
      </c>
      <c r="E745" s="3">
        <f>'Rankings Detailed'!E745</f>
        <v>0</v>
      </c>
      <c r="F745" s="3">
        <f>'Rankings Detailed'!F745</f>
        <v>0</v>
      </c>
      <c r="G745" s="3">
        <f>'Rankings Detailed'!G745</f>
        <v>0</v>
      </c>
      <c r="H745" s="15">
        <f>'Rankings Detailed'!H745</f>
        <v>0</v>
      </c>
    </row>
    <row r="746" spans="1:8" hidden="1" x14ac:dyDescent="0.2">
      <c r="A746" s="3">
        <f t="shared" si="28"/>
        <v>5</v>
      </c>
      <c r="B746" s="3">
        <f>'Rankings Detailed'!B746</f>
        <v>0</v>
      </c>
      <c r="C746" s="3">
        <f>'Rankings Detailed'!C746</f>
        <v>0</v>
      </c>
      <c r="D746" s="3">
        <f>'Rankings Detailed'!D746</f>
        <v>0</v>
      </c>
      <c r="E746" s="3">
        <f>'Rankings Detailed'!E746</f>
        <v>0</v>
      </c>
      <c r="F746" s="3">
        <f>'Rankings Detailed'!F746</f>
        <v>0</v>
      </c>
      <c r="G746" s="3">
        <f>'Rankings Detailed'!G746</f>
        <v>0</v>
      </c>
      <c r="H746" s="15">
        <f>'Rankings Detailed'!H746</f>
        <v>0</v>
      </c>
    </row>
    <row r="747" spans="1:8" hidden="1" x14ac:dyDescent="0.2">
      <c r="A747" s="3">
        <f t="shared" si="28"/>
        <v>5</v>
      </c>
      <c r="B747" s="3">
        <f>'Rankings Detailed'!B747</f>
        <v>0</v>
      </c>
      <c r="C747" s="3">
        <f>'Rankings Detailed'!C747</f>
        <v>0</v>
      </c>
      <c r="D747" s="3">
        <f>'Rankings Detailed'!D747</f>
        <v>0</v>
      </c>
      <c r="E747" s="3">
        <f>'Rankings Detailed'!E747</f>
        <v>0</v>
      </c>
      <c r="F747" s="3">
        <f>'Rankings Detailed'!F747</f>
        <v>0</v>
      </c>
      <c r="G747" s="3">
        <f>'Rankings Detailed'!G747</f>
        <v>0</v>
      </c>
      <c r="H747" s="15">
        <f>'Rankings Detailed'!H747</f>
        <v>0</v>
      </c>
    </row>
    <row r="748" spans="1:8" hidden="1" x14ac:dyDescent="0.2">
      <c r="A748" s="3">
        <f t="shared" si="28"/>
        <v>5</v>
      </c>
      <c r="B748" s="3">
        <f>'Rankings Detailed'!B748</f>
        <v>0</v>
      </c>
      <c r="C748" s="3">
        <f>'Rankings Detailed'!C748</f>
        <v>0</v>
      </c>
      <c r="D748" s="3">
        <f>'Rankings Detailed'!D748</f>
        <v>0</v>
      </c>
      <c r="E748" s="3">
        <f>'Rankings Detailed'!E748</f>
        <v>0</v>
      </c>
      <c r="F748" s="3">
        <f>'Rankings Detailed'!F748</f>
        <v>0</v>
      </c>
      <c r="G748" s="3">
        <f>'Rankings Detailed'!G748</f>
        <v>0</v>
      </c>
      <c r="H748" s="15">
        <f>'Rankings Detailed'!H748</f>
        <v>0</v>
      </c>
    </row>
    <row r="749" spans="1:8" hidden="1" x14ac:dyDescent="0.2">
      <c r="A749" s="3">
        <f t="shared" si="28"/>
        <v>5</v>
      </c>
      <c r="B749" s="3">
        <f>'Rankings Detailed'!B749</f>
        <v>0</v>
      </c>
      <c r="C749" s="3">
        <f>'Rankings Detailed'!C749</f>
        <v>0</v>
      </c>
      <c r="D749" s="3">
        <f>'Rankings Detailed'!D749</f>
        <v>0</v>
      </c>
      <c r="E749" s="3">
        <f>'Rankings Detailed'!E749</f>
        <v>0</v>
      </c>
      <c r="F749" s="3">
        <f>'Rankings Detailed'!F749</f>
        <v>0</v>
      </c>
      <c r="G749" s="3">
        <f>'Rankings Detailed'!G749</f>
        <v>0</v>
      </c>
      <c r="H749" s="15">
        <f>'Rankings Detailed'!H749</f>
        <v>0</v>
      </c>
    </row>
    <row r="750" spans="1:8" hidden="1" x14ac:dyDescent="0.2">
      <c r="A750" s="3">
        <f t="shared" si="28"/>
        <v>5</v>
      </c>
      <c r="B750" s="3">
        <f>'Rankings Detailed'!B750</f>
        <v>0</v>
      </c>
      <c r="C750" s="3">
        <f>'Rankings Detailed'!C750</f>
        <v>0</v>
      </c>
      <c r="D750" s="3">
        <f>'Rankings Detailed'!D750</f>
        <v>0</v>
      </c>
      <c r="E750" s="3">
        <f>'Rankings Detailed'!E750</f>
        <v>0</v>
      </c>
      <c r="F750" s="3">
        <f>'Rankings Detailed'!F750</f>
        <v>0</v>
      </c>
      <c r="G750" s="3">
        <f>'Rankings Detailed'!G750</f>
        <v>0</v>
      </c>
      <c r="H750" s="15">
        <f>'Rankings Detailed'!H750</f>
        <v>0</v>
      </c>
    </row>
    <row r="751" spans="1:8" hidden="1" x14ac:dyDescent="0.2">
      <c r="A751" s="3">
        <f t="shared" si="28"/>
        <v>5</v>
      </c>
      <c r="B751" s="3">
        <f>'Rankings Detailed'!B751</f>
        <v>0</v>
      </c>
      <c r="C751" s="3">
        <f>'Rankings Detailed'!C751</f>
        <v>0</v>
      </c>
      <c r="D751" s="3">
        <f>'Rankings Detailed'!D751</f>
        <v>0</v>
      </c>
      <c r="E751" s="3">
        <f>'Rankings Detailed'!E751</f>
        <v>0</v>
      </c>
      <c r="F751" s="3">
        <f>'Rankings Detailed'!F751</f>
        <v>0</v>
      </c>
      <c r="G751" s="3">
        <f>'Rankings Detailed'!G751</f>
        <v>0</v>
      </c>
      <c r="H751" s="15">
        <f>'Rankings Detailed'!H751</f>
        <v>0</v>
      </c>
    </row>
    <row r="752" spans="1:8" hidden="1" x14ac:dyDescent="0.2">
      <c r="A752" s="3">
        <f t="shared" si="28"/>
        <v>5</v>
      </c>
      <c r="B752" s="3">
        <f>'Rankings Detailed'!B752</f>
        <v>0</v>
      </c>
      <c r="C752" s="3">
        <f>'Rankings Detailed'!C752</f>
        <v>0</v>
      </c>
      <c r="D752" s="3">
        <f>'Rankings Detailed'!D752</f>
        <v>0</v>
      </c>
      <c r="E752" s="3">
        <f>'Rankings Detailed'!E752</f>
        <v>0</v>
      </c>
      <c r="F752" s="3">
        <f>'Rankings Detailed'!F752</f>
        <v>0</v>
      </c>
      <c r="G752" s="3">
        <f>'Rankings Detailed'!G752</f>
        <v>0</v>
      </c>
      <c r="H752" s="15">
        <f>'Rankings Detailed'!H752</f>
        <v>0</v>
      </c>
    </row>
    <row r="753" spans="1:8" hidden="1" x14ac:dyDescent="0.2">
      <c r="A753" s="3">
        <f t="shared" si="28"/>
        <v>5</v>
      </c>
      <c r="B753" s="3">
        <f>'Rankings Detailed'!B753</f>
        <v>0</v>
      </c>
      <c r="C753" s="3">
        <f>'Rankings Detailed'!C753</f>
        <v>0</v>
      </c>
      <c r="D753" s="3">
        <f>'Rankings Detailed'!D753</f>
        <v>0</v>
      </c>
      <c r="E753" s="3">
        <f>'Rankings Detailed'!E753</f>
        <v>0</v>
      </c>
      <c r="F753" s="3">
        <f>'Rankings Detailed'!F753</f>
        <v>0</v>
      </c>
      <c r="G753" s="3">
        <f>'Rankings Detailed'!G753</f>
        <v>0</v>
      </c>
      <c r="H753" s="15">
        <f>'Rankings Detailed'!H753</f>
        <v>0</v>
      </c>
    </row>
    <row r="754" spans="1:8" hidden="1" x14ac:dyDescent="0.2">
      <c r="A754" s="3">
        <f t="shared" si="28"/>
        <v>5</v>
      </c>
      <c r="B754" s="3">
        <f>'Rankings Detailed'!B754</f>
        <v>0</v>
      </c>
      <c r="C754" s="3">
        <f>'Rankings Detailed'!C754</f>
        <v>0</v>
      </c>
      <c r="D754" s="3">
        <f>'Rankings Detailed'!D754</f>
        <v>0</v>
      </c>
      <c r="E754" s="3">
        <f>'Rankings Detailed'!E754</f>
        <v>0</v>
      </c>
      <c r="F754" s="3">
        <f>'Rankings Detailed'!F754</f>
        <v>0</v>
      </c>
      <c r="G754" s="3">
        <f>'Rankings Detailed'!G754</f>
        <v>0</v>
      </c>
      <c r="H754" s="15">
        <f>'Rankings Detailed'!H754</f>
        <v>0</v>
      </c>
    </row>
    <row r="755" spans="1:8" hidden="1" x14ac:dyDescent="0.2">
      <c r="A755" s="3">
        <f t="shared" si="28"/>
        <v>5</v>
      </c>
      <c r="B755" s="3">
        <f>'Rankings Detailed'!B755</f>
        <v>0</v>
      </c>
      <c r="C755" s="3">
        <f>'Rankings Detailed'!C755</f>
        <v>0</v>
      </c>
      <c r="D755" s="3">
        <f>'Rankings Detailed'!D755</f>
        <v>0</v>
      </c>
      <c r="E755" s="3">
        <f>'Rankings Detailed'!E755</f>
        <v>0</v>
      </c>
      <c r="F755" s="3">
        <f>'Rankings Detailed'!F755</f>
        <v>0</v>
      </c>
      <c r="G755" s="3">
        <f>'Rankings Detailed'!G755</f>
        <v>0</v>
      </c>
      <c r="H755" s="15">
        <f>'Rankings Detailed'!H755</f>
        <v>0</v>
      </c>
    </row>
    <row r="756" spans="1:8" hidden="1" x14ac:dyDescent="0.2">
      <c r="A756" s="3">
        <f t="shared" si="28"/>
        <v>5</v>
      </c>
      <c r="B756" s="3">
        <f>'Rankings Detailed'!B756</f>
        <v>0</v>
      </c>
      <c r="C756" s="3">
        <f>'Rankings Detailed'!C756</f>
        <v>0</v>
      </c>
      <c r="D756" s="3">
        <f>'Rankings Detailed'!D756</f>
        <v>0</v>
      </c>
      <c r="E756" s="3">
        <f>'Rankings Detailed'!E756</f>
        <v>0</v>
      </c>
      <c r="F756" s="3">
        <f>'Rankings Detailed'!F756</f>
        <v>0</v>
      </c>
      <c r="G756" s="3">
        <f>'Rankings Detailed'!G756</f>
        <v>0</v>
      </c>
      <c r="H756" s="15">
        <f>'Rankings Detailed'!H756</f>
        <v>0</v>
      </c>
    </row>
    <row r="757" spans="1:8" hidden="1" x14ac:dyDescent="0.2">
      <c r="A757" s="3">
        <f t="shared" si="28"/>
        <v>5</v>
      </c>
      <c r="B757" s="3">
        <f>'Rankings Detailed'!B757</f>
        <v>0</v>
      </c>
      <c r="C757" s="3">
        <f>'Rankings Detailed'!C757</f>
        <v>0</v>
      </c>
      <c r="D757" s="3">
        <f>'Rankings Detailed'!D757</f>
        <v>0</v>
      </c>
      <c r="E757" s="3">
        <f>'Rankings Detailed'!E757</f>
        <v>0</v>
      </c>
      <c r="F757" s="3">
        <f>'Rankings Detailed'!F757</f>
        <v>0</v>
      </c>
      <c r="G757" s="3">
        <f>'Rankings Detailed'!G757</f>
        <v>0</v>
      </c>
      <c r="H757" s="15">
        <f>'Rankings Detailed'!H757</f>
        <v>0</v>
      </c>
    </row>
    <row r="758" spans="1:8" hidden="1" x14ac:dyDescent="0.2">
      <c r="A758" s="3">
        <f t="shared" si="28"/>
        <v>5</v>
      </c>
      <c r="B758" s="3">
        <f>'Rankings Detailed'!B758</f>
        <v>0</v>
      </c>
      <c r="C758" s="3">
        <f>'Rankings Detailed'!C758</f>
        <v>0</v>
      </c>
      <c r="D758" s="3">
        <f>'Rankings Detailed'!D758</f>
        <v>0</v>
      </c>
      <c r="E758" s="3">
        <f>'Rankings Detailed'!E758</f>
        <v>0</v>
      </c>
      <c r="F758" s="3">
        <f>'Rankings Detailed'!F758</f>
        <v>0</v>
      </c>
      <c r="G758" s="3">
        <f>'Rankings Detailed'!G758</f>
        <v>0</v>
      </c>
      <c r="H758" s="15">
        <f>'Rankings Detailed'!H758</f>
        <v>0</v>
      </c>
    </row>
    <row r="759" spans="1:8" hidden="1" x14ac:dyDescent="0.2">
      <c r="A759" s="3">
        <f t="shared" si="28"/>
        <v>5</v>
      </c>
      <c r="B759" s="3">
        <f>'Rankings Detailed'!B759</f>
        <v>0</v>
      </c>
      <c r="C759" s="3">
        <f>'Rankings Detailed'!C759</f>
        <v>0</v>
      </c>
      <c r="D759" s="3">
        <f>'Rankings Detailed'!D759</f>
        <v>0</v>
      </c>
      <c r="E759" s="3">
        <f>'Rankings Detailed'!E759</f>
        <v>0</v>
      </c>
      <c r="F759" s="3">
        <f>'Rankings Detailed'!F759</f>
        <v>0</v>
      </c>
      <c r="G759" s="3">
        <f>'Rankings Detailed'!G759</f>
        <v>0</v>
      </c>
      <c r="H759" s="15">
        <f>'Rankings Detailed'!H759</f>
        <v>0</v>
      </c>
    </row>
    <row r="760" spans="1:8" hidden="1" x14ac:dyDescent="0.2">
      <c r="A760" s="3">
        <f t="shared" si="28"/>
        <v>5</v>
      </c>
      <c r="B760" s="3">
        <f>'Rankings Detailed'!B760</f>
        <v>0</v>
      </c>
      <c r="C760" s="3">
        <f>'Rankings Detailed'!C760</f>
        <v>0</v>
      </c>
      <c r="D760" s="3">
        <f>'Rankings Detailed'!D760</f>
        <v>0</v>
      </c>
      <c r="E760" s="3">
        <f>'Rankings Detailed'!E760</f>
        <v>0</v>
      </c>
      <c r="F760" s="3">
        <f>'Rankings Detailed'!F760</f>
        <v>0</v>
      </c>
      <c r="G760" s="3">
        <f>'Rankings Detailed'!G760</f>
        <v>0</v>
      </c>
      <c r="H760" s="15">
        <f>'Rankings Detailed'!H760</f>
        <v>0</v>
      </c>
    </row>
    <row r="761" spans="1:8" hidden="1" x14ac:dyDescent="0.2">
      <c r="A761" s="3">
        <f t="shared" si="28"/>
        <v>5</v>
      </c>
      <c r="B761" s="3">
        <f>'Rankings Detailed'!B761</f>
        <v>0</v>
      </c>
      <c r="C761" s="3">
        <f>'Rankings Detailed'!C761</f>
        <v>0</v>
      </c>
      <c r="D761" s="3">
        <f>'Rankings Detailed'!D761</f>
        <v>0</v>
      </c>
      <c r="E761" s="3">
        <f>'Rankings Detailed'!E761</f>
        <v>0</v>
      </c>
      <c r="F761" s="3">
        <f>'Rankings Detailed'!F761</f>
        <v>0</v>
      </c>
      <c r="G761" s="3">
        <f>'Rankings Detailed'!G761</f>
        <v>0</v>
      </c>
      <c r="H761" s="15">
        <f>'Rankings Detailed'!H761</f>
        <v>0</v>
      </c>
    </row>
    <row r="762" spans="1:8" hidden="1" x14ac:dyDescent="0.2">
      <c r="A762" s="3">
        <f t="shared" si="28"/>
        <v>5</v>
      </c>
      <c r="B762" s="3">
        <f>'Rankings Detailed'!B762</f>
        <v>0</v>
      </c>
      <c r="C762" s="3">
        <f>'Rankings Detailed'!C762</f>
        <v>0</v>
      </c>
      <c r="D762" s="3">
        <f>'Rankings Detailed'!D762</f>
        <v>0</v>
      </c>
      <c r="E762" s="3">
        <f>'Rankings Detailed'!E762</f>
        <v>0</v>
      </c>
      <c r="F762" s="3">
        <f>'Rankings Detailed'!F762</f>
        <v>0</v>
      </c>
      <c r="G762" s="3">
        <f>'Rankings Detailed'!G762</f>
        <v>0</v>
      </c>
      <c r="H762" s="15">
        <f>'Rankings Detailed'!H762</f>
        <v>0</v>
      </c>
    </row>
    <row r="763" spans="1:8" hidden="1" x14ac:dyDescent="0.2">
      <c r="A763" s="3">
        <f t="shared" si="28"/>
        <v>5</v>
      </c>
      <c r="B763" s="3">
        <f>'Rankings Detailed'!B763</f>
        <v>0</v>
      </c>
      <c r="C763" s="3">
        <f>'Rankings Detailed'!C763</f>
        <v>0</v>
      </c>
      <c r="D763" s="3">
        <f>'Rankings Detailed'!D763</f>
        <v>0</v>
      </c>
      <c r="E763" s="3">
        <f>'Rankings Detailed'!E763</f>
        <v>0</v>
      </c>
      <c r="F763" s="3">
        <f>'Rankings Detailed'!F763</f>
        <v>0</v>
      </c>
      <c r="G763" s="3">
        <f>'Rankings Detailed'!G763</f>
        <v>0</v>
      </c>
      <c r="H763" s="15">
        <f>'Rankings Detailed'!H763</f>
        <v>0</v>
      </c>
    </row>
    <row r="764" spans="1:8" hidden="1" x14ac:dyDescent="0.2">
      <c r="A764" s="3">
        <f t="shared" si="28"/>
        <v>5</v>
      </c>
      <c r="B764" s="3">
        <f>'Rankings Detailed'!B764</f>
        <v>0</v>
      </c>
      <c r="C764" s="3">
        <f>'Rankings Detailed'!C764</f>
        <v>0</v>
      </c>
      <c r="D764" s="3">
        <f>'Rankings Detailed'!D764</f>
        <v>0</v>
      </c>
      <c r="E764" s="3">
        <f>'Rankings Detailed'!E764</f>
        <v>0</v>
      </c>
      <c r="F764" s="3">
        <f>'Rankings Detailed'!F764</f>
        <v>0</v>
      </c>
      <c r="G764" s="3">
        <f>'Rankings Detailed'!G764</f>
        <v>0</v>
      </c>
      <c r="H764" s="15">
        <f>'Rankings Detailed'!H764</f>
        <v>0</v>
      </c>
    </row>
    <row r="765" spans="1:8" hidden="1" x14ac:dyDescent="0.2">
      <c r="A765" s="3">
        <f t="shared" si="28"/>
        <v>5</v>
      </c>
      <c r="B765" s="3">
        <f>'Rankings Detailed'!B765</f>
        <v>0</v>
      </c>
      <c r="C765" s="3">
        <f>'Rankings Detailed'!C765</f>
        <v>0</v>
      </c>
      <c r="D765" s="3">
        <f>'Rankings Detailed'!D765</f>
        <v>0</v>
      </c>
      <c r="E765" s="3">
        <f>'Rankings Detailed'!E765</f>
        <v>0</v>
      </c>
      <c r="F765" s="3">
        <f>'Rankings Detailed'!F765</f>
        <v>0</v>
      </c>
      <c r="G765" s="3">
        <f>'Rankings Detailed'!G765</f>
        <v>0</v>
      </c>
      <c r="H765" s="15">
        <f>'Rankings Detailed'!H765</f>
        <v>0</v>
      </c>
    </row>
    <row r="766" spans="1:8" hidden="1" x14ac:dyDescent="0.2">
      <c r="A766" s="3">
        <f t="shared" si="28"/>
        <v>5</v>
      </c>
      <c r="B766" s="3">
        <f>'Rankings Detailed'!B766</f>
        <v>0</v>
      </c>
      <c r="C766" s="3">
        <f>'Rankings Detailed'!C766</f>
        <v>0</v>
      </c>
      <c r="D766" s="3">
        <f>'Rankings Detailed'!D766</f>
        <v>0</v>
      </c>
      <c r="E766" s="3">
        <f>'Rankings Detailed'!E766</f>
        <v>0</v>
      </c>
      <c r="F766" s="3">
        <f>'Rankings Detailed'!F766</f>
        <v>0</v>
      </c>
      <c r="G766" s="3">
        <f>'Rankings Detailed'!G766</f>
        <v>0</v>
      </c>
      <c r="H766" s="15">
        <f>'Rankings Detailed'!H766</f>
        <v>0</v>
      </c>
    </row>
    <row r="769" spans="1:8" x14ac:dyDescent="0.2">
      <c r="A769" t="str">
        <f>'Rankings Detailed'!J768</f>
        <v>L70</v>
      </c>
    </row>
    <row r="771" spans="1:8" x14ac:dyDescent="0.2">
      <c r="A771" s="20" t="s">
        <v>73</v>
      </c>
      <c r="B771" s="20" t="s">
        <v>74</v>
      </c>
      <c r="C771" s="20" t="s">
        <v>75</v>
      </c>
      <c r="D771" s="20" t="s">
        <v>76</v>
      </c>
      <c r="E771" s="20" t="s">
        <v>77</v>
      </c>
      <c r="F771" s="20" t="s">
        <v>78</v>
      </c>
      <c r="G771" s="20" t="s">
        <v>79</v>
      </c>
      <c r="H771" s="21" t="s">
        <v>52</v>
      </c>
    </row>
    <row r="772" spans="1:8" x14ac:dyDescent="0.2">
      <c r="A772" s="3">
        <f>RANK(H772,$H$772:$H$811,0)</f>
        <v>1</v>
      </c>
      <c r="B772" s="3" t="str">
        <f>'Rankings Detailed'!B772</f>
        <v>Maureen Carroll</v>
      </c>
      <c r="C772" s="3">
        <f>'Rankings Detailed'!C772</f>
        <v>3</v>
      </c>
      <c r="D772" s="3">
        <f>'Rankings Detailed'!D772</f>
        <v>250</v>
      </c>
      <c r="E772" s="3">
        <f>'Rankings Detailed'!E772</f>
        <v>90</v>
      </c>
      <c r="F772" s="3">
        <f>'Rankings Detailed'!F772</f>
        <v>70</v>
      </c>
      <c r="G772" s="3">
        <f>'Rankings Detailed'!G772</f>
        <v>0</v>
      </c>
      <c r="H772" s="15">
        <f>'Rankings Detailed'!H772</f>
        <v>410</v>
      </c>
    </row>
    <row r="773" spans="1:8" x14ac:dyDescent="0.2">
      <c r="A773" s="3">
        <f t="shared" ref="A773:A811" si="29">RANK(H773,$H$772:$H$811,0)</f>
        <v>2</v>
      </c>
      <c r="B773" s="3" t="str">
        <f>'Rankings Detailed'!B773</f>
        <v>Christina Graham</v>
      </c>
      <c r="C773" s="3">
        <f>'Rankings Detailed'!C773</f>
        <v>1</v>
      </c>
      <c r="D773" s="3">
        <f>'Rankings Detailed'!D773</f>
        <v>155</v>
      </c>
      <c r="E773" s="3">
        <f>'Rankings Detailed'!E773</f>
        <v>0</v>
      </c>
      <c r="F773" s="3">
        <f>'Rankings Detailed'!F773</f>
        <v>0</v>
      </c>
      <c r="G773" s="3">
        <f>'Rankings Detailed'!G773</f>
        <v>0</v>
      </c>
      <c r="H773" s="15">
        <f>'Rankings Detailed'!H773</f>
        <v>155</v>
      </c>
    </row>
    <row r="774" spans="1:8" hidden="1" x14ac:dyDescent="0.2">
      <c r="A774" s="3">
        <f t="shared" si="29"/>
        <v>3</v>
      </c>
      <c r="B774" s="3" t="str">
        <f>'Rankings Detailed'!B774</f>
        <v>(blank)</v>
      </c>
      <c r="C774" s="3">
        <f>'Rankings Detailed'!C774</f>
        <v>17</v>
      </c>
      <c r="D774" s="3">
        <f>'Rankings Detailed'!D774</f>
        <v>0</v>
      </c>
      <c r="E774" s="3">
        <f>'Rankings Detailed'!E774</f>
        <v>0</v>
      </c>
      <c r="F774" s="3">
        <f>'Rankings Detailed'!F774</f>
        <v>0</v>
      </c>
      <c r="G774" s="3">
        <f>'Rankings Detailed'!G774</f>
        <v>0</v>
      </c>
      <c r="H774" s="15">
        <f>'Rankings Detailed'!H774</f>
        <v>0</v>
      </c>
    </row>
    <row r="775" spans="1:8" hidden="1" x14ac:dyDescent="0.2">
      <c r="A775" s="3">
        <f t="shared" si="29"/>
        <v>3</v>
      </c>
      <c r="B775" s="3">
        <f>'Rankings Detailed'!B775</f>
        <v>0</v>
      </c>
      <c r="C775" s="3">
        <f>'Rankings Detailed'!C775</f>
        <v>0</v>
      </c>
      <c r="D775" s="3">
        <f>'Rankings Detailed'!D775</f>
        <v>0</v>
      </c>
      <c r="E775" s="3">
        <f>'Rankings Detailed'!E775</f>
        <v>0</v>
      </c>
      <c r="F775" s="3">
        <f>'Rankings Detailed'!F775</f>
        <v>0</v>
      </c>
      <c r="G775" s="3">
        <f>'Rankings Detailed'!G775</f>
        <v>0</v>
      </c>
      <c r="H775" s="15">
        <f>'Rankings Detailed'!H775</f>
        <v>0</v>
      </c>
    </row>
    <row r="776" spans="1:8" hidden="1" x14ac:dyDescent="0.2">
      <c r="A776" s="3">
        <f t="shared" si="29"/>
        <v>3</v>
      </c>
      <c r="B776" s="3">
        <f>'Rankings Detailed'!B776</f>
        <v>0</v>
      </c>
      <c r="C776" s="3">
        <f>'Rankings Detailed'!C776</f>
        <v>0</v>
      </c>
      <c r="D776" s="3">
        <f>'Rankings Detailed'!D776</f>
        <v>0</v>
      </c>
      <c r="E776" s="3">
        <f>'Rankings Detailed'!E776</f>
        <v>0</v>
      </c>
      <c r="F776" s="3">
        <f>'Rankings Detailed'!F776</f>
        <v>0</v>
      </c>
      <c r="G776" s="3">
        <f>'Rankings Detailed'!G776</f>
        <v>0</v>
      </c>
      <c r="H776" s="15">
        <f>'Rankings Detailed'!H776</f>
        <v>0</v>
      </c>
    </row>
    <row r="777" spans="1:8" hidden="1" x14ac:dyDescent="0.2">
      <c r="A777" s="3">
        <f t="shared" si="29"/>
        <v>3</v>
      </c>
      <c r="B777" s="3">
        <f>'Rankings Detailed'!B777</f>
        <v>0</v>
      </c>
      <c r="C777" s="3">
        <f>'Rankings Detailed'!C777</f>
        <v>0</v>
      </c>
      <c r="D777" s="3">
        <f>'Rankings Detailed'!D777</f>
        <v>0</v>
      </c>
      <c r="E777" s="3">
        <f>'Rankings Detailed'!E777</f>
        <v>0</v>
      </c>
      <c r="F777" s="3">
        <f>'Rankings Detailed'!F777</f>
        <v>0</v>
      </c>
      <c r="G777" s="3">
        <f>'Rankings Detailed'!G777</f>
        <v>0</v>
      </c>
      <c r="H777" s="15">
        <f>'Rankings Detailed'!H777</f>
        <v>0</v>
      </c>
    </row>
    <row r="778" spans="1:8" hidden="1" x14ac:dyDescent="0.2">
      <c r="A778" s="3">
        <f t="shared" si="29"/>
        <v>3</v>
      </c>
      <c r="B778" s="3">
        <f>'Rankings Detailed'!B778</f>
        <v>0</v>
      </c>
      <c r="C778" s="3">
        <f>'Rankings Detailed'!C778</f>
        <v>0</v>
      </c>
      <c r="D778" s="3">
        <f>'Rankings Detailed'!D778</f>
        <v>0</v>
      </c>
      <c r="E778" s="3">
        <f>'Rankings Detailed'!E778</f>
        <v>0</v>
      </c>
      <c r="F778" s="3">
        <f>'Rankings Detailed'!F778</f>
        <v>0</v>
      </c>
      <c r="G778" s="3">
        <f>'Rankings Detailed'!G778</f>
        <v>0</v>
      </c>
      <c r="H778" s="15">
        <f>'Rankings Detailed'!H778</f>
        <v>0</v>
      </c>
    </row>
    <row r="779" spans="1:8" hidden="1" x14ac:dyDescent="0.2">
      <c r="A779" s="3">
        <f t="shared" si="29"/>
        <v>3</v>
      </c>
      <c r="B779" s="3">
        <f>'Rankings Detailed'!B779</f>
        <v>0</v>
      </c>
      <c r="C779" s="3">
        <f>'Rankings Detailed'!C779</f>
        <v>0</v>
      </c>
      <c r="D779" s="3">
        <f>'Rankings Detailed'!D779</f>
        <v>0</v>
      </c>
      <c r="E779" s="3">
        <f>'Rankings Detailed'!E779</f>
        <v>0</v>
      </c>
      <c r="F779" s="3">
        <f>'Rankings Detailed'!F779</f>
        <v>0</v>
      </c>
      <c r="G779" s="3">
        <f>'Rankings Detailed'!G779</f>
        <v>0</v>
      </c>
      <c r="H779" s="15">
        <f>'Rankings Detailed'!H779</f>
        <v>0</v>
      </c>
    </row>
    <row r="780" spans="1:8" hidden="1" x14ac:dyDescent="0.2">
      <c r="A780" s="3">
        <f t="shared" si="29"/>
        <v>3</v>
      </c>
      <c r="B780" s="3">
        <f>'Rankings Detailed'!B780</f>
        <v>0</v>
      </c>
      <c r="C780" s="3">
        <f>'Rankings Detailed'!C780</f>
        <v>0</v>
      </c>
      <c r="D780" s="3">
        <f>'Rankings Detailed'!D780</f>
        <v>0</v>
      </c>
      <c r="E780" s="3">
        <f>'Rankings Detailed'!E780</f>
        <v>0</v>
      </c>
      <c r="F780" s="3">
        <f>'Rankings Detailed'!F780</f>
        <v>0</v>
      </c>
      <c r="G780" s="3">
        <f>'Rankings Detailed'!G780</f>
        <v>0</v>
      </c>
      <c r="H780" s="15">
        <f>'Rankings Detailed'!H780</f>
        <v>0</v>
      </c>
    </row>
    <row r="781" spans="1:8" hidden="1" x14ac:dyDescent="0.2">
      <c r="A781" s="3">
        <f t="shared" si="29"/>
        <v>3</v>
      </c>
      <c r="B781" s="3">
        <f>'Rankings Detailed'!B781</f>
        <v>0</v>
      </c>
      <c r="C781" s="3">
        <f>'Rankings Detailed'!C781</f>
        <v>0</v>
      </c>
      <c r="D781" s="3">
        <f>'Rankings Detailed'!D781</f>
        <v>0</v>
      </c>
      <c r="E781" s="3">
        <f>'Rankings Detailed'!E781</f>
        <v>0</v>
      </c>
      <c r="F781" s="3">
        <f>'Rankings Detailed'!F781</f>
        <v>0</v>
      </c>
      <c r="G781" s="3">
        <f>'Rankings Detailed'!G781</f>
        <v>0</v>
      </c>
      <c r="H781" s="15">
        <f>'Rankings Detailed'!H781</f>
        <v>0</v>
      </c>
    </row>
    <row r="782" spans="1:8" hidden="1" x14ac:dyDescent="0.2">
      <c r="A782" s="3">
        <f t="shared" si="29"/>
        <v>3</v>
      </c>
      <c r="B782" s="3">
        <f>'Rankings Detailed'!B782</f>
        <v>0</v>
      </c>
      <c r="C782" s="3">
        <f>'Rankings Detailed'!C782</f>
        <v>0</v>
      </c>
      <c r="D782" s="3">
        <f>'Rankings Detailed'!D782</f>
        <v>0</v>
      </c>
      <c r="E782" s="3">
        <f>'Rankings Detailed'!E782</f>
        <v>0</v>
      </c>
      <c r="F782" s="3">
        <f>'Rankings Detailed'!F782</f>
        <v>0</v>
      </c>
      <c r="G782" s="3">
        <f>'Rankings Detailed'!G782</f>
        <v>0</v>
      </c>
      <c r="H782" s="15">
        <f>'Rankings Detailed'!H782</f>
        <v>0</v>
      </c>
    </row>
    <row r="783" spans="1:8" hidden="1" x14ac:dyDescent="0.2">
      <c r="A783" s="3">
        <f t="shared" si="29"/>
        <v>3</v>
      </c>
      <c r="B783" s="3">
        <f>'Rankings Detailed'!B783</f>
        <v>0</v>
      </c>
      <c r="C783" s="3">
        <f>'Rankings Detailed'!C783</f>
        <v>0</v>
      </c>
      <c r="D783" s="3">
        <f>'Rankings Detailed'!D783</f>
        <v>0</v>
      </c>
      <c r="E783" s="3">
        <f>'Rankings Detailed'!E783</f>
        <v>0</v>
      </c>
      <c r="F783" s="3">
        <f>'Rankings Detailed'!F783</f>
        <v>0</v>
      </c>
      <c r="G783" s="3">
        <f>'Rankings Detailed'!G783</f>
        <v>0</v>
      </c>
      <c r="H783" s="15">
        <f>'Rankings Detailed'!H783</f>
        <v>0</v>
      </c>
    </row>
    <row r="784" spans="1:8" hidden="1" x14ac:dyDescent="0.2">
      <c r="A784" s="3">
        <f t="shared" si="29"/>
        <v>3</v>
      </c>
      <c r="B784" s="3">
        <f>'Rankings Detailed'!B784</f>
        <v>0</v>
      </c>
      <c r="C784" s="3">
        <f>'Rankings Detailed'!C784</f>
        <v>0</v>
      </c>
      <c r="D784" s="3">
        <f>'Rankings Detailed'!D784</f>
        <v>0</v>
      </c>
      <c r="E784" s="3">
        <f>'Rankings Detailed'!E784</f>
        <v>0</v>
      </c>
      <c r="F784" s="3">
        <f>'Rankings Detailed'!F784</f>
        <v>0</v>
      </c>
      <c r="G784" s="3">
        <f>'Rankings Detailed'!G784</f>
        <v>0</v>
      </c>
      <c r="H784" s="15">
        <f>'Rankings Detailed'!H784</f>
        <v>0</v>
      </c>
    </row>
    <row r="785" spans="1:8" hidden="1" x14ac:dyDescent="0.2">
      <c r="A785" s="3">
        <f t="shared" si="29"/>
        <v>3</v>
      </c>
      <c r="B785" s="3">
        <f>'Rankings Detailed'!B785</f>
        <v>0</v>
      </c>
      <c r="C785" s="3">
        <f>'Rankings Detailed'!C785</f>
        <v>0</v>
      </c>
      <c r="D785" s="3">
        <f>'Rankings Detailed'!D785</f>
        <v>0</v>
      </c>
      <c r="E785" s="3">
        <f>'Rankings Detailed'!E785</f>
        <v>0</v>
      </c>
      <c r="F785" s="3">
        <f>'Rankings Detailed'!F785</f>
        <v>0</v>
      </c>
      <c r="G785" s="3">
        <f>'Rankings Detailed'!G785</f>
        <v>0</v>
      </c>
      <c r="H785" s="15">
        <f>'Rankings Detailed'!H785</f>
        <v>0</v>
      </c>
    </row>
    <row r="786" spans="1:8" hidden="1" x14ac:dyDescent="0.2">
      <c r="A786" s="3">
        <f t="shared" si="29"/>
        <v>3</v>
      </c>
      <c r="B786" s="3">
        <f>'Rankings Detailed'!B786</f>
        <v>0</v>
      </c>
      <c r="C786" s="3">
        <f>'Rankings Detailed'!C786</f>
        <v>0</v>
      </c>
      <c r="D786" s="3">
        <f>'Rankings Detailed'!D786</f>
        <v>0</v>
      </c>
      <c r="E786" s="3">
        <f>'Rankings Detailed'!E786</f>
        <v>0</v>
      </c>
      <c r="F786" s="3">
        <f>'Rankings Detailed'!F786</f>
        <v>0</v>
      </c>
      <c r="G786" s="3">
        <f>'Rankings Detailed'!G786</f>
        <v>0</v>
      </c>
      <c r="H786" s="15">
        <f>'Rankings Detailed'!H786</f>
        <v>0</v>
      </c>
    </row>
    <row r="787" spans="1:8" hidden="1" x14ac:dyDescent="0.2">
      <c r="A787" s="3">
        <f t="shared" si="29"/>
        <v>3</v>
      </c>
      <c r="B787" s="3">
        <f>'Rankings Detailed'!B787</f>
        <v>0</v>
      </c>
      <c r="C787" s="3">
        <f>'Rankings Detailed'!C787</f>
        <v>0</v>
      </c>
      <c r="D787" s="3">
        <f>'Rankings Detailed'!D787</f>
        <v>0</v>
      </c>
      <c r="E787" s="3">
        <f>'Rankings Detailed'!E787</f>
        <v>0</v>
      </c>
      <c r="F787" s="3">
        <f>'Rankings Detailed'!F787</f>
        <v>0</v>
      </c>
      <c r="G787" s="3">
        <f>'Rankings Detailed'!G787</f>
        <v>0</v>
      </c>
      <c r="H787" s="15">
        <f>'Rankings Detailed'!H787</f>
        <v>0</v>
      </c>
    </row>
    <row r="788" spans="1:8" hidden="1" x14ac:dyDescent="0.2">
      <c r="A788" s="3">
        <f t="shared" si="29"/>
        <v>3</v>
      </c>
      <c r="B788" s="3">
        <f>'Rankings Detailed'!B788</f>
        <v>0</v>
      </c>
      <c r="C788" s="3">
        <f>'Rankings Detailed'!C788</f>
        <v>0</v>
      </c>
      <c r="D788" s="3">
        <f>'Rankings Detailed'!D788</f>
        <v>0</v>
      </c>
      <c r="E788" s="3">
        <f>'Rankings Detailed'!E788</f>
        <v>0</v>
      </c>
      <c r="F788" s="3">
        <f>'Rankings Detailed'!F788</f>
        <v>0</v>
      </c>
      <c r="G788" s="3">
        <f>'Rankings Detailed'!G788</f>
        <v>0</v>
      </c>
      <c r="H788" s="15">
        <f>'Rankings Detailed'!H788</f>
        <v>0</v>
      </c>
    </row>
    <row r="789" spans="1:8" hidden="1" x14ac:dyDescent="0.2">
      <c r="A789" s="3">
        <f t="shared" si="29"/>
        <v>3</v>
      </c>
      <c r="B789" s="3">
        <f>'Rankings Detailed'!B789</f>
        <v>0</v>
      </c>
      <c r="C789" s="3">
        <f>'Rankings Detailed'!C789</f>
        <v>0</v>
      </c>
      <c r="D789" s="3">
        <f>'Rankings Detailed'!D789</f>
        <v>0</v>
      </c>
      <c r="E789" s="3">
        <f>'Rankings Detailed'!E789</f>
        <v>0</v>
      </c>
      <c r="F789" s="3">
        <f>'Rankings Detailed'!F789</f>
        <v>0</v>
      </c>
      <c r="G789" s="3">
        <f>'Rankings Detailed'!G789</f>
        <v>0</v>
      </c>
      <c r="H789" s="15">
        <f>'Rankings Detailed'!H789</f>
        <v>0</v>
      </c>
    </row>
    <row r="790" spans="1:8" hidden="1" x14ac:dyDescent="0.2">
      <c r="A790" s="3">
        <f t="shared" si="29"/>
        <v>3</v>
      </c>
      <c r="B790" s="3">
        <f>'Rankings Detailed'!B790</f>
        <v>0</v>
      </c>
      <c r="C790" s="3">
        <f>'Rankings Detailed'!C790</f>
        <v>0</v>
      </c>
      <c r="D790" s="3">
        <f>'Rankings Detailed'!D790</f>
        <v>0</v>
      </c>
      <c r="E790" s="3">
        <f>'Rankings Detailed'!E790</f>
        <v>0</v>
      </c>
      <c r="F790" s="3">
        <f>'Rankings Detailed'!F790</f>
        <v>0</v>
      </c>
      <c r="G790" s="3">
        <f>'Rankings Detailed'!G790</f>
        <v>0</v>
      </c>
      <c r="H790" s="15">
        <f>'Rankings Detailed'!H790</f>
        <v>0</v>
      </c>
    </row>
    <row r="791" spans="1:8" hidden="1" x14ac:dyDescent="0.2">
      <c r="A791" s="3">
        <f t="shared" si="29"/>
        <v>3</v>
      </c>
      <c r="B791" s="3">
        <f>'Rankings Detailed'!B791</f>
        <v>0</v>
      </c>
      <c r="C791" s="3">
        <f>'Rankings Detailed'!C791</f>
        <v>0</v>
      </c>
      <c r="D791" s="3">
        <f>'Rankings Detailed'!D791</f>
        <v>0</v>
      </c>
      <c r="E791" s="3">
        <f>'Rankings Detailed'!E791</f>
        <v>0</v>
      </c>
      <c r="F791" s="3">
        <f>'Rankings Detailed'!F791</f>
        <v>0</v>
      </c>
      <c r="G791" s="3">
        <f>'Rankings Detailed'!G791</f>
        <v>0</v>
      </c>
      <c r="H791" s="15">
        <f>'Rankings Detailed'!H791</f>
        <v>0</v>
      </c>
    </row>
    <row r="792" spans="1:8" hidden="1" x14ac:dyDescent="0.2">
      <c r="A792" s="3">
        <f t="shared" si="29"/>
        <v>3</v>
      </c>
      <c r="B792" s="3">
        <f>'Rankings Detailed'!B792</f>
        <v>0</v>
      </c>
      <c r="C792" s="3">
        <f>'Rankings Detailed'!C792</f>
        <v>0</v>
      </c>
      <c r="D792" s="3">
        <f>'Rankings Detailed'!D792</f>
        <v>0</v>
      </c>
      <c r="E792" s="3">
        <f>'Rankings Detailed'!E792</f>
        <v>0</v>
      </c>
      <c r="F792" s="3">
        <f>'Rankings Detailed'!F792</f>
        <v>0</v>
      </c>
      <c r="G792" s="3">
        <f>'Rankings Detailed'!G792</f>
        <v>0</v>
      </c>
      <c r="H792" s="15">
        <f>'Rankings Detailed'!H792</f>
        <v>0</v>
      </c>
    </row>
    <row r="793" spans="1:8" hidden="1" x14ac:dyDescent="0.2">
      <c r="A793" s="3">
        <f t="shared" si="29"/>
        <v>3</v>
      </c>
      <c r="B793" s="3">
        <f>'Rankings Detailed'!B793</f>
        <v>0</v>
      </c>
      <c r="C793" s="3">
        <f>'Rankings Detailed'!C793</f>
        <v>0</v>
      </c>
      <c r="D793" s="3">
        <f>'Rankings Detailed'!D793</f>
        <v>0</v>
      </c>
      <c r="E793" s="3">
        <f>'Rankings Detailed'!E793</f>
        <v>0</v>
      </c>
      <c r="F793" s="3">
        <f>'Rankings Detailed'!F793</f>
        <v>0</v>
      </c>
      <c r="G793" s="3">
        <f>'Rankings Detailed'!G793</f>
        <v>0</v>
      </c>
      <c r="H793" s="15">
        <f>'Rankings Detailed'!H793</f>
        <v>0</v>
      </c>
    </row>
    <row r="794" spans="1:8" hidden="1" x14ac:dyDescent="0.2">
      <c r="A794" s="3">
        <f t="shared" si="29"/>
        <v>3</v>
      </c>
      <c r="B794" s="3">
        <f>'Rankings Detailed'!B794</f>
        <v>0</v>
      </c>
      <c r="C794" s="3">
        <f>'Rankings Detailed'!C794</f>
        <v>0</v>
      </c>
      <c r="D794" s="3">
        <f>'Rankings Detailed'!D794</f>
        <v>0</v>
      </c>
      <c r="E794" s="3">
        <f>'Rankings Detailed'!E794</f>
        <v>0</v>
      </c>
      <c r="F794" s="3">
        <f>'Rankings Detailed'!F794</f>
        <v>0</v>
      </c>
      <c r="G794" s="3">
        <f>'Rankings Detailed'!G794</f>
        <v>0</v>
      </c>
      <c r="H794" s="15">
        <f>'Rankings Detailed'!H794</f>
        <v>0</v>
      </c>
    </row>
    <row r="795" spans="1:8" hidden="1" x14ac:dyDescent="0.2">
      <c r="A795" s="3">
        <f t="shared" si="29"/>
        <v>3</v>
      </c>
      <c r="B795" s="3">
        <f>'Rankings Detailed'!B795</f>
        <v>0</v>
      </c>
      <c r="C795" s="3">
        <f>'Rankings Detailed'!C795</f>
        <v>0</v>
      </c>
      <c r="D795" s="3">
        <f>'Rankings Detailed'!D795</f>
        <v>0</v>
      </c>
      <c r="E795" s="3">
        <f>'Rankings Detailed'!E795</f>
        <v>0</v>
      </c>
      <c r="F795" s="3">
        <f>'Rankings Detailed'!F795</f>
        <v>0</v>
      </c>
      <c r="G795" s="3">
        <f>'Rankings Detailed'!G795</f>
        <v>0</v>
      </c>
      <c r="H795" s="15">
        <f>'Rankings Detailed'!H795</f>
        <v>0</v>
      </c>
    </row>
    <row r="796" spans="1:8" hidden="1" x14ac:dyDescent="0.2">
      <c r="A796" s="3">
        <f t="shared" si="29"/>
        <v>3</v>
      </c>
      <c r="B796" s="3">
        <f>'Rankings Detailed'!B796</f>
        <v>0</v>
      </c>
      <c r="C796" s="3">
        <f>'Rankings Detailed'!C796</f>
        <v>0</v>
      </c>
      <c r="D796" s="3">
        <f>'Rankings Detailed'!D796</f>
        <v>0</v>
      </c>
      <c r="E796" s="3">
        <f>'Rankings Detailed'!E796</f>
        <v>0</v>
      </c>
      <c r="F796" s="3">
        <f>'Rankings Detailed'!F796</f>
        <v>0</v>
      </c>
      <c r="G796" s="3">
        <f>'Rankings Detailed'!G796</f>
        <v>0</v>
      </c>
      <c r="H796" s="15">
        <f>'Rankings Detailed'!H796</f>
        <v>0</v>
      </c>
    </row>
    <row r="797" spans="1:8" hidden="1" x14ac:dyDescent="0.2">
      <c r="A797" s="3">
        <f t="shared" si="29"/>
        <v>3</v>
      </c>
      <c r="B797" s="3">
        <f>'Rankings Detailed'!B797</f>
        <v>0</v>
      </c>
      <c r="C797" s="3">
        <f>'Rankings Detailed'!C797</f>
        <v>0</v>
      </c>
      <c r="D797" s="3">
        <f>'Rankings Detailed'!D797</f>
        <v>0</v>
      </c>
      <c r="E797" s="3">
        <f>'Rankings Detailed'!E797</f>
        <v>0</v>
      </c>
      <c r="F797" s="3">
        <f>'Rankings Detailed'!F797</f>
        <v>0</v>
      </c>
      <c r="G797" s="3">
        <f>'Rankings Detailed'!G797</f>
        <v>0</v>
      </c>
      <c r="H797" s="15">
        <f>'Rankings Detailed'!H797</f>
        <v>0</v>
      </c>
    </row>
    <row r="798" spans="1:8" hidden="1" x14ac:dyDescent="0.2">
      <c r="A798" s="3">
        <f t="shared" si="29"/>
        <v>3</v>
      </c>
      <c r="B798" s="3">
        <f>'Rankings Detailed'!B798</f>
        <v>0</v>
      </c>
      <c r="C798" s="3">
        <f>'Rankings Detailed'!C798</f>
        <v>0</v>
      </c>
      <c r="D798" s="3">
        <f>'Rankings Detailed'!D798</f>
        <v>0</v>
      </c>
      <c r="E798" s="3">
        <f>'Rankings Detailed'!E798</f>
        <v>0</v>
      </c>
      <c r="F798" s="3">
        <f>'Rankings Detailed'!F798</f>
        <v>0</v>
      </c>
      <c r="G798" s="3">
        <f>'Rankings Detailed'!G798</f>
        <v>0</v>
      </c>
      <c r="H798" s="15">
        <f>'Rankings Detailed'!H798</f>
        <v>0</v>
      </c>
    </row>
    <row r="799" spans="1:8" hidden="1" x14ac:dyDescent="0.2">
      <c r="A799" s="3">
        <f t="shared" si="29"/>
        <v>3</v>
      </c>
      <c r="B799" s="3">
        <f>'Rankings Detailed'!B799</f>
        <v>0</v>
      </c>
      <c r="C799" s="3">
        <f>'Rankings Detailed'!C799</f>
        <v>0</v>
      </c>
      <c r="D799" s="3">
        <f>'Rankings Detailed'!D799</f>
        <v>0</v>
      </c>
      <c r="E799" s="3">
        <f>'Rankings Detailed'!E799</f>
        <v>0</v>
      </c>
      <c r="F799" s="3">
        <f>'Rankings Detailed'!F799</f>
        <v>0</v>
      </c>
      <c r="G799" s="3">
        <f>'Rankings Detailed'!G799</f>
        <v>0</v>
      </c>
      <c r="H799" s="15">
        <f>'Rankings Detailed'!H799</f>
        <v>0</v>
      </c>
    </row>
    <row r="800" spans="1:8" hidden="1" x14ac:dyDescent="0.2">
      <c r="A800" s="3">
        <f t="shared" si="29"/>
        <v>3</v>
      </c>
      <c r="B800" s="3">
        <f>'Rankings Detailed'!B800</f>
        <v>0</v>
      </c>
      <c r="C800" s="3">
        <f>'Rankings Detailed'!C800</f>
        <v>0</v>
      </c>
      <c r="D800" s="3">
        <f>'Rankings Detailed'!D800</f>
        <v>0</v>
      </c>
      <c r="E800" s="3">
        <f>'Rankings Detailed'!E800</f>
        <v>0</v>
      </c>
      <c r="F800" s="3">
        <f>'Rankings Detailed'!F800</f>
        <v>0</v>
      </c>
      <c r="G800" s="3">
        <f>'Rankings Detailed'!G800</f>
        <v>0</v>
      </c>
      <c r="H800" s="15">
        <f>'Rankings Detailed'!H800</f>
        <v>0</v>
      </c>
    </row>
    <row r="801" spans="1:8" hidden="1" x14ac:dyDescent="0.2">
      <c r="A801" s="3">
        <f t="shared" si="29"/>
        <v>3</v>
      </c>
      <c r="B801" s="3">
        <f>'Rankings Detailed'!B801</f>
        <v>0</v>
      </c>
      <c r="C801" s="3">
        <f>'Rankings Detailed'!C801</f>
        <v>0</v>
      </c>
      <c r="D801" s="3">
        <f>'Rankings Detailed'!D801</f>
        <v>0</v>
      </c>
      <c r="E801" s="3">
        <f>'Rankings Detailed'!E801</f>
        <v>0</v>
      </c>
      <c r="F801" s="3">
        <f>'Rankings Detailed'!F801</f>
        <v>0</v>
      </c>
      <c r="G801" s="3">
        <f>'Rankings Detailed'!G801</f>
        <v>0</v>
      </c>
      <c r="H801" s="15">
        <f>'Rankings Detailed'!H801</f>
        <v>0</v>
      </c>
    </row>
    <row r="802" spans="1:8" hidden="1" x14ac:dyDescent="0.2">
      <c r="A802" s="3">
        <f t="shared" si="29"/>
        <v>3</v>
      </c>
      <c r="B802" s="3">
        <f>'Rankings Detailed'!B802</f>
        <v>0</v>
      </c>
      <c r="C802" s="3">
        <f>'Rankings Detailed'!C802</f>
        <v>0</v>
      </c>
      <c r="D802" s="3">
        <f>'Rankings Detailed'!D802</f>
        <v>0</v>
      </c>
      <c r="E802" s="3">
        <f>'Rankings Detailed'!E802</f>
        <v>0</v>
      </c>
      <c r="F802" s="3">
        <f>'Rankings Detailed'!F802</f>
        <v>0</v>
      </c>
      <c r="G802" s="3">
        <f>'Rankings Detailed'!G802</f>
        <v>0</v>
      </c>
      <c r="H802" s="15">
        <f>'Rankings Detailed'!H802</f>
        <v>0</v>
      </c>
    </row>
    <row r="803" spans="1:8" hidden="1" x14ac:dyDescent="0.2">
      <c r="A803" s="3">
        <f t="shared" si="29"/>
        <v>3</v>
      </c>
      <c r="B803" s="3">
        <f>'Rankings Detailed'!B803</f>
        <v>0</v>
      </c>
      <c r="C803" s="3">
        <f>'Rankings Detailed'!C803</f>
        <v>0</v>
      </c>
      <c r="D803" s="3">
        <f>'Rankings Detailed'!D803</f>
        <v>0</v>
      </c>
      <c r="E803" s="3">
        <f>'Rankings Detailed'!E803</f>
        <v>0</v>
      </c>
      <c r="F803" s="3">
        <f>'Rankings Detailed'!F803</f>
        <v>0</v>
      </c>
      <c r="G803" s="3">
        <f>'Rankings Detailed'!G803</f>
        <v>0</v>
      </c>
      <c r="H803" s="15">
        <f>'Rankings Detailed'!H803</f>
        <v>0</v>
      </c>
    </row>
    <row r="804" spans="1:8" hidden="1" x14ac:dyDescent="0.2">
      <c r="A804" s="3">
        <f t="shared" si="29"/>
        <v>3</v>
      </c>
      <c r="B804" s="3">
        <f>'Rankings Detailed'!B804</f>
        <v>0</v>
      </c>
      <c r="C804" s="3">
        <f>'Rankings Detailed'!C804</f>
        <v>0</v>
      </c>
      <c r="D804" s="3">
        <f>'Rankings Detailed'!D804</f>
        <v>0</v>
      </c>
      <c r="E804" s="3">
        <f>'Rankings Detailed'!E804</f>
        <v>0</v>
      </c>
      <c r="F804" s="3">
        <f>'Rankings Detailed'!F804</f>
        <v>0</v>
      </c>
      <c r="G804" s="3">
        <f>'Rankings Detailed'!G804</f>
        <v>0</v>
      </c>
      <c r="H804" s="15">
        <f>'Rankings Detailed'!H804</f>
        <v>0</v>
      </c>
    </row>
    <row r="805" spans="1:8" hidden="1" x14ac:dyDescent="0.2">
      <c r="A805" s="3">
        <f t="shared" si="29"/>
        <v>3</v>
      </c>
      <c r="B805" s="3">
        <f>'Rankings Detailed'!B805</f>
        <v>0</v>
      </c>
      <c r="C805" s="3">
        <f>'Rankings Detailed'!C805</f>
        <v>0</v>
      </c>
      <c r="D805" s="3">
        <f>'Rankings Detailed'!D805</f>
        <v>0</v>
      </c>
      <c r="E805" s="3">
        <f>'Rankings Detailed'!E805</f>
        <v>0</v>
      </c>
      <c r="F805" s="3">
        <f>'Rankings Detailed'!F805</f>
        <v>0</v>
      </c>
      <c r="G805" s="3">
        <f>'Rankings Detailed'!G805</f>
        <v>0</v>
      </c>
      <c r="H805" s="15">
        <f>'Rankings Detailed'!H805</f>
        <v>0</v>
      </c>
    </row>
    <row r="806" spans="1:8" hidden="1" x14ac:dyDescent="0.2">
      <c r="A806" s="3">
        <f t="shared" si="29"/>
        <v>3</v>
      </c>
      <c r="B806" s="3">
        <f>'Rankings Detailed'!B806</f>
        <v>0</v>
      </c>
      <c r="C806" s="3">
        <f>'Rankings Detailed'!C806</f>
        <v>0</v>
      </c>
      <c r="D806" s="3">
        <f>'Rankings Detailed'!D806</f>
        <v>0</v>
      </c>
      <c r="E806" s="3">
        <f>'Rankings Detailed'!E806</f>
        <v>0</v>
      </c>
      <c r="F806" s="3">
        <f>'Rankings Detailed'!F806</f>
        <v>0</v>
      </c>
      <c r="G806" s="3">
        <f>'Rankings Detailed'!G806</f>
        <v>0</v>
      </c>
      <c r="H806" s="15">
        <f>'Rankings Detailed'!H806</f>
        <v>0</v>
      </c>
    </row>
    <row r="807" spans="1:8" hidden="1" x14ac:dyDescent="0.2">
      <c r="A807" s="3">
        <f t="shared" si="29"/>
        <v>3</v>
      </c>
      <c r="B807" s="3">
        <f>'Rankings Detailed'!B807</f>
        <v>0</v>
      </c>
      <c r="C807" s="3">
        <f>'Rankings Detailed'!C807</f>
        <v>0</v>
      </c>
      <c r="D807" s="3">
        <f>'Rankings Detailed'!D807</f>
        <v>0</v>
      </c>
      <c r="E807" s="3">
        <f>'Rankings Detailed'!E807</f>
        <v>0</v>
      </c>
      <c r="F807" s="3">
        <f>'Rankings Detailed'!F807</f>
        <v>0</v>
      </c>
      <c r="G807" s="3">
        <f>'Rankings Detailed'!G807</f>
        <v>0</v>
      </c>
      <c r="H807" s="15">
        <f>'Rankings Detailed'!H807</f>
        <v>0</v>
      </c>
    </row>
    <row r="808" spans="1:8" hidden="1" x14ac:dyDescent="0.2">
      <c r="A808" s="3">
        <f t="shared" si="29"/>
        <v>3</v>
      </c>
      <c r="B808" s="3">
        <f>'Rankings Detailed'!B808</f>
        <v>0</v>
      </c>
      <c r="C808" s="3">
        <f>'Rankings Detailed'!C808</f>
        <v>0</v>
      </c>
      <c r="D808" s="3">
        <f>'Rankings Detailed'!D808</f>
        <v>0</v>
      </c>
      <c r="E808" s="3">
        <f>'Rankings Detailed'!E808</f>
        <v>0</v>
      </c>
      <c r="F808" s="3">
        <f>'Rankings Detailed'!F808</f>
        <v>0</v>
      </c>
      <c r="G808" s="3">
        <f>'Rankings Detailed'!G808</f>
        <v>0</v>
      </c>
      <c r="H808" s="15">
        <f>'Rankings Detailed'!H808</f>
        <v>0</v>
      </c>
    </row>
    <row r="809" spans="1:8" hidden="1" x14ac:dyDescent="0.2">
      <c r="A809" s="3">
        <f t="shared" si="29"/>
        <v>3</v>
      </c>
      <c r="B809" s="3">
        <f>'Rankings Detailed'!B809</f>
        <v>0</v>
      </c>
      <c r="C809" s="3">
        <f>'Rankings Detailed'!C809</f>
        <v>0</v>
      </c>
      <c r="D809" s="3">
        <f>'Rankings Detailed'!D809</f>
        <v>0</v>
      </c>
      <c r="E809" s="3">
        <f>'Rankings Detailed'!E809</f>
        <v>0</v>
      </c>
      <c r="F809" s="3">
        <f>'Rankings Detailed'!F809</f>
        <v>0</v>
      </c>
      <c r="G809" s="3">
        <f>'Rankings Detailed'!G809</f>
        <v>0</v>
      </c>
      <c r="H809" s="15">
        <f>'Rankings Detailed'!H809</f>
        <v>0</v>
      </c>
    </row>
    <row r="810" spans="1:8" hidden="1" x14ac:dyDescent="0.2">
      <c r="A810" s="3">
        <f t="shared" si="29"/>
        <v>3</v>
      </c>
      <c r="B810" s="3">
        <f>'Rankings Detailed'!B810</f>
        <v>0</v>
      </c>
      <c r="C810" s="3">
        <f>'Rankings Detailed'!C810</f>
        <v>0</v>
      </c>
      <c r="D810" s="3">
        <f>'Rankings Detailed'!D810</f>
        <v>0</v>
      </c>
      <c r="E810" s="3">
        <f>'Rankings Detailed'!E810</f>
        <v>0</v>
      </c>
      <c r="F810" s="3">
        <f>'Rankings Detailed'!F810</f>
        <v>0</v>
      </c>
      <c r="G810" s="3">
        <f>'Rankings Detailed'!G810</f>
        <v>0</v>
      </c>
      <c r="H810" s="15">
        <f>'Rankings Detailed'!H810</f>
        <v>0</v>
      </c>
    </row>
    <row r="811" spans="1:8" hidden="1" x14ac:dyDescent="0.2">
      <c r="A811" s="3">
        <f t="shared" si="29"/>
        <v>3</v>
      </c>
      <c r="B811" s="3">
        <f>'Rankings Detailed'!B811</f>
        <v>0</v>
      </c>
      <c r="C811" s="3">
        <f>'Rankings Detailed'!C811</f>
        <v>0</v>
      </c>
      <c r="D811" s="3">
        <f>'Rankings Detailed'!D811</f>
        <v>0</v>
      </c>
      <c r="E811" s="3">
        <f>'Rankings Detailed'!E811</f>
        <v>0</v>
      </c>
      <c r="F811" s="3">
        <f>'Rankings Detailed'!F811</f>
        <v>0</v>
      </c>
      <c r="G811" s="3">
        <f>'Rankings Detailed'!G811</f>
        <v>0</v>
      </c>
      <c r="H811" s="15">
        <f>'Rankings Detailed'!H811</f>
        <v>0</v>
      </c>
    </row>
    <row r="814" spans="1:8" x14ac:dyDescent="0.2">
      <c r="A814" t="str">
        <f>'Rankings Detailed'!J813</f>
        <v>L75</v>
      </c>
    </row>
    <row r="816" spans="1:8" x14ac:dyDescent="0.2">
      <c r="A816" s="20" t="s">
        <v>73</v>
      </c>
      <c r="B816" s="20" t="s">
        <v>74</v>
      </c>
      <c r="C816" s="20" t="s">
        <v>75</v>
      </c>
      <c r="D816" s="20" t="s">
        <v>76</v>
      </c>
      <c r="E816" s="20" t="s">
        <v>77</v>
      </c>
      <c r="F816" s="20" t="s">
        <v>78</v>
      </c>
      <c r="G816" s="20" t="s">
        <v>79</v>
      </c>
      <c r="H816" s="21" t="s">
        <v>52</v>
      </c>
    </row>
    <row r="817" spans="1:8" hidden="1" x14ac:dyDescent="0.2">
      <c r="A817" s="3">
        <f>RANK(H817,$H$817:$H$856,0)</f>
        <v>1</v>
      </c>
      <c r="B817" s="3" t="str">
        <f>'Rankings Detailed'!B817</f>
        <v>(blank)</v>
      </c>
      <c r="C817" s="3">
        <f>'Rankings Detailed'!C817</f>
        <v>17</v>
      </c>
      <c r="D817" s="3">
        <f>'Rankings Detailed'!D817</f>
        <v>0</v>
      </c>
      <c r="E817" s="3">
        <f>'Rankings Detailed'!E817</f>
        <v>0</v>
      </c>
      <c r="F817" s="3">
        <f>'Rankings Detailed'!F817</f>
        <v>0</v>
      </c>
      <c r="G817" s="3">
        <f>'Rankings Detailed'!G817</f>
        <v>0</v>
      </c>
      <c r="H817" s="15">
        <f>'Rankings Detailed'!H817</f>
        <v>0</v>
      </c>
    </row>
    <row r="818" spans="1:8" hidden="1" x14ac:dyDescent="0.2">
      <c r="A818" s="3">
        <f t="shared" ref="A818:A856" si="30">RANK(H818,$H$817:$H$856,0)</f>
        <v>1</v>
      </c>
      <c r="B818" s="3">
        <f>'Rankings Detailed'!B818</f>
        <v>0</v>
      </c>
      <c r="C818" s="3">
        <f>'Rankings Detailed'!C818</f>
        <v>0</v>
      </c>
      <c r="D818" s="3">
        <f>'Rankings Detailed'!D818</f>
        <v>0</v>
      </c>
      <c r="E818" s="3">
        <f>'Rankings Detailed'!E818</f>
        <v>0</v>
      </c>
      <c r="F818" s="3">
        <f>'Rankings Detailed'!F818</f>
        <v>0</v>
      </c>
      <c r="G818" s="3">
        <f>'Rankings Detailed'!G818</f>
        <v>0</v>
      </c>
      <c r="H818" s="15">
        <f>'Rankings Detailed'!H818</f>
        <v>0</v>
      </c>
    </row>
    <row r="819" spans="1:8" hidden="1" x14ac:dyDescent="0.2">
      <c r="A819" s="3">
        <f t="shared" si="30"/>
        <v>1</v>
      </c>
      <c r="B819" s="3">
        <f>'Rankings Detailed'!B819</f>
        <v>0</v>
      </c>
      <c r="C819" s="3">
        <f>'Rankings Detailed'!C819</f>
        <v>0</v>
      </c>
      <c r="D819" s="3">
        <f>'Rankings Detailed'!D819</f>
        <v>0</v>
      </c>
      <c r="E819" s="3">
        <f>'Rankings Detailed'!E819</f>
        <v>0</v>
      </c>
      <c r="F819" s="3">
        <f>'Rankings Detailed'!F819</f>
        <v>0</v>
      </c>
      <c r="G819" s="3">
        <f>'Rankings Detailed'!G819</f>
        <v>0</v>
      </c>
      <c r="H819" s="15">
        <f>'Rankings Detailed'!H819</f>
        <v>0</v>
      </c>
    </row>
    <row r="820" spans="1:8" hidden="1" x14ac:dyDescent="0.2">
      <c r="A820" s="3">
        <f t="shared" si="30"/>
        <v>1</v>
      </c>
      <c r="B820" s="3">
        <f>'Rankings Detailed'!B820</f>
        <v>0</v>
      </c>
      <c r="C820" s="3">
        <f>'Rankings Detailed'!C820</f>
        <v>0</v>
      </c>
      <c r="D820" s="3">
        <f>'Rankings Detailed'!D820</f>
        <v>0</v>
      </c>
      <c r="E820" s="3">
        <f>'Rankings Detailed'!E820</f>
        <v>0</v>
      </c>
      <c r="F820" s="3">
        <f>'Rankings Detailed'!F820</f>
        <v>0</v>
      </c>
      <c r="G820" s="3">
        <f>'Rankings Detailed'!G820</f>
        <v>0</v>
      </c>
      <c r="H820" s="15">
        <f>'Rankings Detailed'!H820</f>
        <v>0</v>
      </c>
    </row>
    <row r="821" spans="1:8" hidden="1" x14ac:dyDescent="0.2">
      <c r="A821" s="3">
        <f t="shared" si="30"/>
        <v>1</v>
      </c>
      <c r="B821" s="3">
        <f>'Rankings Detailed'!B821</f>
        <v>0</v>
      </c>
      <c r="C821" s="3">
        <f>'Rankings Detailed'!C821</f>
        <v>0</v>
      </c>
      <c r="D821" s="3">
        <f>'Rankings Detailed'!D821</f>
        <v>0</v>
      </c>
      <c r="E821" s="3">
        <f>'Rankings Detailed'!E821</f>
        <v>0</v>
      </c>
      <c r="F821" s="3">
        <f>'Rankings Detailed'!F821</f>
        <v>0</v>
      </c>
      <c r="G821" s="3">
        <f>'Rankings Detailed'!G821</f>
        <v>0</v>
      </c>
      <c r="H821" s="15">
        <f>'Rankings Detailed'!H821</f>
        <v>0</v>
      </c>
    </row>
    <row r="822" spans="1:8" hidden="1" x14ac:dyDescent="0.2">
      <c r="A822" s="3">
        <f t="shared" si="30"/>
        <v>1</v>
      </c>
      <c r="B822" s="3">
        <f>'Rankings Detailed'!B822</f>
        <v>0</v>
      </c>
      <c r="C822" s="3">
        <f>'Rankings Detailed'!C822</f>
        <v>0</v>
      </c>
      <c r="D822" s="3">
        <f>'Rankings Detailed'!D822</f>
        <v>0</v>
      </c>
      <c r="E822" s="3">
        <f>'Rankings Detailed'!E822</f>
        <v>0</v>
      </c>
      <c r="F822" s="3">
        <f>'Rankings Detailed'!F822</f>
        <v>0</v>
      </c>
      <c r="G822" s="3">
        <f>'Rankings Detailed'!G822</f>
        <v>0</v>
      </c>
      <c r="H822" s="15">
        <f>'Rankings Detailed'!H822</f>
        <v>0</v>
      </c>
    </row>
    <row r="823" spans="1:8" hidden="1" x14ac:dyDescent="0.2">
      <c r="A823" s="3">
        <f t="shared" si="30"/>
        <v>1</v>
      </c>
      <c r="B823" s="3">
        <f>'Rankings Detailed'!B823</f>
        <v>0</v>
      </c>
      <c r="C823" s="3">
        <f>'Rankings Detailed'!C823</f>
        <v>0</v>
      </c>
      <c r="D823" s="3">
        <f>'Rankings Detailed'!D823</f>
        <v>0</v>
      </c>
      <c r="E823" s="3">
        <f>'Rankings Detailed'!E823</f>
        <v>0</v>
      </c>
      <c r="F823" s="3">
        <f>'Rankings Detailed'!F823</f>
        <v>0</v>
      </c>
      <c r="G823" s="3">
        <f>'Rankings Detailed'!G823</f>
        <v>0</v>
      </c>
      <c r="H823" s="15">
        <f>'Rankings Detailed'!H823</f>
        <v>0</v>
      </c>
    </row>
    <row r="824" spans="1:8" hidden="1" x14ac:dyDescent="0.2">
      <c r="A824" s="3">
        <f t="shared" si="30"/>
        <v>1</v>
      </c>
      <c r="B824" s="3">
        <f>'Rankings Detailed'!B824</f>
        <v>0</v>
      </c>
      <c r="C824" s="3">
        <f>'Rankings Detailed'!C824</f>
        <v>0</v>
      </c>
      <c r="D824" s="3">
        <f>'Rankings Detailed'!D824</f>
        <v>0</v>
      </c>
      <c r="E824" s="3">
        <f>'Rankings Detailed'!E824</f>
        <v>0</v>
      </c>
      <c r="F824" s="3">
        <f>'Rankings Detailed'!F824</f>
        <v>0</v>
      </c>
      <c r="G824" s="3">
        <f>'Rankings Detailed'!G824</f>
        <v>0</v>
      </c>
      <c r="H824" s="15">
        <f>'Rankings Detailed'!H824</f>
        <v>0</v>
      </c>
    </row>
    <row r="825" spans="1:8" hidden="1" x14ac:dyDescent="0.2">
      <c r="A825" s="3">
        <f t="shared" si="30"/>
        <v>1</v>
      </c>
      <c r="B825" s="3">
        <f>'Rankings Detailed'!B825</f>
        <v>0</v>
      </c>
      <c r="C825" s="3">
        <f>'Rankings Detailed'!C825</f>
        <v>0</v>
      </c>
      <c r="D825" s="3">
        <f>'Rankings Detailed'!D825</f>
        <v>0</v>
      </c>
      <c r="E825" s="3">
        <f>'Rankings Detailed'!E825</f>
        <v>0</v>
      </c>
      <c r="F825" s="3">
        <f>'Rankings Detailed'!F825</f>
        <v>0</v>
      </c>
      <c r="G825" s="3">
        <f>'Rankings Detailed'!G825</f>
        <v>0</v>
      </c>
      <c r="H825" s="15">
        <f>'Rankings Detailed'!H825</f>
        <v>0</v>
      </c>
    </row>
    <row r="826" spans="1:8" hidden="1" x14ac:dyDescent="0.2">
      <c r="A826" s="3">
        <f t="shared" si="30"/>
        <v>1</v>
      </c>
      <c r="B826" s="3">
        <f>'Rankings Detailed'!B826</f>
        <v>0</v>
      </c>
      <c r="C826" s="3">
        <f>'Rankings Detailed'!C826</f>
        <v>0</v>
      </c>
      <c r="D826" s="3">
        <f>'Rankings Detailed'!D826</f>
        <v>0</v>
      </c>
      <c r="E826" s="3">
        <f>'Rankings Detailed'!E826</f>
        <v>0</v>
      </c>
      <c r="F826" s="3">
        <f>'Rankings Detailed'!F826</f>
        <v>0</v>
      </c>
      <c r="G826" s="3">
        <f>'Rankings Detailed'!G826</f>
        <v>0</v>
      </c>
      <c r="H826" s="15">
        <f>'Rankings Detailed'!H826</f>
        <v>0</v>
      </c>
    </row>
    <row r="827" spans="1:8" hidden="1" x14ac:dyDescent="0.2">
      <c r="A827" s="3">
        <f t="shared" si="30"/>
        <v>1</v>
      </c>
      <c r="B827" s="3">
        <f>'Rankings Detailed'!B827</f>
        <v>0</v>
      </c>
      <c r="C827" s="3">
        <f>'Rankings Detailed'!C827</f>
        <v>0</v>
      </c>
      <c r="D827" s="3">
        <f>'Rankings Detailed'!D827</f>
        <v>0</v>
      </c>
      <c r="E827" s="3">
        <f>'Rankings Detailed'!E827</f>
        <v>0</v>
      </c>
      <c r="F827" s="3">
        <f>'Rankings Detailed'!F827</f>
        <v>0</v>
      </c>
      <c r="G827" s="3">
        <f>'Rankings Detailed'!G827</f>
        <v>0</v>
      </c>
      <c r="H827" s="15">
        <f>'Rankings Detailed'!H827</f>
        <v>0</v>
      </c>
    </row>
    <row r="828" spans="1:8" hidden="1" x14ac:dyDescent="0.2">
      <c r="A828" s="3">
        <f t="shared" si="30"/>
        <v>1</v>
      </c>
      <c r="B828" s="3">
        <f>'Rankings Detailed'!B828</f>
        <v>0</v>
      </c>
      <c r="C828" s="3">
        <f>'Rankings Detailed'!C828</f>
        <v>0</v>
      </c>
      <c r="D828" s="3">
        <f>'Rankings Detailed'!D828</f>
        <v>0</v>
      </c>
      <c r="E828" s="3">
        <f>'Rankings Detailed'!E828</f>
        <v>0</v>
      </c>
      <c r="F828" s="3">
        <f>'Rankings Detailed'!F828</f>
        <v>0</v>
      </c>
      <c r="G828" s="3">
        <f>'Rankings Detailed'!G828</f>
        <v>0</v>
      </c>
      <c r="H828" s="15">
        <f>'Rankings Detailed'!H828</f>
        <v>0</v>
      </c>
    </row>
    <row r="829" spans="1:8" hidden="1" x14ac:dyDescent="0.2">
      <c r="A829" s="3">
        <f t="shared" si="30"/>
        <v>1</v>
      </c>
      <c r="B829" s="3">
        <f>'Rankings Detailed'!B829</f>
        <v>0</v>
      </c>
      <c r="C829" s="3">
        <f>'Rankings Detailed'!C829</f>
        <v>0</v>
      </c>
      <c r="D829" s="3">
        <f>'Rankings Detailed'!D829</f>
        <v>0</v>
      </c>
      <c r="E829" s="3">
        <f>'Rankings Detailed'!E829</f>
        <v>0</v>
      </c>
      <c r="F829" s="3">
        <f>'Rankings Detailed'!F829</f>
        <v>0</v>
      </c>
      <c r="G829" s="3">
        <f>'Rankings Detailed'!G829</f>
        <v>0</v>
      </c>
      <c r="H829" s="15">
        <f>'Rankings Detailed'!H829</f>
        <v>0</v>
      </c>
    </row>
    <row r="830" spans="1:8" hidden="1" x14ac:dyDescent="0.2">
      <c r="A830" s="3">
        <f t="shared" si="30"/>
        <v>1</v>
      </c>
      <c r="B830" s="3">
        <f>'Rankings Detailed'!B830</f>
        <v>0</v>
      </c>
      <c r="C830" s="3">
        <f>'Rankings Detailed'!C830</f>
        <v>0</v>
      </c>
      <c r="D830" s="3">
        <f>'Rankings Detailed'!D830</f>
        <v>0</v>
      </c>
      <c r="E830" s="3">
        <f>'Rankings Detailed'!E830</f>
        <v>0</v>
      </c>
      <c r="F830" s="3">
        <f>'Rankings Detailed'!F830</f>
        <v>0</v>
      </c>
      <c r="G830" s="3">
        <f>'Rankings Detailed'!G830</f>
        <v>0</v>
      </c>
      <c r="H830" s="15">
        <f>'Rankings Detailed'!H830</f>
        <v>0</v>
      </c>
    </row>
    <row r="831" spans="1:8" hidden="1" x14ac:dyDescent="0.2">
      <c r="A831" s="3">
        <f t="shared" si="30"/>
        <v>1</v>
      </c>
      <c r="B831" s="3">
        <f>'Rankings Detailed'!B831</f>
        <v>0</v>
      </c>
      <c r="C831" s="3">
        <f>'Rankings Detailed'!C831</f>
        <v>0</v>
      </c>
      <c r="D831" s="3">
        <f>'Rankings Detailed'!D831</f>
        <v>0</v>
      </c>
      <c r="E831" s="3">
        <f>'Rankings Detailed'!E831</f>
        <v>0</v>
      </c>
      <c r="F831" s="3">
        <f>'Rankings Detailed'!F831</f>
        <v>0</v>
      </c>
      <c r="G831" s="3">
        <f>'Rankings Detailed'!G831</f>
        <v>0</v>
      </c>
      <c r="H831" s="15">
        <f>'Rankings Detailed'!H831</f>
        <v>0</v>
      </c>
    </row>
    <row r="832" spans="1:8" hidden="1" x14ac:dyDescent="0.2">
      <c r="A832" s="3">
        <f t="shared" si="30"/>
        <v>1</v>
      </c>
      <c r="B832" s="3">
        <f>'Rankings Detailed'!B832</f>
        <v>0</v>
      </c>
      <c r="C832" s="3">
        <f>'Rankings Detailed'!C832</f>
        <v>0</v>
      </c>
      <c r="D832" s="3">
        <f>'Rankings Detailed'!D832</f>
        <v>0</v>
      </c>
      <c r="E832" s="3">
        <f>'Rankings Detailed'!E832</f>
        <v>0</v>
      </c>
      <c r="F832" s="3">
        <f>'Rankings Detailed'!F832</f>
        <v>0</v>
      </c>
      <c r="G832" s="3">
        <f>'Rankings Detailed'!G832</f>
        <v>0</v>
      </c>
      <c r="H832" s="15">
        <f>'Rankings Detailed'!H832</f>
        <v>0</v>
      </c>
    </row>
    <row r="833" spans="1:8" hidden="1" x14ac:dyDescent="0.2">
      <c r="A833" s="3">
        <f t="shared" si="30"/>
        <v>1</v>
      </c>
      <c r="B833" s="3">
        <f>'Rankings Detailed'!B833</f>
        <v>0</v>
      </c>
      <c r="C833" s="3">
        <f>'Rankings Detailed'!C833</f>
        <v>0</v>
      </c>
      <c r="D833" s="3">
        <f>'Rankings Detailed'!D833</f>
        <v>0</v>
      </c>
      <c r="E833" s="3">
        <f>'Rankings Detailed'!E833</f>
        <v>0</v>
      </c>
      <c r="F833" s="3">
        <f>'Rankings Detailed'!F833</f>
        <v>0</v>
      </c>
      <c r="G833" s="3">
        <f>'Rankings Detailed'!G833</f>
        <v>0</v>
      </c>
      <c r="H833" s="15">
        <f>'Rankings Detailed'!H833</f>
        <v>0</v>
      </c>
    </row>
    <row r="834" spans="1:8" hidden="1" x14ac:dyDescent="0.2">
      <c r="A834" s="3">
        <f t="shared" si="30"/>
        <v>1</v>
      </c>
      <c r="B834" s="3">
        <f>'Rankings Detailed'!B834</f>
        <v>0</v>
      </c>
      <c r="C834" s="3">
        <f>'Rankings Detailed'!C834</f>
        <v>0</v>
      </c>
      <c r="D834" s="3">
        <f>'Rankings Detailed'!D834</f>
        <v>0</v>
      </c>
      <c r="E834" s="3">
        <f>'Rankings Detailed'!E834</f>
        <v>0</v>
      </c>
      <c r="F834" s="3">
        <f>'Rankings Detailed'!F834</f>
        <v>0</v>
      </c>
      <c r="G834" s="3">
        <f>'Rankings Detailed'!G834</f>
        <v>0</v>
      </c>
      <c r="H834" s="15">
        <f>'Rankings Detailed'!H834</f>
        <v>0</v>
      </c>
    </row>
    <row r="835" spans="1:8" hidden="1" x14ac:dyDescent="0.2">
      <c r="A835" s="3">
        <f t="shared" si="30"/>
        <v>1</v>
      </c>
      <c r="B835" s="3">
        <f>'Rankings Detailed'!B835</f>
        <v>0</v>
      </c>
      <c r="C835" s="3">
        <f>'Rankings Detailed'!C835</f>
        <v>0</v>
      </c>
      <c r="D835" s="3">
        <f>'Rankings Detailed'!D835</f>
        <v>0</v>
      </c>
      <c r="E835" s="3">
        <f>'Rankings Detailed'!E835</f>
        <v>0</v>
      </c>
      <c r="F835" s="3">
        <f>'Rankings Detailed'!F835</f>
        <v>0</v>
      </c>
      <c r="G835" s="3">
        <f>'Rankings Detailed'!G835</f>
        <v>0</v>
      </c>
      <c r="H835" s="15">
        <f>'Rankings Detailed'!H835</f>
        <v>0</v>
      </c>
    </row>
    <row r="836" spans="1:8" hidden="1" x14ac:dyDescent="0.2">
      <c r="A836" s="3">
        <f t="shared" si="30"/>
        <v>1</v>
      </c>
      <c r="B836" s="3">
        <f>'Rankings Detailed'!B836</f>
        <v>0</v>
      </c>
      <c r="C836" s="3">
        <f>'Rankings Detailed'!C836</f>
        <v>0</v>
      </c>
      <c r="D836" s="3">
        <f>'Rankings Detailed'!D836</f>
        <v>0</v>
      </c>
      <c r="E836" s="3">
        <f>'Rankings Detailed'!E836</f>
        <v>0</v>
      </c>
      <c r="F836" s="3">
        <f>'Rankings Detailed'!F836</f>
        <v>0</v>
      </c>
      <c r="G836" s="3">
        <f>'Rankings Detailed'!G836</f>
        <v>0</v>
      </c>
      <c r="H836" s="15">
        <f>'Rankings Detailed'!H836</f>
        <v>0</v>
      </c>
    </row>
    <row r="837" spans="1:8" hidden="1" x14ac:dyDescent="0.2">
      <c r="A837" s="3">
        <f t="shared" si="30"/>
        <v>1</v>
      </c>
      <c r="B837" s="3">
        <f>'Rankings Detailed'!B837</f>
        <v>0</v>
      </c>
      <c r="C837" s="3">
        <f>'Rankings Detailed'!C837</f>
        <v>0</v>
      </c>
      <c r="D837" s="3">
        <f>'Rankings Detailed'!D837</f>
        <v>0</v>
      </c>
      <c r="E837" s="3">
        <f>'Rankings Detailed'!E837</f>
        <v>0</v>
      </c>
      <c r="F837" s="3">
        <f>'Rankings Detailed'!F837</f>
        <v>0</v>
      </c>
      <c r="G837" s="3">
        <f>'Rankings Detailed'!G837</f>
        <v>0</v>
      </c>
      <c r="H837" s="15">
        <f>'Rankings Detailed'!H837</f>
        <v>0</v>
      </c>
    </row>
    <row r="838" spans="1:8" hidden="1" x14ac:dyDescent="0.2">
      <c r="A838" s="3">
        <f t="shared" si="30"/>
        <v>1</v>
      </c>
      <c r="B838" s="3">
        <f>'Rankings Detailed'!B838</f>
        <v>0</v>
      </c>
      <c r="C838" s="3">
        <f>'Rankings Detailed'!C838</f>
        <v>0</v>
      </c>
      <c r="D838" s="3">
        <f>'Rankings Detailed'!D838</f>
        <v>0</v>
      </c>
      <c r="E838" s="3">
        <f>'Rankings Detailed'!E838</f>
        <v>0</v>
      </c>
      <c r="F838" s="3">
        <f>'Rankings Detailed'!F838</f>
        <v>0</v>
      </c>
      <c r="G838" s="3">
        <f>'Rankings Detailed'!G838</f>
        <v>0</v>
      </c>
      <c r="H838" s="15">
        <f>'Rankings Detailed'!H838</f>
        <v>0</v>
      </c>
    </row>
    <row r="839" spans="1:8" hidden="1" x14ac:dyDescent="0.2">
      <c r="A839" s="3">
        <f t="shared" si="30"/>
        <v>1</v>
      </c>
      <c r="B839" s="3">
        <f>'Rankings Detailed'!B839</f>
        <v>0</v>
      </c>
      <c r="C839" s="3">
        <f>'Rankings Detailed'!C839</f>
        <v>0</v>
      </c>
      <c r="D839" s="3">
        <f>'Rankings Detailed'!D839</f>
        <v>0</v>
      </c>
      <c r="E839" s="3">
        <f>'Rankings Detailed'!E839</f>
        <v>0</v>
      </c>
      <c r="F839" s="3">
        <f>'Rankings Detailed'!F839</f>
        <v>0</v>
      </c>
      <c r="G839" s="3">
        <f>'Rankings Detailed'!G839</f>
        <v>0</v>
      </c>
      <c r="H839" s="15">
        <f>'Rankings Detailed'!H839</f>
        <v>0</v>
      </c>
    </row>
    <row r="840" spans="1:8" hidden="1" x14ac:dyDescent="0.2">
      <c r="A840" s="3">
        <f t="shared" si="30"/>
        <v>1</v>
      </c>
      <c r="B840" s="3">
        <f>'Rankings Detailed'!B840</f>
        <v>0</v>
      </c>
      <c r="C840" s="3">
        <f>'Rankings Detailed'!C840</f>
        <v>0</v>
      </c>
      <c r="D840" s="3">
        <f>'Rankings Detailed'!D840</f>
        <v>0</v>
      </c>
      <c r="E840" s="3">
        <f>'Rankings Detailed'!E840</f>
        <v>0</v>
      </c>
      <c r="F840" s="3">
        <f>'Rankings Detailed'!F840</f>
        <v>0</v>
      </c>
      <c r="G840" s="3">
        <f>'Rankings Detailed'!G840</f>
        <v>0</v>
      </c>
      <c r="H840" s="15">
        <f>'Rankings Detailed'!H840</f>
        <v>0</v>
      </c>
    </row>
    <row r="841" spans="1:8" hidden="1" x14ac:dyDescent="0.2">
      <c r="A841" s="3">
        <f t="shared" si="30"/>
        <v>1</v>
      </c>
      <c r="B841" s="3">
        <f>'Rankings Detailed'!B841</f>
        <v>0</v>
      </c>
      <c r="C841" s="3">
        <f>'Rankings Detailed'!C841</f>
        <v>0</v>
      </c>
      <c r="D841" s="3">
        <f>'Rankings Detailed'!D841</f>
        <v>0</v>
      </c>
      <c r="E841" s="3">
        <f>'Rankings Detailed'!E841</f>
        <v>0</v>
      </c>
      <c r="F841" s="3">
        <f>'Rankings Detailed'!F841</f>
        <v>0</v>
      </c>
      <c r="G841" s="3">
        <f>'Rankings Detailed'!G841</f>
        <v>0</v>
      </c>
      <c r="H841" s="15">
        <f>'Rankings Detailed'!H841</f>
        <v>0</v>
      </c>
    </row>
    <row r="842" spans="1:8" hidden="1" x14ac:dyDescent="0.2">
      <c r="A842" s="3">
        <f t="shared" si="30"/>
        <v>1</v>
      </c>
      <c r="B842" s="3">
        <f>'Rankings Detailed'!B842</f>
        <v>0</v>
      </c>
      <c r="C842" s="3">
        <f>'Rankings Detailed'!C842</f>
        <v>0</v>
      </c>
      <c r="D842" s="3">
        <f>'Rankings Detailed'!D842</f>
        <v>0</v>
      </c>
      <c r="E842" s="3">
        <f>'Rankings Detailed'!E842</f>
        <v>0</v>
      </c>
      <c r="F842" s="3">
        <f>'Rankings Detailed'!F842</f>
        <v>0</v>
      </c>
      <c r="G842" s="3">
        <f>'Rankings Detailed'!G842</f>
        <v>0</v>
      </c>
      <c r="H842" s="15">
        <f>'Rankings Detailed'!H842</f>
        <v>0</v>
      </c>
    </row>
    <row r="843" spans="1:8" hidden="1" x14ac:dyDescent="0.2">
      <c r="A843" s="3">
        <f t="shared" si="30"/>
        <v>1</v>
      </c>
      <c r="B843" s="3">
        <f>'Rankings Detailed'!B843</f>
        <v>0</v>
      </c>
      <c r="C843" s="3">
        <f>'Rankings Detailed'!C843</f>
        <v>0</v>
      </c>
      <c r="D843" s="3">
        <f>'Rankings Detailed'!D843</f>
        <v>0</v>
      </c>
      <c r="E843" s="3">
        <f>'Rankings Detailed'!E843</f>
        <v>0</v>
      </c>
      <c r="F843" s="3">
        <f>'Rankings Detailed'!F843</f>
        <v>0</v>
      </c>
      <c r="G843" s="3">
        <f>'Rankings Detailed'!G843</f>
        <v>0</v>
      </c>
      <c r="H843" s="15">
        <f>'Rankings Detailed'!H843</f>
        <v>0</v>
      </c>
    </row>
    <row r="844" spans="1:8" hidden="1" x14ac:dyDescent="0.2">
      <c r="A844" s="3">
        <f t="shared" si="30"/>
        <v>1</v>
      </c>
      <c r="B844" s="3">
        <f>'Rankings Detailed'!B844</f>
        <v>0</v>
      </c>
      <c r="C844" s="3">
        <f>'Rankings Detailed'!C844</f>
        <v>0</v>
      </c>
      <c r="D844" s="3">
        <f>'Rankings Detailed'!D844</f>
        <v>0</v>
      </c>
      <c r="E844" s="3">
        <f>'Rankings Detailed'!E844</f>
        <v>0</v>
      </c>
      <c r="F844" s="3">
        <f>'Rankings Detailed'!F844</f>
        <v>0</v>
      </c>
      <c r="G844" s="3">
        <f>'Rankings Detailed'!G844</f>
        <v>0</v>
      </c>
      <c r="H844" s="15">
        <f>'Rankings Detailed'!H844</f>
        <v>0</v>
      </c>
    </row>
    <row r="845" spans="1:8" hidden="1" x14ac:dyDescent="0.2">
      <c r="A845" s="3">
        <f t="shared" si="30"/>
        <v>1</v>
      </c>
      <c r="B845" s="3">
        <f>'Rankings Detailed'!B845</f>
        <v>0</v>
      </c>
      <c r="C845" s="3">
        <f>'Rankings Detailed'!C845</f>
        <v>0</v>
      </c>
      <c r="D845" s="3">
        <f>'Rankings Detailed'!D845</f>
        <v>0</v>
      </c>
      <c r="E845" s="3">
        <f>'Rankings Detailed'!E845</f>
        <v>0</v>
      </c>
      <c r="F845" s="3">
        <f>'Rankings Detailed'!F845</f>
        <v>0</v>
      </c>
      <c r="G845" s="3">
        <f>'Rankings Detailed'!G845</f>
        <v>0</v>
      </c>
      <c r="H845" s="15">
        <f>'Rankings Detailed'!H845</f>
        <v>0</v>
      </c>
    </row>
    <row r="846" spans="1:8" hidden="1" x14ac:dyDescent="0.2">
      <c r="A846" s="3">
        <f t="shared" si="30"/>
        <v>1</v>
      </c>
      <c r="B846" s="3">
        <f>'Rankings Detailed'!B846</f>
        <v>0</v>
      </c>
      <c r="C846" s="3">
        <f>'Rankings Detailed'!C846</f>
        <v>0</v>
      </c>
      <c r="D846" s="3">
        <f>'Rankings Detailed'!D846</f>
        <v>0</v>
      </c>
      <c r="E846" s="3">
        <f>'Rankings Detailed'!E846</f>
        <v>0</v>
      </c>
      <c r="F846" s="3">
        <f>'Rankings Detailed'!F846</f>
        <v>0</v>
      </c>
      <c r="G846" s="3">
        <f>'Rankings Detailed'!G846</f>
        <v>0</v>
      </c>
      <c r="H846" s="15">
        <f>'Rankings Detailed'!H846</f>
        <v>0</v>
      </c>
    </row>
    <row r="847" spans="1:8" hidden="1" x14ac:dyDescent="0.2">
      <c r="A847" s="3">
        <f t="shared" si="30"/>
        <v>1</v>
      </c>
      <c r="B847" s="3">
        <f>'Rankings Detailed'!B847</f>
        <v>0</v>
      </c>
      <c r="C847" s="3">
        <f>'Rankings Detailed'!C847</f>
        <v>0</v>
      </c>
      <c r="D847" s="3">
        <f>'Rankings Detailed'!D847</f>
        <v>0</v>
      </c>
      <c r="E847" s="3">
        <f>'Rankings Detailed'!E847</f>
        <v>0</v>
      </c>
      <c r="F847" s="3">
        <f>'Rankings Detailed'!F847</f>
        <v>0</v>
      </c>
      <c r="G847" s="3">
        <f>'Rankings Detailed'!G847</f>
        <v>0</v>
      </c>
      <c r="H847" s="15">
        <f>'Rankings Detailed'!H847</f>
        <v>0</v>
      </c>
    </row>
    <row r="848" spans="1:8" hidden="1" x14ac:dyDescent="0.2">
      <c r="A848" s="3">
        <f t="shared" si="30"/>
        <v>1</v>
      </c>
      <c r="B848" s="3">
        <f>'Rankings Detailed'!B848</f>
        <v>0</v>
      </c>
      <c r="C848" s="3">
        <f>'Rankings Detailed'!C848</f>
        <v>0</v>
      </c>
      <c r="D848" s="3">
        <f>'Rankings Detailed'!D848</f>
        <v>0</v>
      </c>
      <c r="E848" s="3">
        <f>'Rankings Detailed'!E848</f>
        <v>0</v>
      </c>
      <c r="F848" s="3">
        <f>'Rankings Detailed'!F848</f>
        <v>0</v>
      </c>
      <c r="G848" s="3">
        <f>'Rankings Detailed'!G848</f>
        <v>0</v>
      </c>
      <c r="H848" s="15">
        <f>'Rankings Detailed'!H848</f>
        <v>0</v>
      </c>
    </row>
    <row r="849" spans="1:8" hidden="1" x14ac:dyDescent="0.2">
      <c r="A849" s="3">
        <f t="shared" si="30"/>
        <v>1</v>
      </c>
      <c r="B849" s="3">
        <f>'Rankings Detailed'!B849</f>
        <v>0</v>
      </c>
      <c r="C849" s="3">
        <f>'Rankings Detailed'!C849</f>
        <v>0</v>
      </c>
      <c r="D849" s="3">
        <f>'Rankings Detailed'!D849</f>
        <v>0</v>
      </c>
      <c r="E849" s="3">
        <f>'Rankings Detailed'!E849</f>
        <v>0</v>
      </c>
      <c r="F849" s="3">
        <f>'Rankings Detailed'!F849</f>
        <v>0</v>
      </c>
      <c r="G849" s="3">
        <f>'Rankings Detailed'!G849</f>
        <v>0</v>
      </c>
      <c r="H849" s="15">
        <f>'Rankings Detailed'!H849</f>
        <v>0</v>
      </c>
    </row>
    <row r="850" spans="1:8" hidden="1" x14ac:dyDescent="0.2">
      <c r="A850" s="3">
        <f t="shared" si="30"/>
        <v>1</v>
      </c>
      <c r="B850" s="3">
        <f>'Rankings Detailed'!B850</f>
        <v>0</v>
      </c>
      <c r="C850" s="3">
        <f>'Rankings Detailed'!C850</f>
        <v>0</v>
      </c>
      <c r="D850" s="3">
        <f>'Rankings Detailed'!D850</f>
        <v>0</v>
      </c>
      <c r="E850" s="3">
        <f>'Rankings Detailed'!E850</f>
        <v>0</v>
      </c>
      <c r="F850" s="3">
        <f>'Rankings Detailed'!F850</f>
        <v>0</v>
      </c>
      <c r="G850" s="3">
        <f>'Rankings Detailed'!G850</f>
        <v>0</v>
      </c>
      <c r="H850" s="15">
        <f>'Rankings Detailed'!H850</f>
        <v>0</v>
      </c>
    </row>
    <row r="851" spans="1:8" hidden="1" x14ac:dyDescent="0.2">
      <c r="A851" s="3">
        <f t="shared" si="30"/>
        <v>1</v>
      </c>
      <c r="B851" s="3">
        <f>'Rankings Detailed'!B851</f>
        <v>0</v>
      </c>
      <c r="C851" s="3">
        <f>'Rankings Detailed'!C851</f>
        <v>0</v>
      </c>
      <c r="D851" s="3">
        <f>'Rankings Detailed'!D851</f>
        <v>0</v>
      </c>
      <c r="E851" s="3">
        <f>'Rankings Detailed'!E851</f>
        <v>0</v>
      </c>
      <c r="F851" s="3">
        <f>'Rankings Detailed'!F851</f>
        <v>0</v>
      </c>
      <c r="G851" s="3">
        <f>'Rankings Detailed'!G851</f>
        <v>0</v>
      </c>
      <c r="H851" s="15">
        <f>'Rankings Detailed'!H851</f>
        <v>0</v>
      </c>
    </row>
    <row r="852" spans="1:8" hidden="1" x14ac:dyDescent="0.2">
      <c r="A852" s="3">
        <f t="shared" si="30"/>
        <v>1</v>
      </c>
      <c r="B852" s="3">
        <f>'Rankings Detailed'!B852</f>
        <v>0</v>
      </c>
      <c r="C852" s="3">
        <f>'Rankings Detailed'!C852</f>
        <v>0</v>
      </c>
      <c r="D852" s="3">
        <f>'Rankings Detailed'!D852</f>
        <v>0</v>
      </c>
      <c r="E852" s="3">
        <f>'Rankings Detailed'!E852</f>
        <v>0</v>
      </c>
      <c r="F852" s="3">
        <f>'Rankings Detailed'!F852</f>
        <v>0</v>
      </c>
      <c r="G852" s="3">
        <f>'Rankings Detailed'!G852</f>
        <v>0</v>
      </c>
      <c r="H852" s="15">
        <f>'Rankings Detailed'!H852</f>
        <v>0</v>
      </c>
    </row>
    <row r="853" spans="1:8" hidden="1" x14ac:dyDescent="0.2">
      <c r="A853" s="3">
        <f t="shared" si="30"/>
        <v>1</v>
      </c>
      <c r="B853" s="3">
        <f>'Rankings Detailed'!B853</f>
        <v>0</v>
      </c>
      <c r="C853" s="3">
        <f>'Rankings Detailed'!C853</f>
        <v>0</v>
      </c>
      <c r="D853" s="3">
        <f>'Rankings Detailed'!D853</f>
        <v>0</v>
      </c>
      <c r="E853" s="3">
        <f>'Rankings Detailed'!E853</f>
        <v>0</v>
      </c>
      <c r="F853" s="3">
        <f>'Rankings Detailed'!F853</f>
        <v>0</v>
      </c>
      <c r="G853" s="3">
        <f>'Rankings Detailed'!G853</f>
        <v>0</v>
      </c>
      <c r="H853" s="15">
        <f>'Rankings Detailed'!H853</f>
        <v>0</v>
      </c>
    </row>
    <row r="854" spans="1:8" hidden="1" x14ac:dyDescent="0.2">
      <c r="A854" s="3">
        <f t="shared" si="30"/>
        <v>1</v>
      </c>
      <c r="B854" s="3">
        <f>'Rankings Detailed'!B854</f>
        <v>0</v>
      </c>
      <c r="C854" s="3">
        <f>'Rankings Detailed'!C854</f>
        <v>0</v>
      </c>
      <c r="D854" s="3">
        <f>'Rankings Detailed'!D854</f>
        <v>0</v>
      </c>
      <c r="E854" s="3">
        <f>'Rankings Detailed'!E854</f>
        <v>0</v>
      </c>
      <c r="F854" s="3">
        <f>'Rankings Detailed'!F854</f>
        <v>0</v>
      </c>
      <c r="G854" s="3">
        <f>'Rankings Detailed'!G854</f>
        <v>0</v>
      </c>
      <c r="H854" s="15">
        <f>'Rankings Detailed'!H854</f>
        <v>0</v>
      </c>
    </row>
    <row r="855" spans="1:8" hidden="1" x14ac:dyDescent="0.2">
      <c r="A855" s="3">
        <f t="shared" si="30"/>
        <v>1</v>
      </c>
      <c r="B855" s="3">
        <f>'Rankings Detailed'!B855</f>
        <v>0</v>
      </c>
      <c r="C855" s="3">
        <f>'Rankings Detailed'!C855</f>
        <v>0</v>
      </c>
      <c r="D855" s="3">
        <f>'Rankings Detailed'!D855</f>
        <v>0</v>
      </c>
      <c r="E855" s="3">
        <f>'Rankings Detailed'!E855</f>
        <v>0</v>
      </c>
      <c r="F855" s="3">
        <f>'Rankings Detailed'!F855</f>
        <v>0</v>
      </c>
      <c r="G855" s="3">
        <f>'Rankings Detailed'!G855</f>
        <v>0</v>
      </c>
      <c r="H855" s="15">
        <f>'Rankings Detailed'!H855</f>
        <v>0</v>
      </c>
    </row>
    <row r="856" spans="1:8" hidden="1" x14ac:dyDescent="0.2">
      <c r="A856" s="3">
        <f t="shared" si="30"/>
        <v>1</v>
      </c>
      <c r="B856" s="3">
        <f>'Rankings Detailed'!B856</f>
        <v>0</v>
      </c>
      <c r="C856" s="3">
        <f>'Rankings Detailed'!C856</f>
        <v>0</v>
      </c>
      <c r="D856" s="3">
        <f>'Rankings Detailed'!D856</f>
        <v>0</v>
      </c>
      <c r="E856" s="3">
        <f>'Rankings Detailed'!E856</f>
        <v>0</v>
      </c>
      <c r="F856" s="3">
        <f>'Rankings Detailed'!F856</f>
        <v>0</v>
      </c>
      <c r="G856" s="3">
        <f>'Rankings Detailed'!G856</f>
        <v>0</v>
      </c>
      <c r="H856" s="15">
        <f>'Rankings Detailed'!H856</f>
        <v>0</v>
      </c>
    </row>
  </sheetData>
  <sortState xmlns:xlrd2="http://schemas.microsoft.com/office/spreadsheetml/2017/richdata2" ref="A727:H730">
    <sortCondition ref="A728:A76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92"/>
  <sheetViews>
    <sheetView tabSelected="1" zoomScale="64" zoomScaleNormal="64" workbookViewId="0">
      <selection activeCell="V69" sqref="V69"/>
    </sheetView>
  </sheetViews>
  <sheetFormatPr baseColWidth="10" defaultColWidth="8.83203125" defaultRowHeight="15" x14ac:dyDescent="0.2"/>
  <cols>
    <col min="1" max="1" width="3.1640625" customWidth="1"/>
    <col min="2" max="2" width="21.6640625" customWidth="1"/>
    <col min="3" max="3" width="9.5" bestFit="1" customWidth="1"/>
    <col min="4" max="4" width="2.6640625" customWidth="1"/>
    <col min="5" max="5" width="3.33203125" customWidth="1"/>
    <col min="6" max="6" width="21.5" bestFit="1" customWidth="1"/>
    <col min="7" max="7" width="10.1640625" customWidth="1"/>
    <col min="8" max="8" width="2.33203125" customWidth="1"/>
    <col min="9" max="9" width="4.33203125" customWidth="1"/>
    <col min="10" max="10" width="18.83203125" bestFit="1" customWidth="1"/>
    <col min="11" max="11" width="10.5" customWidth="1"/>
    <col min="12" max="12" width="1.83203125" customWidth="1"/>
    <col min="13" max="13" width="4.5" customWidth="1"/>
    <col min="14" max="14" width="23.5" bestFit="1" customWidth="1"/>
    <col min="15" max="15" width="10.5" bestFit="1" customWidth="1"/>
    <col min="16" max="16" width="2.1640625" customWidth="1"/>
    <col min="17" max="17" width="3.5" customWidth="1"/>
    <col min="18" max="18" width="16.6640625" bestFit="1" customWidth="1"/>
    <col min="19" max="19" width="10.5" bestFit="1" customWidth="1"/>
    <col min="20" max="20" width="2.5" customWidth="1"/>
    <col min="21" max="21" width="4" customWidth="1"/>
    <col min="22" max="22" width="19.1640625" bestFit="1" customWidth="1"/>
    <col min="23" max="23" width="9.5" bestFit="1" customWidth="1"/>
    <col min="24" max="24" width="2.1640625" customWidth="1"/>
    <col min="25" max="25" width="4" customWidth="1"/>
    <col min="26" max="26" width="17.83203125" bestFit="1" customWidth="1"/>
    <col min="27" max="27" width="9.5" bestFit="1" customWidth="1"/>
    <col min="28" max="28" width="2.5" customWidth="1"/>
    <col min="29" max="29" width="4.6640625" customWidth="1"/>
    <col min="30" max="30" width="19.1640625" customWidth="1"/>
    <col min="31" max="31" width="9.5" bestFit="1" customWidth="1"/>
    <col min="32" max="32" width="2.5" customWidth="1"/>
    <col min="33" max="33" width="2.6640625" customWidth="1"/>
    <col min="34" max="34" width="19.33203125" customWidth="1"/>
    <col min="35" max="35" width="10.6640625" customWidth="1"/>
    <col min="36" max="36" width="2.5" customWidth="1"/>
    <col min="37" max="37" width="3.5" customWidth="1"/>
    <col min="38" max="38" width="13.83203125" customWidth="1"/>
    <col min="39" max="39" width="8.6640625" customWidth="1"/>
  </cols>
  <sheetData>
    <row r="1" spans="1:39" x14ac:dyDescent="0.2">
      <c r="A1" s="17" t="s">
        <v>130</v>
      </c>
      <c r="B1" s="17"/>
      <c r="C1" s="17"/>
      <c r="D1" s="17"/>
    </row>
    <row r="4" spans="1:39" x14ac:dyDescent="0.2">
      <c r="A4" t="str">
        <f>'Rankings Best 4'!A4</f>
        <v>M35</v>
      </c>
      <c r="E4" t="str">
        <f>'Rankings Best 4'!A49</f>
        <v>M40</v>
      </c>
      <c r="I4" t="str">
        <f>'Rankings Best 4'!A94</f>
        <v>M45</v>
      </c>
      <c r="M4" t="str">
        <f>'Rankings Best 4'!A139</f>
        <v>M50</v>
      </c>
      <c r="Q4" t="str">
        <f>'Rankings Best 4'!A184</f>
        <v>M55</v>
      </c>
      <c r="U4" t="str">
        <f>'Rankings Best 4'!A229</f>
        <v>M60</v>
      </c>
      <c r="Y4" t="str">
        <f>'Rankings Best 4'!A274</f>
        <v>M65</v>
      </c>
      <c r="AC4" t="str">
        <f>'Rankings Best 4'!A319</f>
        <v>M70</v>
      </c>
      <c r="AG4" t="str">
        <f>'Rankings Best 4'!A364</f>
        <v>M75</v>
      </c>
      <c r="AK4" t="s">
        <v>117</v>
      </c>
    </row>
    <row r="6" spans="1:39" x14ac:dyDescent="0.2">
      <c r="A6" s="20" t="s">
        <v>73</v>
      </c>
      <c r="B6" s="20" t="s">
        <v>74</v>
      </c>
      <c r="C6" s="20" t="str">
        <f>'Rankings Best 4'!H6</f>
        <v>Total</v>
      </c>
      <c r="E6" s="20" t="s">
        <v>73</v>
      </c>
      <c r="F6" s="20" t="s">
        <v>74</v>
      </c>
      <c r="G6" s="20" t="str">
        <f>'Rankings Best 4'!H51</f>
        <v>Total</v>
      </c>
      <c r="I6" s="20" t="s">
        <v>73</v>
      </c>
      <c r="J6" s="20" t="s">
        <v>74</v>
      </c>
      <c r="K6" s="20" t="str">
        <f>'Rankings Best 4'!H96</f>
        <v>Total</v>
      </c>
      <c r="M6" s="20" t="s">
        <v>73</v>
      </c>
      <c r="N6" s="20" t="s">
        <v>74</v>
      </c>
      <c r="O6" s="20" t="str">
        <f>'Rankings Best 4'!H141</f>
        <v>Total</v>
      </c>
      <c r="Q6" s="20" t="s">
        <v>73</v>
      </c>
      <c r="R6" s="20" t="s">
        <v>74</v>
      </c>
      <c r="S6" s="20" t="str">
        <f>'Rankings Best 4'!H186</f>
        <v>Total</v>
      </c>
      <c r="U6" s="20" t="s">
        <v>73</v>
      </c>
      <c r="V6" s="20" t="s">
        <v>74</v>
      </c>
      <c r="W6" s="20" t="str">
        <f>'Rankings Best 4'!H231</f>
        <v>Total</v>
      </c>
      <c r="Y6" s="20" t="s">
        <v>73</v>
      </c>
      <c r="Z6" s="20" t="s">
        <v>74</v>
      </c>
      <c r="AA6" s="20" t="str">
        <f>'Rankings Best 4'!H276</f>
        <v>Total</v>
      </c>
      <c r="AC6" s="20" t="s">
        <v>73</v>
      </c>
      <c r="AD6" s="20" t="s">
        <v>74</v>
      </c>
      <c r="AE6" s="20" t="str">
        <f>'Rankings Best 4'!H321</f>
        <v>Total</v>
      </c>
      <c r="AG6" s="20" t="s">
        <v>73</v>
      </c>
      <c r="AH6" s="20" t="s">
        <v>74</v>
      </c>
      <c r="AI6" s="20" t="str">
        <f>'Rankings Best 4'!H366</f>
        <v>Total</v>
      </c>
      <c r="AK6" s="38" t="s">
        <v>73</v>
      </c>
      <c r="AL6" s="38" t="s">
        <v>74</v>
      </c>
      <c r="AM6" s="38" t="s">
        <v>52</v>
      </c>
    </row>
    <row r="7" spans="1:39" s="36" customFormat="1" x14ac:dyDescent="0.2">
      <c r="A7" s="34">
        <f>'Rankings Best 4'!A7</f>
        <v>1</v>
      </c>
      <c r="B7" s="34" t="str">
        <f>'Rankings Best 4'!B7</f>
        <v>Ross McHoul</v>
      </c>
      <c r="C7" s="35">
        <f>'Rankings Best 4'!H7</f>
        <v>1500</v>
      </c>
      <c r="E7" s="34">
        <f>'Rankings Best 4'!A52</f>
        <v>1</v>
      </c>
      <c r="F7" s="34" t="str">
        <f>'Rankings Best 4'!B52</f>
        <v>Billy Scott</v>
      </c>
      <c r="G7" s="35">
        <f>'Rankings Best 4'!H52</f>
        <v>690</v>
      </c>
      <c r="I7" s="34">
        <f>'Rankings Best 4'!A97</f>
        <v>1</v>
      </c>
      <c r="J7" s="34" t="str">
        <f>'Rankings Best 4'!B97</f>
        <v>Chris Gray</v>
      </c>
      <c r="K7" s="35">
        <f>'Rankings Best 4'!H97</f>
        <v>930</v>
      </c>
      <c r="M7" s="34">
        <f>'Rankings Best 4'!A142</f>
        <v>1</v>
      </c>
      <c r="N7" s="34" t="str">
        <f>'Rankings Best 4'!B142</f>
        <v>Peter Buchan</v>
      </c>
      <c r="O7" s="35">
        <f>'Rankings Best 4'!H142</f>
        <v>1245</v>
      </c>
      <c r="Q7" s="34">
        <f>'Rankings Best 4'!A187</f>
        <v>1</v>
      </c>
      <c r="R7" s="34" t="str">
        <f>'Rankings Best 4'!B187</f>
        <v>Andy Meldrum</v>
      </c>
      <c r="S7" s="35">
        <f>'Rankings Best 4'!H187</f>
        <v>1305</v>
      </c>
      <c r="U7" s="34">
        <f>'Rankings Best 4'!A232</f>
        <v>1</v>
      </c>
      <c r="V7" s="34" t="str">
        <f>'Rankings Best 4'!B232</f>
        <v>Chris Holt</v>
      </c>
      <c r="W7" s="35">
        <f>'Rankings Best 4'!H232</f>
        <v>1335</v>
      </c>
      <c r="Y7" s="34">
        <f>'Rankings Best 4'!A277</f>
        <v>1</v>
      </c>
      <c r="Z7" s="34" t="str">
        <f>'Rankings Best 4'!B277</f>
        <v>Robin Ridley</v>
      </c>
      <c r="AA7" s="35">
        <f>'Rankings Best 4'!H277</f>
        <v>1280</v>
      </c>
      <c r="AC7" s="34">
        <f>'Rankings Best 4'!A322</f>
        <v>1</v>
      </c>
      <c r="AD7" s="34" t="str">
        <f>'Rankings Best 4'!B322</f>
        <v>Emilio Fazzi</v>
      </c>
      <c r="AE7" s="35">
        <f>'Rankings Best 4'!H322</f>
        <v>1097.5</v>
      </c>
      <c r="AG7" s="34">
        <f>'Rankings Best 4'!A367</f>
        <v>1</v>
      </c>
      <c r="AH7" s="34" t="str">
        <f>'Rankings Best 4'!B367</f>
        <v>Ian Ross</v>
      </c>
      <c r="AI7" s="35">
        <f>'Rankings Best 4'!H367</f>
        <v>1565</v>
      </c>
      <c r="AK7" s="34">
        <f>'Rankings Best 4'!A412</f>
        <v>1</v>
      </c>
      <c r="AL7" s="34" t="str">
        <f>'Rankings Best 4'!B412</f>
        <v>Ken Reid</v>
      </c>
      <c r="AM7" s="35">
        <f>'Rankings Best 4'!H412</f>
        <v>337.5</v>
      </c>
    </row>
    <row r="8" spans="1:39" s="36" customFormat="1" x14ac:dyDescent="0.2">
      <c r="A8" s="34">
        <f>'Rankings Best 4'!A8</f>
        <v>2</v>
      </c>
      <c r="B8" s="34" t="str">
        <f>'Rankings Best 4'!B8</f>
        <v>Jacques Laas</v>
      </c>
      <c r="C8" s="35">
        <f>'Rankings Best 4'!H8</f>
        <v>1365</v>
      </c>
      <c r="E8" s="34">
        <f>'Rankings Best 4'!A53</f>
        <v>2</v>
      </c>
      <c r="F8" s="34" t="str">
        <f>'Rankings Best 4'!B53</f>
        <v>Blair McKenzie</v>
      </c>
      <c r="G8" s="35">
        <f>'Rankings Best 4'!H53</f>
        <v>547.5</v>
      </c>
      <c r="I8" s="34">
        <f>'Rankings Best 4'!A98</f>
        <v>2</v>
      </c>
      <c r="J8" s="34" t="str">
        <f>'Rankings Best 4'!B98</f>
        <v>David McCormick</v>
      </c>
      <c r="K8" s="35">
        <f>'Rankings Best 4'!H98</f>
        <v>825</v>
      </c>
      <c r="M8" s="34">
        <f>'Rankings Best 4'!A143</f>
        <v>2</v>
      </c>
      <c r="N8" s="34" t="str">
        <f>'Rankings Best 4'!B143</f>
        <v>Angus Woodward</v>
      </c>
      <c r="O8" s="35">
        <f>'Rankings Best 4'!H143</f>
        <v>825</v>
      </c>
      <c r="Q8" s="34">
        <f>'Rankings Best 4'!A188</f>
        <v>2</v>
      </c>
      <c r="R8" s="34" t="str">
        <f>'Rankings Best 4'!B188</f>
        <v>Paul Jenkins</v>
      </c>
      <c r="S8" s="35">
        <f>'Rankings Best 4'!H188</f>
        <v>1260</v>
      </c>
      <c r="U8" s="34">
        <f>'Rankings Best 4'!A233</f>
        <v>2</v>
      </c>
      <c r="V8" s="34" t="str">
        <f>'Rankings Best 4'!B233</f>
        <v>Colin Grant</v>
      </c>
      <c r="W8" s="35">
        <f>'Rankings Best 4'!H233</f>
        <v>780</v>
      </c>
      <c r="Y8" s="34">
        <f>'Rankings Best 4'!A278</f>
        <v>2</v>
      </c>
      <c r="Z8" s="34" t="str">
        <f>'Rankings Best 4'!B278</f>
        <v>Keith Gristwood</v>
      </c>
      <c r="AA8" s="35">
        <f>'Rankings Best 4'!H278</f>
        <v>967.5</v>
      </c>
      <c r="AC8" s="34">
        <f>'Rankings Best 4'!A323</f>
        <v>2</v>
      </c>
      <c r="AD8" s="34" t="str">
        <f>'Rankings Best 4'!B323</f>
        <v>Ian Ross</v>
      </c>
      <c r="AE8" s="35">
        <f>'Rankings Best 4'!H323</f>
        <v>1085</v>
      </c>
      <c r="AG8" s="34">
        <f>'Rankings Best 4'!A368</f>
        <v>2</v>
      </c>
      <c r="AH8" s="34" t="str">
        <f>'Rankings Best 4'!B368</f>
        <v>Alex Everingham</v>
      </c>
      <c r="AI8" s="35">
        <f>'Rankings Best 4'!H368</f>
        <v>1380</v>
      </c>
      <c r="AK8" s="32">
        <f>'Rankings Best 4'!A413</f>
        <v>2</v>
      </c>
      <c r="AL8" s="32" t="str">
        <f>'Rankings Best 4'!B413</f>
        <v>(blank)</v>
      </c>
      <c r="AM8" s="33">
        <f>'Rankings Best 4'!H413</f>
        <v>0</v>
      </c>
    </row>
    <row r="9" spans="1:39" s="36" customFormat="1" x14ac:dyDescent="0.2">
      <c r="A9" s="34">
        <f>'Rankings Best 4'!A9</f>
        <v>3</v>
      </c>
      <c r="B9" s="34" t="str">
        <f>'Rankings Best 4'!B9</f>
        <v>Rene Van Oorschot</v>
      </c>
      <c r="C9" s="35">
        <f>'Rankings Best 4'!H9</f>
        <v>800</v>
      </c>
      <c r="E9" s="34">
        <f>'Rankings Best 4'!A54</f>
        <v>3</v>
      </c>
      <c r="F9" s="34" t="str">
        <f>'Rankings Best 4'!B54</f>
        <v>Iain Young</v>
      </c>
      <c r="G9" s="35">
        <f>'Rankings Best 4'!H54</f>
        <v>540</v>
      </c>
      <c r="I9" s="34">
        <f>'Rankings Best 4'!A99</f>
        <v>3</v>
      </c>
      <c r="J9" s="34" t="str">
        <f>'Rankings Best 4'!B99</f>
        <v>Barry Masson</v>
      </c>
      <c r="K9" s="35">
        <f>'Rankings Best 4'!H99</f>
        <v>802.5</v>
      </c>
      <c r="M9" s="34">
        <f>'Rankings Best 4'!A144</f>
        <v>3</v>
      </c>
      <c r="N9" s="34" t="str">
        <f>'Rankings Best 4'!B144</f>
        <v>Keith Simpson</v>
      </c>
      <c r="O9" s="35">
        <f>'Rankings Best 4'!H144</f>
        <v>750</v>
      </c>
      <c r="Q9" s="34">
        <f>'Rankings Best 4'!A189</f>
        <v>3</v>
      </c>
      <c r="R9" s="34" t="str">
        <f>'Rankings Best 4'!B189</f>
        <v>Brian Robertson</v>
      </c>
      <c r="S9" s="35">
        <f>'Rankings Best 4'!H189</f>
        <v>825</v>
      </c>
      <c r="U9" s="34">
        <f>'Rankings Best 4'!A234</f>
        <v>3</v>
      </c>
      <c r="V9" s="34" t="str">
        <f>'Rankings Best 4'!B234</f>
        <v>Allan Brown</v>
      </c>
      <c r="W9" s="35">
        <f>'Rankings Best 4'!H234</f>
        <v>630</v>
      </c>
      <c r="Y9" s="34">
        <f>'Rankings Best 4'!A279</f>
        <v>3</v>
      </c>
      <c r="Z9" s="34" t="str">
        <f>'Rankings Best 4'!B279</f>
        <v>Norman Paterson</v>
      </c>
      <c r="AA9" s="35">
        <f>'Rankings Best 4'!H279</f>
        <v>885</v>
      </c>
      <c r="AC9" s="34">
        <f>'Rankings Best 4'!A324</f>
        <v>3</v>
      </c>
      <c r="AD9" s="34" t="str">
        <f>'Rankings Best 4'!B324</f>
        <v>Boyd Kydd</v>
      </c>
      <c r="AE9" s="35">
        <f>'Rankings Best 4'!H324</f>
        <v>1020</v>
      </c>
      <c r="AG9" s="34">
        <f>'Rankings Best 4'!A369</f>
        <v>3</v>
      </c>
      <c r="AH9" s="34" t="str">
        <f>'Rankings Best 4'!B369</f>
        <v>Alex Sinclair</v>
      </c>
      <c r="AI9" s="35">
        <f>'Rankings Best 4'!H369</f>
        <v>755</v>
      </c>
      <c r="AK9" s="32">
        <f>'Rankings Best 4'!A414</f>
        <v>2</v>
      </c>
      <c r="AL9" s="32">
        <f>'Rankings Best 4'!B414</f>
        <v>0</v>
      </c>
      <c r="AM9" s="33">
        <f>'Rankings Best 4'!H414</f>
        <v>0</v>
      </c>
    </row>
    <row r="10" spans="1:39" s="36" customFormat="1" x14ac:dyDescent="0.2">
      <c r="A10" s="34">
        <f>'Rankings Best 4'!A10</f>
        <v>4</v>
      </c>
      <c r="B10" s="34" t="str">
        <f>'Rankings Best 4'!B10</f>
        <v>Calum Philip</v>
      </c>
      <c r="C10" s="35">
        <f>'Rankings Best 4'!H10</f>
        <v>447.5</v>
      </c>
      <c r="E10" s="34">
        <f>'Rankings Best 4'!A55</f>
        <v>4</v>
      </c>
      <c r="F10" s="34" t="str">
        <f>'Rankings Best 4'!B55</f>
        <v>David Simpson</v>
      </c>
      <c r="G10" s="35">
        <f>'Rankings Best 4'!H55</f>
        <v>410</v>
      </c>
      <c r="I10" s="34">
        <f>'Rankings Best 4'!A100</f>
        <v>4</v>
      </c>
      <c r="J10" s="34" t="str">
        <f>'Rankings Best 4'!B100</f>
        <v>Allan Tasker</v>
      </c>
      <c r="K10" s="35">
        <f>'Rankings Best 4'!H100</f>
        <v>750</v>
      </c>
      <c r="M10" s="34">
        <f>'Rankings Best 4'!A145</f>
        <v>4</v>
      </c>
      <c r="N10" s="34" t="str">
        <f>'Rankings Best 4'!B145</f>
        <v>Adrian Richmond</v>
      </c>
      <c r="O10" s="35">
        <f>'Rankings Best 4'!H145</f>
        <v>690</v>
      </c>
      <c r="Q10" s="34">
        <f>'Rankings Best 4'!A190</f>
        <v>4</v>
      </c>
      <c r="R10" s="34" t="str">
        <f>'Rankings Best 4'!B190</f>
        <v>Barry Sutherland</v>
      </c>
      <c r="S10" s="35">
        <f>'Rankings Best 4'!H190</f>
        <v>720</v>
      </c>
      <c r="U10" s="34">
        <f>'Rankings Best 4'!A235</f>
        <v>4</v>
      </c>
      <c r="V10" s="34" t="str">
        <f>'Rankings Best 4'!B235</f>
        <v>Neil Stone Wigg</v>
      </c>
      <c r="W10" s="35">
        <f>'Rankings Best 4'!H235</f>
        <v>582.5</v>
      </c>
      <c r="Y10" s="34">
        <f>'Rankings Best 4'!A280</f>
        <v>4</v>
      </c>
      <c r="Z10" s="34" t="str">
        <f>'Rankings Best 4'!B280</f>
        <v>David McAleese</v>
      </c>
      <c r="AA10" s="35">
        <f>'Rankings Best 4'!H280</f>
        <v>802.5</v>
      </c>
      <c r="AC10" s="34">
        <f>'Rankings Best 4'!A325</f>
        <v>4</v>
      </c>
      <c r="AD10" s="34" t="str">
        <f>'Rankings Best 4'!B325</f>
        <v>Robert Thompson</v>
      </c>
      <c r="AE10" s="35">
        <f>'Rankings Best 4'!H325</f>
        <v>832.5</v>
      </c>
      <c r="AG10" s="34">
        <f>'Rankings Best 4'!A370</f>
        <v>4</v>
      </c>
      <c r="AH10" s="34" t="str">
        <f>'Rankings Best 4'!B370</f>
        <v>Bernard Starkey</v>
      </c>
      <c r="AI10" s="35">
        <f>'Rankings Best 4'!H370</f>
        <v>522.5</v>
      </c>
      <c r="AK10" s="32">
        <f>'Rankings Best 4'!A415</f>
        <v>2</v>
      </c>
      <c r="AL10" s="32">
        <f>'Rankings Best 4'!B415</f>
        <v>0</v>
      </c>
      <c r="AM10" s="33">
        <f>'Rankings Best 4'!H415</f>
        <v>0</v>
      </c>
    </row>
    <row r="11" spans="1:39" s="36" customFormat="1" x14ac:dyDescent="0.2">
      <c r="A11" s="34">
        <f>'Rankings Best 4'!A11</f>
        <v>5</v>
      </c>
      <c r="B11" s="34" t="str">
        <f>'Rankings Best 4'!B11</f>
        <v>Iain Tennant</v>
      </c>
      <c r="C11" s="35">
        <f>'Rankings Best 4'!H11</f>
        <v>360</v>
      </c>
      <c r="E11" s="34">
        <f>'Rankings Best 4'!A56</f>
        <v>5</v>
      </c>
      <c r="F11" s="34" t="str">
        <f>'Rankings Best 4'!B56</f>
        <v>Graham Lind</v>
      </c>
      <c r="G11" s="35">
        <f>'Rankings Best 4'!H56</f>
        <v>397.5</v>
      </c>
      <c r="I11" s="34">
        <f>'Rankings Best 4'!A101</f>
        <v>5</v>
      </c>
      <c r="J11" s="34" t="str">
        <f>'Rankings Best 4'!B101</f>
        <v>Chris Turlik</v>
      </c>
      <c r="K11" s="35">
        <f>'Rankings Best 4'!H101</f>
        <v>467.5</v>
      </c>
      <c r="M11" s="34">
        <f>'Rankings Best 4'!A146</f>
        <v>5</v>
      </c>
      <c r="N11" s="34" t="str">
        <f>'Rankings Best 4'!B146</f>
        <v>Simon Boughton</v>
      </c>
      <c r="O11" s="35">
        <f>'Rankings Best 4'!H146</f>
        <v>570</v>
      </c>
      <c r="Q11" s="34">
        <f>'Rankings Best 4'!A191</f>
        <v>5</v>
      </c>
      <c r="R11" s="34" t="str">
        <f>'Rankings Best 4'!B191</f>
        <v>Chris Holt</v>
      </c>
      <c r="S11" s="35">
        <f>'Rankings Best 4'!H191</f>
        <v>655</v>
      </c>
      <c r="U11" s="34">
        <f>'Rankings Best 4'!A236</f>
        <v>5</v>
      </c>
      <c r="V11" s="34" t="str">
        <f>'Rankings Best 4'!B236</f>
        <v>Les Symmons</v>
      </c>
      <c r="W11" s="35">
        <f>'Rankings Best 4'!H236</f>
        <v>535</v>
      </c>
      <c r="Y11" s="34">
        <f>'Rankings Best 4'!A281</f>
        <v>5</v>
      </c>
      <c r="Z11" s="34" t="str">
        <f>'Rankings Best 4'!B281</f>
        <v>George Stewart</v>
      </c>
      <c r="AA11" s="35">
        <f>'Rankings Best 4'!H281</f>
        <v>780</v>
      </c>
      <c r="AC11" s="34">
        <f>'Rankings Best 4'!A326</f>
        <v>5</v>
      </c>
      <c r="AD11" s="34" t="str">
        <f>'Rankings Best 4'!B326</f>
        <v>Ernie Cowell</v>
      </c>
      <c r="AE11" s="35">
        <f>'Rankings Best 4'!H326</f>
        <v>810</v>
      </c>
      <c r="AG11" s="34">
        <f>'Rankings Best 4'!A371</f>
        <v>5</v>
      </c>
      <c r="AH11" s="34" t="str">
        <f>'Rankings Best 4'!B371</f>
        <v>Ken Reid</v>
      </c>
      <c r="AI11" s="35">
        <f>'Rankings Best 4'!H371</f>
        <v>420</v>
      </c>
      <c r="AK11" s="32">
        <f>'Rankings Best 4'!A416</f>
        <v>2</v>
      </c>
      <c r="AL11" s="32">
        <f>'Rankings Best 4'!B416</f>
        <v>0</v>
      </c>
      <c r="AM11" s="33">
        <f>'Rankings Best 4'!H416</f>
        <v>0</v>
      </c>
    </row>
    <row r="12" spans="1:39" s="36" customFormat="1" x14ac:dyDescent="0.2">
      <c r="A12" s="34">
        <f>'Rankings Best 4'!A12</f>
        <v>6</v>
      </c>
      <c r="B12" s="34" t="str">
        <f>'Rankings Best 4'!B12</f>
        <v>Waleed Hashmi</v>
      </c>
      <c r="C12" s="35">
        <f>'Rankings Best 4'!H12</f>
        <v>335</v>
      </c>
      <c r="E12" s="34">
        <f>'Rankings Best 4'!A57</f>
        <v>6</v>
      </c>
      <c r="F12" s="34" t="str">
        <f>'Rankings Best 4'!B57</f>
        <v>Chris Gray</v>
      </c>
      <c r="G12" s="35">
        <f>'Rankings Best 4'!H57</f>
        <v>360</v>
      </c>
      <c r="I12" s="34">
        <f>'Rankings Best 4'!A102</f>
        <v>6</v>
      </c>
      <c r="J12" s="34" t="str">
        <f>'Rankings Best 4'!B102</f>
        <v>Keith Simpson</v>
      </c>
      <c r="K12" s="35">
        <f>'Rankings Best 4'!H102</f>
        <v>300</v>
      </c>
      <c r="M12" s="34">
        <f>'Rankings Best 4'!A147</f>
        <v>6</v>
      </c>
      <c r="N12" s="34" t="str">
        <f>'Rankings Best 4'!B147</f>
        <v>John Kynoch</v>
      </c>
      <c r="O12" s="35">
        <f>'Rankings Best 4'!H147</f>
        <v>512.5</v>
      </c>
      <c r="Q12" s="34">
        <f>'Rankings Best 4'!A192</f>
        <v>6</v>
      </c>
      <c r="R12" s="34" t="str">
        <f>'Rankings Best 4'!B192</f>
        <v>Eric McMullan</v>
      </c>
      <c r="S12" s="35">
        <f>'Rankings Best 4'!H192</f>
        <v>607.5</v>
      </c>
      <c r="U12" s="34">
        <f>'Rankings Best 4'!A237</f>
        <v>6</v>
      </c>
      <c r="V12" s="34" t="str">
        <f>'Rankings Best 4'!B237</f>
        <v>Keith Gristwood</v>
      </c>
      <c r="W12" s="35">
        <f>'Rankings Best 4'!H237</f>
        <v>447.5</v>
      </c>
      <c r="Y12" s="34">
        <f>'Rankings Best 4'!A282</f>
        <v>6</v>
      </c>
      <c r="Z12" s="34" t="str">
        <f>'Rankings Best 4'!B282</f>
        <v>Bryan Jackson</v>
      </c>
      <c r="AA12" s="35">
        <f>'Rankings Best 4'!H282</f>
        <v>602.5</v>
      </c>
      <c r="AC12" s="34">
        <f>'Rankings Best 4'!A327</f>
        <v>6</v>
      </c>
      <c r="AD12" s="34" t="str">
        <f>'Rankings Best 4'!B327</f>
        <v>Wernel Kittel</v>
      </c>
      <c r="AE12" s="35">
        <f>'Rankings Best 4'!H327</f>
        <v>750</v>
      </c>
      <c r="AG12" s="34">
        <f>'Rankings Best 4'!A372</f>
        <v>6</v>
      </c>
      <c r="AH12" s="34" t="str">
        <f>'Rankings Best 4'!B372</f>
        <v>Warren Cameron</v>
      </c>
      <c r="AI12" s="35">
        <f>'Rankings Best 4'!H372</f>
        <v>360</v>
      </c>
      <c r="AK12" s="32">
        <f>'Rankings Best 4'!A417</f>
        <v>2</v>
      </c>
      <c r="AL12" s="32">
        <f>'Rankings Best 4'!B417</f>
        <v>0</v>
      </c>
      <c r="AM12" s="33">
        <f>'Rankings Best 4'!H417</f>
        <v>0</v>
      </c>
    </row>
    <row r="13" spans="1:39" s="36" customFormat="1" x14ac:dyDescent="0.2">
      <c r="A13" s="34">
        <f>'Rankings Best 4'!A13</f>
        <v>7</v>
      </c>
      <c r="B13" s="34" t="str">
        <f>'Rankings Best 4'!B13</f>
        <v>Robin Bairner</v>
      </c>
      <c r="C13" s="35">
        <f>'Rankings Best 4'!H13</f>
        <v>320</v>
      </c>
      <c r="E13" s="34">
        <f>'Rankings Best 4'!A58</f>
        <v>6</v>
      </c>
      <c r="F13" s="34" t="str">
        <f>'Rankings Best 4'!B58</f>
        <v>David McCormick</v>
      </c>
      <c r="G13" s="35">
        <f>'Rankings Best 4'!H58</f>
        <v>360</v>
      </c>
      <c r="I13" s="34">
        <f>'Rankings Best 4'!A103</f>
        <v>7</v>
      </c>
      <c r="J13" s="34" t="str">
        <f>'Rankings Best 4'!B103</f>
        <v>Blair McKenzie</v>
      </c>
      <c r="K13" s="35">
        <f>'Rankings Best 4'!H103</f>
        <v>275</v>
      </c>
      <c r="M13" s="34">
        <f>'Rankings Best 4'!A148</f>
        <v>7</v>
      </c>
      <c r="N13" s="34" t="str">
        <f>'Rankings Best 4'!B148</f>
        <v>Tim Herron</v>
      </c>
      <c r="O13" s="35">
        <f>'Rankings Best 4'!H148</f>
        <v>195</v>
      </c>
      <c r="Q13" s="34">
        <f>'Rankings Best 4'!A193</f>
        <v>7</v>
      </c>
      <c r="R13" s="34" t="str">
        <f>'Rankings Best 4'!B193</f>
        <v>David Legge</v>
      </c>
      <c r="S13" s="35">
        <f>'Rankings Best 4'!H193</f>
        <v>412.5</v>
      </c>
      <c r="U13" s="34">
        <f>'Rankings Best 4'!A238</f>
        <v>7</v>
      </c>
      <c r="V13" s="34" t="str">
        <f>'Rankings Best 4'!B238</f>
        <v>Dave Sheard</v>
      </c>
      <c r="W13" s="35">
        <f>'Rankings Best 4'!H238</f>
        <v>440</v>
      </c>
      <c r="Y13" s="34">
        <f>'Rankings Best 4'!A283</f>
        <v>7</v>
      </c>
      <c r="Z13" s="34" t="str">
        <f>'Rankings Best 4'!B283</f>
        <v>Paul Harris</v>
      </c>
      <c r="AA13" s="35">
        <f>'Rankings Best 4'!H283</f>
        <v>360</v>
      </c>
      <c r="AC13" s="34">
        <f>'Rankings Best 4'!A328</f>
        <v>7</v>
      </c>
      <c r="AD13" s="34" t="str">
        <f>'Rankings Best 4'!B328</f>
        <v>Fred Laing</v>
      </c>
      <c r="AE13" s="35">
        <f>'Rankings Best 4'!H328</f>
        <v>595</v>
      </c>
      <c r="AG13" s="34">
        <f>'Rankings Best 4'!A373</f>
        <v>7</v>
      </c>
      <c r="AH13" s="34" t="str">
        <f>'Rankings Best 4'!B373</f>
        <v>Alastair McMeckan</v>
      </c>
      <c r="AI13" s="35">
        <f>'Rankings Best 4'!H373</f>
        <v>250</v>
      </c>
      <c r="AK13" s="32">
        <f>'Rankings Best 4'!A418</f>
        <v>2</v>
      </c>
      <c r="AL13" s="32">
        <f>'Rankings Best 4'!B418</f>
        <v>0</v>
      </c>
      <c r="AM13" s="33">
        <f>'Rankings Best 4'!H418</f>
        <v>0</v>
      </c>
    </row>
    <row r="14" spans="1:39" s="36" customFormat="1" x14ac:dyDescent="0.2">
      <c r="A14" s="34">
        <f>'Rankings Best 4'!A14</f>
        <v>8</v>
      </c>
      <c r="B14" s="34" t="str">
        <f>'Rankings Best 4'!B14</f>
        <v>Paul Cousins</v>
      </c>
      <c r="C14" s="35">
        <f>'Rankings Best 4'!H14</f>
        <v>300</v>
      </c>
      <c r="E14" s="34">
        <f>'Rankings Best 4'!A59</f>
        <v>8</v>
      </c>
      <c r="F14" s="34" t="str">
        <f>'Rankings Best 4'!B59</f>
        <v>Dan Knowles</v>
      </c>
      <c r="G14" s="35">
        <f>'Rankings Best 4'!H59</f>
        <v>330</v>
      </c>
      <c r="I14" s="34">
        <f>'Rankings Best 4'!A104</f>
        <v>8</v>
      </c>
      <c r="J14" s="34" t="str">
        <f>'Rankings Best 4'!B104</f>
        <v>Colin Grant</v>
      </c>
      <c r="K14" s="35">
        <f>'Rankings Best 4'!H104</f>
        <v>240</v>
      </c>
      <c r="M14" s="34">
        <f>'Rankings Best 4'!A149</f>
        <v>8</v>
      </c>
      <c r="N14" s="34" t="str">
        <f>'Rankings Best 4'!B149</f>
        <v>Paul Jenkins</v>
      </c>
      <c r="O14" s="35">
        <f>'Rankings Best 4'!H149</f>
        <v>190</v>
      </c>
      <c r="Q14" s="34">
        <f>'Rankings Best 4'!A194</f>
        <v>8</v>
      </c>
      <c r="R14" s="34" t="str">
        <f>'Rankings Best 4'!B194</f>
        <v>Allan Brown</v>
      </c>
      <c r="S14" s="35">
        <f>'Rankings Best 4'!H194</f>
        <v>350</v>
      </c>
      <c r="U14" s="34">
        <f>'Rankings Best 4'!A239</f>
        <v>8</v>
      </c>
      <c r="V14" s="34" t="str">
        <f>'Rankings Best 4'!B239</f>
        <v>Robin Ridley</v>
      </c>
      <c r="W14" s="35">
        <f>'Rankings Best 4'!H239</f>
        <v>430</v>
      </c>
      <c r="Y14" s="34">
        <f>'Rankings Best 4'!A284</f>
        <v>8</v>
      </c>
      <c r="Z14" s="34" t="str">
        <f>'Rankings Best 4'!B284</f>
        <v>David Gillies</v>
      </c>
      <c r="AA14" s="35">
        <f>'Rankings Best 4'!H284</f>
        <v>355</v>
      </c>
      <c r="AC14" s="34">
        <f>'Rankings Best 4'!A329</f>
        <v>8</v>
      </c>
      <c r="AD14" s="34" t="str">
        <f>'Rankings Best 4'!B329</f>
        <v>Dave Sturman</v>
      </c>
      <c r="AE14" s="35">
        <f>'Rankings Best 4'!H329</f>
        <v>515</v>
      </c>
      <c r="AG14" s="34">
        <f>'Rankings Best 4'!A374</f>
        <v>8</v>
      </c>
      <c r="AH14" s="34" t="str">
        <f>'Rankings Best 4'!B374</f>
        <v>Andy Duff</v>
      </c>
      <c r="AI14" s="35">
        <f>'Rankings Best 4'!H374</f>
        <v>200</v>
      </c>
      <c r="AK14" s="32">
        <f>'Rankings Best 4'!A419</f>
        <v>2</v>
      </c>
      <c r="AL14" s="32">
        <f>'Rankings Best 4'!B419</f>
        <v>0</v>
      </c>
      <c r="AM14" s="33">
        <f>'Rankings Best 4'!H419</f>
        <v>0</v>
      </c>
    </row>
    <row r="15" spans="1:39" s="36" customFormat="1" x14ac:dyDescent="0.2">
      <c r="A15" s="34">
        <f>'Rankings Best 4'!A15</f>
        <v>9</v>
      </c>
      <c r="B15" s="34" t="str">
        <f>'Rankings Best 4'!B15</f>
        <v>Calum Reid</v>
      </c>
      <c r="C15" s="35">
        <f>'Rankings Best 4'!H15</f>
        <v>270</v>
      </c>
      <c r="E15" s="34">
        <f>'Rankings Best 4'!A60</f>
        <v>9</v>
      </c>
      <c r="F15" s="34" t="str">
        <f>'Rankings Best 4'!B60</f>
        <v>David Morrison</v>
      </c>
      <c r="G15" s="35">
        <f>'Rankings Best 4'!H60</f>
        <v>240</v>
      </c>
      <c r="I15" s="34">
        <f>'Rankings Best 4'!A105</f>
        <v>9</v>
      </c>
      <c r="J15" s="34" t="str">
        <f>'Rankings Best 4'!B105</f>
        <v>Mark Sherrit</v>
      </c>
      <c r="K15" s="35">
        <f>'Rankings Best 4'!H105</f>
        <v>200</v>
      </c>
      <c r="M15" s="34">
        <f>'Rankings Best 4'!A150</f>
        <v>9</v>
      </c>
      <c r="N15" s="34" t="str">
        <f>'Rankings Best 4'!B150</f>
        <v>Mark Tucker</v>
      </c>
      <c r="O15" s="35">
        <f>'Rankings Best 4'!H150</f>
        <v>180</v>
      </c>
      <c r="Q15" s="34">
        <f>'Rankings Best 4'!A195</f>
        <v>9</v>
      </c>
      <c r="R15" s="34" t="str">
        <f>'Rankings Best 4'!B195</f>
        <v>Donald Durrand</v>
      </c>
      <c r="S15" s="35">
        <f>'Rankings Best 4'!H195</f>
        <v>345</v>
      </c>
      <c r="U15" s="34">
        <f>'Rankings Best 4'!A240</f>
        <v>9</v>
      </c>
      <c r="V15" s="34" t="str">
        <f>'Rankings Best 4'!B240</f>
        <v>Donald Durrand</v>
      </c>
      <c r="W15" s="35">
        <f>'Rankings Best 4'!H240</f>
        <v>340</v>
      </c>
      <c r="Y15" s="34">
        <f>'Rankings Best 4'!A285</f>
        <v>9</v>
      </c>
      <c r="Z15" s="34" t="str">
        <f>'Rankings Best 4'!B285</f>
        <v>John Charles</v>
      </c>
      <c r="AA15" s="35">
        <f>'Rankings Best 4'!H285</f>
        <v>350</v>
      </c>
      <c r="AC15" s="34">
        <f>'Rankings Best 4'!A330</f>
        <v>9</v>
      </c>
      <c r="AD15" s="34" t="str">
        <f>'Rankings Best 4'!B330</f>
        <v>Colin Cruickshank</v>
      </c>
      <c r="AE15" s="35">
        <f>'Rankings Best 4'!H330</f>
        <v>415</v>
      </c>
      <c r="AG15" s="34">
        <f>'Rankings Best 4'!A375</f>
        <v>9</v>
      </c>
      <c r="AH15" s="34" t="str">
        <f>'Rankings Best 4'!B375</f>
        <v>Dave Brown Snr</v>
      </c>
      <c r="AI15" s="35">
        <f>'Rankings Best 4'!H375</f>
        <v>152.5</v>
      </c>
      <c r="AK15" s="32">
        <f>'Rankings Best 4'!A420</f>
        <v>2</v>
      </c>
      <c r="AL15" s="32">
        <f>'Rankings Best 4'!B420</f>
        <v>0</v>
      </c>
      <c r="AM15" s="33">
        <f>'Rankings Best 4'!H420</f>
        <v>0</v>
      </c>
    </row>
    <row r="16" spans="1:39" s="36" customFormat="1" x14ac:dyDescent="0.2">
      <c r="A16" s="34">
        <f>'Rankings Best 4'!A16</f>
        <v>10</v>
      </c>
      <c r="B16" s="34" t="str">
        <f>'Rankings Best 4'!B16</f>
        <v>Joseph Ewen</v>
      </c>
      <c r="C16" s="35">
        <f>'Rankings Best 4'!H16</f>
        <v>150</v>
      </c>
      <c r="E16" s="34">
        <f>'Rankings Best 4'!A61</f>
        <v>10</v>
      </c>
      <c r="F16" s="34" t="str">
        <f>'Rankings Best 4'!B61</f>
        <v>Erik Van Der Marel</v>
      </c>
      <c r="G16" s="35">
        <f>'Rankings Best 4'!H61</f>
        <v>150</v>
      </c>
      <c r="I16" s="34">
        <f>'Rankings Best 4'!A106</f>
        <v>10</v>
      </c>
      <c r="J16" s="34" t="str">
        <f>'Rankings Best 4'!B106</f>
        <v>Richard Campbell</v>
      </c>
      <c r="K16" s="35">
        <f>'Rankings Best 4'!H106</f>
        <v>195</v>
      </c>
      <c r="M16" s="34">
        <f>'Rankings Best 4'!A151</f>
        <v>10</v>
      </c>
      <c r="N16" s="34" t="str">
        <f>'Rankings Best 4'!B151</f>
        <v>Douglas Emery</v>
      </c>
      <c r="O16" s="35">
        <f>'Rankings Best 4'!H151</f>
        <v>167.5</v>
      </c>
      <c r="Q16" s="34">
        <f>'Rankings Best 4'!A196</f>
        <v>10</v>
      </c>
      <c r="R16" s="34" t="str">
        <f>'Rankings Best 4'!B196</f>
        <v>David Lindsay</v>
      </c>
      <c r="S16" s="35">
        <f>'Rankings Best 4'!H196</f>
        <v>325</v>
      </c>
      <c r="U16" s="34">
        <f>'Rankings Best 4'!A241</f>
        <v>10</v>
      </c>
      <c r="V16" s="34" t="str">
        <f>'Rankings Best 4'!B241</f>
        <v>Ronnie Carter</v>
      </c>
      <c r="W16" s="35">
        <f>'Rankings Best 4'!H241</f>
        <v>330</v>
      </c>
      <c r="Y16" s="34">
        <f>'Rankings Best 4'!A286</f>
        <v>10</v>
      </c>
      <c r="Z16" s="34" t="str">
        <f>'Rankings Best 4'!B286</f>
        <v>Clark Adam</v>
      </c>
      <c r="AA16" s="35">
        <f>'Rankings Best 4'!H286</f>
        <v>315</v>
      </c>
      <c r="AC16" s="34">
        <f>'Rankings Best 4'!A331</f>
        <v>10</v>
      </c>
      <c r="AD16" s="34" t="str">
        <f>'Rankings Best 4'!B331</f>
        <v>Alex Everingham</v>
      </c>
      <c r="AE16" s="35">
        <f>'Rankings Best 4'!H331</f>
        <v>360</v>
      </c>
      <c r="AG16" s="34">
        <f>'Rankings Best 4'!A376</f>
        <v>10</v>
      </c>
      <c r="AH16" s="34" t="str">
        <f>'Rankings Best 4'!B376</f>
        <v>Gordon Cowie</v>
      </c>
      <c r="AI16" s="35">
        <f>'Rankings Best 4'!H376</f>
        <v>120</v>
      </c>
      <c r="AK16" s="32">
        <f>'Rankings Best 4'!A421</f>
        <v>2</v>
      </c>
      <c r="AL16" s="32">
        <f>'Rankings Best 4'!B421</f>
        <v>0</v>
      </c>
      <c r="AM16" s="33">
        <f>'Rankings Best 4'!H421</f>
        <v>0</v>
      </c>
    </row>
    <row r="17" spans="1:39" s="36" customFormat="1" x14ac:dyDescent="0.2">
      <c r="A17" s="34">
        <f>'Rankings Best 4'!A17</f>
        <v>11</v>
      </c>
      <c r="B17" s="34" t="str">
        <f>'Rankings Best 4'!B17</f>
        <v>Billy Scott</v>
      </c>
      <c r="C17" s="35">
        <f>'Rankings Best 4'!H17</f>
        <v>135</v>
      </c>
      <c r="E17" s="34">
        <f>'Rankings Best 4'!A62</f>
        <v>11</v>
      </c>
      <c r="F17" s="34" t="str">
        <f>'Rankings Best 4'!B62</f>
        <v>Ross Linn</v>
      </c>
      <c r="G17" s="35">
        <f>'Rankings Best 4'!H62</f>
        <v>130</v>
      </c>
      <c r="I17" s="34">
        <f>'Rankings Best 4'!A107</f>
        <v>11</v>
      </c>
      <c r="J17" s="34" t="str">
        <f>'Rankings Best 4'!B107</f>
        <v>Euan Allison</v>
      </c>
      <c r="K17" s="35">
        <f>'Rankings Best 4'!H107</f>
        <v>155</v>
      </c>
      <c r="M17" s="34">
        <f>'Rankings Best 4'!A152</f>
        <v>11</v>
      </c>
      <c r="N17" s="34" t="str">
        <f>'Rankings Best 4'!B152</f>
        <v>Chris Turlik</v>
      </c>
      <c r="O17" s="35">
        <f>'Rankings Best 4'!H152</f>
        <v>105</v>
      </c>
      <c r="Q17" s="34">
        <f>'Rankings Best 4'!A197</f>
        <v>11</v>
      </c>
      <c r="R17" s="34" t="str">
        <f>'Rankings Best 4'!B197</f>
        <v>Colin Grant</v>
      </c>
      <c r="S17" s="35">
        <f>'Rankings Best 4'!H197</f>
        <v>300</v>
      </c>
      <c r="U17" s="34">
        <f>'Rankings Best 4'!A242</f>
        <v>11</v>
      </c>
      <c r="V17" s="34" t="str">
        <f>'Rankings Best 4'!B242</f>
        <v>Rod Robinson</v>
      </c>
      <c r="W17" s="35">
        <f>'Rankings Best 4'!H242</f>
        <v>290</v>
      </c>
      <c r="Y17" s="34">
        <f>'Rankings Best 4'!A287</f>
        <v>11</v>
      </c>
      <c r="Z17" s="34" t="str">
        <f>'Rankings Best 4'!B287</f>
        <v>Peter Shivas</v>
      </c>
      <c r="AA17" s="35">
        <f>'Rankings Best 4'!H287</f>
        <v>300</v>
      </c>
      <c r="AC17" s="34">
        <f>'Rankings Best 4'!A332</f>
        <v>11</v>
      </c>
      <c r="AD17" s="34" t="str">
        <f>'Rankings Best 4'!B332</f>
        <v>Brian Duffy</v>
      </c>
      <c r="AE17" s="35">
        <f>'Rankings Best 4'!H332</f>
        <v>355</v>
      </c>
      <c r="AG17" s="34">
        <f>'Rankings Best 4'!A377</f>
        <v>11</v>
      </c>
      <c r="AH17" s="34" t="str">
        <f>'Rankings Best 4'!B377</f>
        <v>Omar Ali Sharif</v>
      </c>
      <c r="AI17" s="35">
        <f>'Rankings Best 4'!H377</f>
        <v>75</v>
      </c>
      <c r="AK17" s="32">
        <f>'Rankings Best 4'!A422</f>
        <v>2</v>
      </c>
      <c r="AL17" s="32">
        <f>'Rankings Best 4'!B422</f>
        <v>0</v>
      </c>
      <c r="AM17" s="33">
        <f>'Rankings Best 4'!H422</f>
        <v>0</v>
      </c>
    </row>
    <row r="18" spans="1:39" s="36" customFormat="1" x14ac:dyDescent="0.2">
      <c r="A18" s="34">
        <f>'Rankings Best 4'!A18</f>
        <v>12</v>
      </c>
      <c r="B18" s="34" t="str">
        <f>'Rankings Best 4'!B18</f>
        <v>Ross Gray</v>
      </c>
      <c r="C18" s="35">
        <f>'Rankings Best 4'!H18</f>
        <v>130</v>
      </c>
      <c r="E18" s="34">
        <f>'Rankings Best 4'!A63</f>
        <v>12</v>
      </c>
      <c r="F18" s="34" t="str">
        <f>'Rankings Best 4'!B63</f>
        <v>Grant Campbell</v>
      </c>
      <c r="G18" s="35">
        <f>'Rankings Best 4'!H63</f>
        <v>115</v>
      </c>
      <c r="I18" s="34">
        <f>'Rankings Best 4'!A108</f>
        <v>12</v>
      </c>
      <c r="J18" s="34" t="str">
        <f>'Rankings Best 4'!B108</f>
        <v>Ross Linn</v>
      </c>
      <c r="K18" s="35">
        <f>'Rankings Best 4'!H108</f>
        <v>130</v>
      </c>
      <c r="M18" s="34">
        <f>'Rankings Best 4'!A153</f>
        <v>12</v>
      </c>
      <c r="N18" s="34" t="str">
        <f>'Rankings Best 4'!B153</f>
        <v>David Myers</v>
      </c>
      <c r="O18" s="35">
        <f>'Rankings Best 4'!H153</f>
        <v>97.5</v>
      </c>
      <c r="Q18" s="34">
        <f>'Rankings Best 4'!A198</f>
        <v>12</v>
      </c>
      <c r="R18" s="34" t="str">
        <f>'Rankings Best 4'!B198</f>
        <v>Billy Gregor</v>
      </c>
      <c r="S18" s="35">
        <f>'Rankings Best 4'!H198</f>
        <v>155</v>
      </c>
      <c r="U18" s="34">
        <f>'Rankings Best 4'!A243</f>
        <v>12</v>
      </c>
      <c r="V18" s="34" t="str">
        <f>'Rankings Best 4'!B243</f>
        <v>Norman Paterson</v>
      </c>
      <c r="W18" s="35">
        <f>'Rankings Best 4'!H243</f>
        <v>245</v>
      </c>
      <c r="Y18" s="34">
        <f>'Rankings Best 4'!A288</f>
        <v>12</v>
      </c>
      <c r="Z18" s="34" t="str">
        <f>'Rankings Best 4'!B288</f>
        <v>Robert Thompson</v>
      </c>
      <c r="AA18" s="35">
        <f>'Rankings Best 4'!H288</f>
        <v>205</v>
      </c>
      <c r="AC18" s="34">
        <f>'Rankings Best 4'!A333</f>
        <v>12</v>
      </c>
      <c r="AD18" s="34" t="str">
        <f>'Rankings Best 4'!B333</f>
        <v>Ian Hobson</v>
      </c>
      <c r="AE18" s="35">
        <f>'Rankings Best 4'!H333</f>
        <v>330</v>
      </c>
      <c r="AG18" s="32">
        <f>'Rankings Best 4'!A378</f>
        <v>12</v>
      </c>
      <c r="AH18" s="32" t="str">
        <f>'Rankings Best 4'!B378</f>
        <v>(blank)</v>
      </c>
      <c r="AI18" s="33">
        <f>'Rankings Best 4'!H378</f>
        <v>0</v>
      </c>
      <c r="AK18" s="32">
        <f>'Rankings Best 4'!A423</f>
        <v>2</v>
      </c>
      <c r="AL18" s="32">
        <f>'Rankings Best 4'!B423</f>
        <v>0</v>
      </c>
      <c r="AM18" s="33">
        <f>'Rankings Best 4'!H423</f>
        <v>0</v>
      </c>
    </row>
    <row r="19" spans="1:39" s="36" customFormat="1" x14ac:dyDescent="0.2">
      <c r="A19" s="34">
        <f>'Rankings Best 4'!A19</f>
        <v>13</v>
      </c>
      <c r="B19" s="34" t="str">
        <f>'Rankings Best 4'!B19</f>
        <v>Adam Robbins</v>
      </c>
      <c r="C19" s="35">
        <f>'Rankings Best 4'!H19</f>
        <v>80</v>
      </c>
      <c r="E19" s="34">
        <f>'Rankings Best 4'!A64</f>
        <v>13</v>
      </c>
      <c r="F19" s="34" t="str">
        <f>'Rankings Best 4'!B64</f>
        <v>Mohit Handa</v>
      </c>
      <c r="G19" s="35">
        <f>'Rankings Best 4'!H64</f>
        <v>105</v>
      </c>
      <c r="I19" s="34">
        <f>'Rankings Best 4'!A109</f>
        <v>13</v>
      </c>
      <c r="J19" s="34" t="str">
        <f>'Rankings Best 4'!B109</f>
        <v>Grant Campbell</v>
      </c>
      <c r="K19" s="35">
        <f>'Rankings Best 4'!H109</f>
        <v>115</v>
      </c>
      <c r="M19" s="34">
        <f>'Rankings Best 4'!A154</f>
        <v>13</v>
      </c>
      <c r="N19" s="34" t="str">
        <f>'Rankings Best 4'!B154</f>
        <v>Alan Paton</v>
      </c>
      <c r="O19" s="35">
        <f>'Rankings Best 4'!H154</f>
        <v>75</v>
      </c>
      <c r="Q19" s="34">
        <f>'Rankings Best 4'!A199</f>
        <v>13</v>
      </c>
      <c r="R19" s="34" t="str">
        <f>'Rankings Best 4'!B199</f>
        <v>Gordon Scott</v>
      </c>
      <c r="S19" s="35">
        <f>'Rankings Best 4'!H199</f>
        <v>80</v>
      </c>
      <c r="U19" s="34">
        <f>'Rankings Best 4'!A244</f>
        <v>13</v>
      </c>
      <c r="V19" s="34" t="str">
        <f>'Rankings Best 4'!B244</f>
        <v>James Wells</v>
      </c>
      <c r="W19" s="35">
        <f>'Rankings Best 4'!H244</f>
        <v>185</v>
      </c>
      <c r="Y19" s="34">
        <f>'Rankings Best 4'!A289</f>
        <v>13</v>
      </c>
      <c r="Z19" s="34" t="str">
        <f>'Rankings Best 4'!B289</f>
        <v>Keith Hobson</v>
      </c>
      <c r="AA19" s="35">
        <f>'Rankings Best 4'!H289</f>
        <v>100</v>
      </c>
      <c r="AC19" s="34">
        <f>'Rankings Best 4'!A334</f>
        <v>13</v>
      </c>
      <c r="AD19" s="34" t="str">
        <f>'Rankings Best 4'!B334</f>
        <v>Walter McAllister</v>
      </c>
      <c r="AE19" s="35">
        <f>'Rankings Best 4'!H334</f>
        <v>300</v>
      </c>
      <c r="AG19" s="32">
        <f>'Rankings Best 4'!A379</f>
        <v>12</v>
      </c>
      <c r="AH19" s="32">
        <f>'Rankings Best 4'!B379</f>
        <v>0</v>
      </c>
      <c r="AI19" s="33">
        <f>'Rankings Best 4'!H379</f>
        <v>0</v>
      </c>
      <c r="AK19" s="32">
        <f>'Rankings Best 4'!A424</f>
        <v>2</v>
      </c>
      <c r="AL19" s="32">
        <f>'Rankings Best 4'!B424</f>
        <v>0</v>
      </c>
      <c r="AM19" s="33">
        <f>'Rankings Best 4'!H424</f>
        <v>0</v>
      </c>
    </row>
    <row r="20" spans="1:39" s="36" customFormat="1" x14ac:dyDescent="0.2">
      <c r="A20" s="34">
        <f>'Rankings Best 4'!A20</f>
        <v>14</v>
      </c>
      <c r="B20" s="34" t="str">
        <f>'Rankings Best 4'!B20</f>
        <v>Andrew Wilson</v>
      </c>
      <c r="C20" s="35">
        <f>'Rankings Best 4'!H20</f>
        <v>75</v>
      </c>
      <c r="E20" s="34">
        <f>'Rankings Best 4'!A65</f>
        <v>14</v>
      </c>
      <c r="F20" s="34" t="str">
        <f>'Rankings Best 4'!B65</f>
        <v>Conor Furgrove</v>
      </c>
      <c r="G20" s="35">
        <f>'Rankings Best 4'!H65</f>
        <v>65</v>
      </c>
      <c r="I20" s="34">
        <f>'Rankings Best 4'!A110</f>
        <v>14</v>
      </c>
      <c r="J20" s="34" t="str">
        <f>'Rankings Best 4'!B110</f>
        <v>Andrew Spiers</v>
      </c>
      <c r="K20" s="35">
        <f>'Rankings Best 4'!H110</f>
        <v>80</v>
      </c>
      <c r="M20" s="34">
        <f>'Rankings Best 4'!A155</f>
        <v>14</v>
      </c>
      <c r="N20" s="34" t="str">
        <f>'Rankings Best 4'!B155</f>
        <v>Richard McIntosh</v>
      </c>
      <c r="O20" s="35">
        <f>'Rankings Best 4'!H155</f>
        <v>65</v>
      </c>
      <c r="Q20" s="34">
        <f>'Rankings Best 4'!A200</f>
        <v>13</v>
      </c>
      <c r="R20" s="34" t="str">
        <f>'Rankings Best 4'!B200</f>
        <v>Stuart Hunter</v>
      </c>
      <c r="S20" s="35">
        <f>'Rankings Best 4'!H200</f>
        <v>80</v>
      </c>
      <c r="U20" s="34">
        <f>'Rankings Best 4'!A245</f>
        <v>14</v>
      </c>
      <c r="V20" s="34" t="str">
        <f>'Rankings Best 4'!B245</f>
        <v>Paul Harris</v>
      </c>
      <c r="W20" s="35">
        <f>'Rankings Best 4'!H245</f>
        <v>165</v>
      </c>
      <c r="Y20" s="34">
        <f>'Rankings Best 4'!A290</f>
        <v>14</v>
      </c>
      <c r="Z20" s="34" t="str">
        <f>'Rankings Best 4'!B290</f>
        <v>William Jappy</v>
      </c>
      <c r="AA20" s="35">
        <f>'Rankings Best 4'!H290</f>
        <v>50</v>
      </c>
      <c r="AC20" s="34">
        <f>'Rankings Best 4'!A335</f>
        <v>14</v>
      </c>
      <c r="AD20" s="34" t="str">
        <f>'Rankings Best 4'!B335</f>
        <v>Alex Allan</v>
      </c>
      <c r="AE20" s="35">
        <f>'Rankings Best 4'!H335</f>
        <v>195</v>
      </c>
      <c r="AG20" s="32">
        <f>'Rankings Best 4'!A380</f>
        <v>12</v>
      </c>
      <c r="AH20" s="32">
        <f>'Rankings Best 4'!B380</f>
        <v>0</v>
      </c>
      <c r="AI20" s="33">
        <f>'Rankings Best 4'!H380</f>
        <v>0</v>
      </c>
      <c r="AK20" s="32">
        <f>'Rankings Best 4'!A425</f>
        <v>2</v>
      </c>
      <c r="AL20" s="32">
        <f>'Rankings Best 4'!B425</f>
        <v>0</v>
      </c>
      <c r="AM20" s="33">
        <f>'Rankings Best 4'!H425</f>
        <v>0</v>
      </c>
    </row>
    <row r="21" spans="1:39" s="36" customFormat="1" x14ac:dyDescent="0.2">
      <c r="A21" s="34">
        <f>'Rankings Best 4'!A21</f>
        <v>15</v>
      </c>
      <c r="B21" s="34" t="str">
        <f>'Rankings Best 4'!B21</f>
        <v>David Gray</v>
      </c>
      <c r="C21" s="35">
        <f>'Rankings Best 4'!H21</f>
        <v>50</v>
      </c>
      <c r="E21" s="34">
        <f>'Rankings Best 4'!A66</f>
        <v>15</v>
      </c>
      <c r="F21" s="34" t="str">
        <f>'Rankings Best 4'!B66</f>
        <v>Ross Stisi</v>
      </c>
      <c r="G21" s="35">
        <f>'Rankings Best 4'!H66</f>
        <v>60</v>
      </c>
      <c r="I21" s="34">
        <f>'Rankings Best 4'!A111</f>
        <v>15</v>
      </c>
      <c r="J21" s="34" t="str">
        <f>'Rankings Best 4'!B111</f>
        <v>Richard Elder</v>
      </c>
      <c r="K21" s="35">
        <f>'Rankings Best 4'!H111</f>
        <v>75</v>
      </c>
      <c r="M21" s="34">
        <f>'Rankings Best 4'!A156</f>
        <v>15</v>
      </c>
      <c r="N21" s="34" t="str">
        <f>'Rankings Best 4'!B156</f>
        <v>Paul Macari</v>
      </c>
      <c r="O21" s="35">
        <f>'Rankings Best 4'!H156</f>
        <v>50</v>
      </c>
      <c r="Q21" s="34">
        <f>'Rankings Best 4'!A201</f>
        <v>13</v>
      </c>
      <c r="R21" s="34" t="str">
        <f>'Rankings Best 4'!B201</f>
        <v>David Massey</v>
      </c>
      <c r="S21" s="35">
        <f>'Rankings Best 4'!H201</f>
        <v>80</v>
      </c>
      <c r="U21" s="34">
        <f>'Rankings Best 4'!A246</f>
        <v>15</v>
      </c>
      <c r="V21" s="34" t="str">
        <f>'Rankings Best 4'!B246</f>
        <v>Rivhu Khan</v>
      </c>
      <c r="W21" s="35">
        <f>'Rankings Best 4'!H246</f>
        <v>150</v>
      </c>
      <c r="Y21" s="34">
        <f>'Rankings Best 4'!A291</f>
        <v>15</v>
      </c>
      <c r="Z21" s="34" t="str">
        <f>'Rankings Best 4'!B291</f>
        <v>Michael Went</v>
      </c>
      <c r="AA21" s="35">
        <f>'Rankings Best 4'!H291</f>
        <v>25</v>
      </c>
      <c r="AC21" s="34">
        <f>'Rankings Best 4'!A336</f>
        <v>15</v>
      </c>
      <c r="AD21" s="34" t="str">
        <f>'Rankings Best 4'!B336</f>
        <v>Alex Sinclair</v>
      </c>
      <c r="AE21" s="35">
        <f>'Rankings Best 4'!H336</f>
        <v>180</v>
      </c>
      <c r="AG21" s="32">
        <f>'Rankings Best 4'!A381</f>
        <v>12</v>
      </c>
      <c r="AH21" s="32">
        <f>'Rankings Best 4'!B381</f>
        <v>0</v>
      </c>
      <c r="AI21" s="33">
        <f>'Rankings Best 4'!H381</f>
        <v>0</v>
      </c>
      <c r="AK21" s="32">
        <f>'Rankings Best 4'!A426</f>
        <v>2</v>
      </c>
      <c r="AL21" s="32">
        <f>'Rankings Best 4'!B426</f>
        <v>0</v>
      </c>
      <c r="AM21" s="33">
        <f>'Rankings Best 4'!H426</f>
        <v>0</v>
      </c>
    </row>
    <row r="22" spans="1:39" s="36" customFormat="1" x14ac:dyDescent="0.2">
      <c r="A22" s="32">
        <f>'Rankings Best 4'!A22</f>
        <v>16</v>
      </c>
      <c r="B22" s="32" t="str">
        <f>'Rankings Best 4'!B22</f>
        <v>(blank)</v>
      </c>
      <c r="C22" s="33">
        <f>'Rankings Best 4'!H22</f>
        <v>0</v>
      </c>
      <c r="E22" s="34">
        <f>'Rankings Best 4'!A67</f>
        <v>16</v>
      </c>
      <c r="F22" s="34" t="str">
        <f>'Rankings Best 4'!B67</f>
        <v>Alan Green</v>
      </c>
      <c r="G22" s="35">
        <f>'Rankings Best 4'!H67</f>
        <v>55</v>
      </c>
      <c r="I22" s="34">
        <f>'Rankings Best 4'!A112</f>
        <v>16</v>
      </c>
      <c r="J22" s="34" t="str">
        <f>'Rankings Best 4'!B112</f>
        <v>Danny Selway</v>
      </c>
      <c r="K22" s="35">
        <f>'Rankings Best 4'!H112</f>
        <v>65</v>
      </c>
      <c r="M22" s="34">
        <f>'Rankings Best 4'!A157</f>
        <v>16</v>
      </c>
      <c r="N22" s="34" t="str">
        <f>'Rankings Best 4'!B157</f>
        <v>Tommy Van Huuksloot</v>
      </c>
      <c r="O22" s="35">
        <f>'Rankings Best 4'!H157</f>
        <v>40</v>
      </c>
      <c r="Q22" s="34">
        <f>'Rankings Best 4'!A202</f>
        <v>16</v>
      </c>
      <c r="R22" s="34" t="str">
        <f>'Rankings Best 4'!B202</f>
        <v>Graham Pert</v>
      </c>
      <c r="S22" s="35">
        <f>'Rankings Best 4'!H202</f>
        <v>60</v>
      </c>
      <c r="U22" s="34">
        <f>'Rankings Best 4'!A247</f>
        <v>16</v>
      </c>
      <c r="V22" s="34" t="str">
        <f>'Rankings Best 4'!B247</f>
        <v>Allan Currie</v>
      </c>
      <c r="W22" s="35">
        <f>'Rankings Best 4'!H247</f>
        <v>95</v>
      </c>
      <c r="Y22" s="34">
        <f>'Rankings Best 4'!A292</f>
        <v>16</v>
      </c>
      <c r="Z22" s="34" t="str">
        <f>'Rankings Best 4'!B292</f>
        <v>Charlie Patrick</v>
      </c>
      <c r="AA22" s="35">
        <f>'Rankings Best 4'!H292</f>
        <v>20</v>
      </c>
      <c r="AC22" s="34">
        <f>'Rankings Best 4'!A337</f>
        <v>16</v>
      </c>
      <c r="AD22" s="34" t="str">
        <f>'Rankings Best 4'!B337</f>
        <v>Warren Cameron</v>
      </c>
      <c r="AE22" s="35">
        <f>'Rankings Best 4'!H337</f>
        <v>110</v>
      </c>
      <c r="AG22" s="32">
        <f>'Rankings Best 4'!A382</f>
        <v>12</v>
      </c>
      <c r="AH22" s="32">
        <f>'Rankings Best 4'!B382</f>
        <v>0</v>
      </c>
      <c r="AI22" s="33">
        <f>'Rankings Best 4'!H382</f>
        <v>0</v>
      </c>
      <c r="AK22" s="32">
        <f>'Rankings Best 4'!A427</f>
        <v>2</v>
      </c>
      <c r="AL22" s="32">
        <f>'Rankings Best 4'!B427</f>
        <v>0</v>
      </c>
      <c r="AM22" s="33">
        <f>'Rankings Best 4'!H427</f>
        <v>0</v>
      </c>
    </row>
    <row r="23" spans="1:39" s="36" customFormat="1" x14ac:dyDescent="0.2">
      <c r="A23" s="32">
        <f>'Rankings Best 4'!A23</f>
        <v>16</v>
      </c>
      <c r="B23" s="32">
        <f>'Rankings Best 4'!B23</f>
        <v>0</v>
      </c>
      <c r="C23" s="33">
        <f>'Rankings Best 4'!H23</f>
        <v>0</v>
      </c>
      <c r="E23" s="34">
        <f>'Rankings Best 4'!A68</f>
        <v>17</v>
      </c>
      <c r="F23" s="34" t="str">
        <f>'Rankings Best 4'!B68</f>
        <v>Mark Sherrit</v>
      </c>
      <c r="G23" s="35">
        <f>'Rankings Best 4'!H68</f>
        <v>40</v>
      </c>
      <c r="I23" s="34">
        <f>'Rankings Best 4'!A113</f>
        <v>16</v>
      </c>
      <c r="J23" s="34" t="str">
        <f>'Rankings Best 4'!B113</f>
        <v>Scott Adams</v>
      </c>
      <c r="K23" s="35">
        <f>'Rankings Best 4'!H113</f>
        <v>65</v>
      </c>
      <c r="M23" s="34">
        <f>'Rankings Best 4'!A158</f>
        <v>16</v>
      </c>
      <c r="N23" s="34" t="str">
        <f>'Rankings Best 4'!B158</f>
        <v>Iain Clark</v>
      </c>
      <c r="O23" s="35">
        <f>'Rankings Best 4'!H158</f>
        <v>40</v>
      </c>
      <c r="Q23" s="34">
        <f>'Rankings Best 4'!A203</f>
        <v>17</v>
      </c>
      <c r="R23" s="34" t="str">
        <f>'Rankings Best 4'!B203</f>
        <v>Stephen Collins</v>
      </c>
      <c r="S23" s="35">
        <f>'Rankings Best 4'!H203</f>
        <v>20</v>
      </c>
      <c r="U23" s="34">
        <f>'Rankings Best 4'!A248</f>
        <v>17</v>
      </c>
      <c r="V23" s="34" t="str">
        <f>'Rankings Best 4'!B248</f>
        <v>Leslie Wilson</v>
      </c>
      <c r="W23" s="35">
        <f>'Rankings Best 4'!H248</f>
        <v>80</v>
      </c>
      <c r="Y23" s="34">
        <f>'Rankings Best 4'!A293</f>
        <v>16</v>
      </c>
      <c r="Z23" s="34" t="str">
        <f>'Rankings Best 4'!B293</f>
        <v>John Miller</v>
      </c>
      <c r="AA23" s="35">
        <f>'Rankings Best 4'!H293</f>
        <v>20</v>
      </c>
      <c r="AC23" s="34">
        <f>'Rankings Best 4'!A338</f>
        <v>16</v>
      </c>
      <c r="AD23" s="34" t="str">
        <f>'Rankings Best 4'!B338</f>
        <v>John Dewar</v>
      </c>
      <c r="AE23" s="35">
        <f>'Rankings Best 4'!H338</f>
        <v>110</v>
      </c>
      <c r="AG23" s="32">
        <f>'Rankings Best 4'!A383</f>
        <v>12</v>
      </c>
      <c r="AH23" s="32">
        <f>'Rankings Best 4'!B383</f>
        <v>0</v>
      </c>
      <c r="AI23" s="33">
        <f>'Rankings Best 4'!H383</f>
        <v>0</v>
      </c>
      <c r="AK23" s="32">
        <f>'Rankings Best 4'!A428</f>
        <v>2</v>
      </c>
      <c r="AL23" s="32">
        <f>'Rankings Best 4'!B428</f>
        <v>0</v>
      </c>
      <c r="AM23" s="33">
        <f>'Rankings Best 4'!H428</f>
        <v>0</v>
      </c>
    </row>
    <row r="24" spans="1:39" s="36" customFormat="1" x14ac:dyDescent="0.2">
      <c r="A24" s="32">
        <f>'Rankings Best 4'!A24</f>
        <v>16</v>
      </c>
      <c r="B24" s="32">
        <f>'Rankings Best 4'!B24</f>
        <v>0</v>
      </c>
      <c r="C24" s="33">
        <f>'Rankings Best 4'!H24</f>
        <v>0</v>
      </c>
      <c r="E24" s="34">
        <f>'Rankings Best 4'!A69</f>
        <v>18</v>
      </c>
      <c r="F24" s="34" t="str">
        <f>'Rankings Best 4'!B69</f>
        <v>Fraser Kay</v>
      </c>
      <c r="G24" s="35">
        <f>'Rankings Best 4'!H69</f>
        <v>20</v>
      </c>
      <c r="I24" s="34">
        <f>'Rankings Best 4'!A114</f>
        <v>18</v>
      </c>
      <c r="J24" s="34" t="str">
        <f>'Rankings Best 4'!B114</f>
        <v>Paul Stein</v>
      </c>
      <c r="K24" s="35">
        <f>'Rankings Best 4'!H114</f>
        <v>50</v>
      </c>
      <c r="M24" s="34">
        <f>'Rankings Best 4'!A159</f>
        <v>16</v>
      </c>
      <c r="N24" s="34" t="str">
        <f>'Rankings Best 4'!B159</f>
        <v>David Pert</v>
      </c>
      <c r="O24" s="35">
        <f>'Rankings Best 4'!H159</f>
        <v>40</v>
      </c>
      <c r="Q24" s="32">
        <f>'Rankings Best 4'!A204</f>
        <v>18</v>
      </c>
      <c r="R24" s="32">
        <f>'Rankings Best 4'!B204</f>
        <v>0</v>
      </c>
      <c r="S24" s="33">
        <f>'Rankings Best 4'!H204</f>
        <v>0</v>
      </c>
      <c r="U24" s="34">
        <f>'Rankings Best 4'!A249</f>
        <v>18</v>
      </c>
      <c r="V24" s="34" t="str">
        <f>'Rankings Best 4'!B249</f>
        <v>Andrew Robertson</v>
      </c>
      <c r="W24" s="35">
        <f>'Rankings Best 4'!H249</f>
        <v>50</v>
      </c>
      <c r="Y24" s="32">
        <f>'Rankings Best 4'!A294</f>
        <v>18</v>
      </c>
      <c r="Z24" s="32" t="str">
        <f>'Rankings Best 4'!B294</f>
        <v>(blank)</v>
      </c>
      <c r="AA24" s="33">
        <f>'Rankings Best 4'!H294</f>
        <v>0</v>
      </c>
      <c r="AC24" s="34">
        <f>'Rankings Best 4'!A339</f>
        <v>18</v>
      </c>
      <c r="AD24" s="34" t="str">
        <f>'Rankings Best 4'!B339</f>
        <v>Michael Mooney</v>
      </c>
      <c r="AE24" s="35">
        <f>'Rankings Best 4'!H339</f>
        <v>100</v>
      </c>
      <c r="AG24" s="32">
        <f>'Rankings Best 4'!A384</f>
        <v>12</v>
      </c>
      <c r="AH24" s="32">
        <f>'Rankings Best 4'!B384</f>
        <v>0</v>
      </c>
      <c r="AI24" s="33">
        <f>'Rankings Best 4'!H384</f>
        <v>0</v>
      </c>
      <c r="AK24" s="32">
        <f>'Rankings Best 4'!A429</f>
        <v>2</v>
      </c>
      <c r="AL24" s="32">
        <f>'Rankings Best 4'!B429</f>
        <v>0</v>
      </c>
      <c r="AM24" s="33">
        <f>'Rankings Best 4'!H429</f>
        <v>0</v>
      </c>
    </row>
    <row r="25" spans="1:39" s="36" customFormat="1" x14ac:dyDescent="0.2">
      <c r="A25" s="32">
        <f>'Rankings Best 4'!A25</f>
        <v>16</v>
      </c>
      <c r="B25" s="32">
        <f>'Rankings Best 4'!B25</f>
        <v>0</v>
      </c>
      <c r="C25" s="33">
        <f>'Rankings Best 4'!H25</f>
        <v>0</v>
      </c>
      <c r="E25" s="32">
        <f>'Rankings Best 4'!A70</f>
        <v>19</v>
      </c>
      <c r="F25" s="32">
        <f>'Rankings Best 4'!B70</f>
        <v>0</v>
      </c>
      <c r="G25" s="33">
        <f>'Rankings Best 4'!H70</f>
        <v>0</v>
      </c>
      <c r="I25" s="34">
        <f>'Rankings Best 4'!A115</f>
        <v>18</v>
      </c>
      <c r="J25" s="34" t="str">
        <f>'Rankings Best 4'!B115</f>
        <v>David Simpson</v>
      </c>
      <c r="K25" s="35">
        <f>'Rankings Best 4'!H115</f>
        <v>50</v>
      </c>
      <c r="M25" s="34">
        <f>'Rankings Best 4'!A160</f>
        <v>16</v>
      </c>
      <c r="N25" s="34" t="str">
        <f>'Rankings Best 4'!B160</f>
        <v>Alan Gardener</v>
      </c>
      <c r="O25" s="35">
        <f>'Rankings Best 4'!H160</f>
        <v>40</v>
      </c>
      <c r="Q25" s="32">
        <f>'Rankings Best 4'!A205</f>
        <v>18</v>
      </c>
      <c r="R25" s="32" t="str">
        <f>'Rankings Best 4'!B205</f>
        <v>(blank)</v>
      </c>
      <c r="S25" s="33">
        <f>'Rankings Best 4'!H205</f>
        <v>0</v>
      </c>
      <c r="U25" s="34">
        <f>'Rankings Best 4'!A250</f>
        <v>19</v>
      </c>
      <c r="V25" s="34" t="str">
        <f>'Rankings Best 4'!B250</f>
        <v>Ross Haston</v>
      </c>
      <c r="W25" s="35">
        <f>'Rankings Best 4'!H250</f>
        <v>40</v>
      </c>
      <c r="Y25" s="32">
        <f>'Rankings Best 4'!A295</f>
        <v>18</v>
      </c>
      <c r="Z25" s="32">
        <f>'Rankings Best 4'!B295</f>
        <v>0</v>
      </c>
      <c r="AA25" s="33">
        <f>'Rankings Best 4'!H295</f>
        <v>0</v>
      </c>
      <c r="AC25" s="34">
        <f>'Rankings Best 4'!A340</f>
        <v>18</v>
      </c>
      <c r="AD25" s="34" t="str">
        <f>'Rankings Best 4'!B340</f>
        <v>Alastair McMeckan</v>
      </c>
      <c r="AE25" s="35">
        <f>'Rankings Best 4'!H340</f>
        <v>100</v>
      </c>
      <c r="AG25" s="32">
        <f>'Rankings Best 4'!A385</f>
        <v>12</v>
      </c>
      <c r="AH25" s="32">
        <f>'Rankings Best 4'!B385</f>
        <v>0</v>
      </c>
      <c r="AI25" s="33">
        <f>'Rankings Best 4'!H385</f>
        <v>0</v>
      </c>
      <c r="AK25" s="32">
        <f>'Rankings Best 4'!A430</f>
        <v>2</v>
      </c>
      <c r="AL25" s="32">
        <f>'Rankings Best 4'!B430</f>
        <v>0</v>
      </c>
      <c r="AM25" s="33">
        <f>'Rankings Best 4'!H430</f>
        <v>0</v>
      </c>
    </row>
    <row r="26" spans="1:39" s="36" customFormat="1" x14ac:dyDescent="0.2">
      <c r="A26" s="32">
        <f>'Rankings Best 4'!A26</f>
        <v>16</v>
      </c>
      <c r="B26" s="32">
        <f>'Rankings Best 4'!B26</f>
        <v>0</v>
      </c>
      <c r="C26" s="33">
        <f>'Rankings Best 4'!H26</f>
        <v>0</v>
      </c>
      <c r="E26" s="32">
        <f>'Rankings Best 4'!A71</f>
        <v>19</v>
      </c>
      <c r="F26" s="32">
        <f>'Rankings Best 4'!B71</f>
        <v>0</v>
      </c>
      <c r="G26" s="33">
        <f>'Rankings Best 4'!H71</f>
        <v>0</v>
      </c>
      <c r="I26" s="34">
        <f>'Rankings Best 4'!A116</f>
        <v>18</v>
      </c>
      <c r="J26" s="34" t="str">
        <f>'Rankings Best 4'!B116</f>
        <v>Stewart Simpson</v>
      </c>
      <c r="K26" s="35">
        <f>'Rankings Best 4'!H116</f>
        <v>50</v>
      </c>
      <c r="M26" s="34">
        <f>'Rankings Best 4'!A161</f>
        <v>20</v>
      </c>
      <c r="N26" s="34" t="str">
        <f>'Rankings Best 4'!B161</f>
        <v>James Dare</v>
      </c>
      <c r="O26" s="35">
        <f>'Rankings Best 4'!H161</f>
        <v>25</v>
      </c>
      <c r="Q26" s="32">
        <f>'Rankings Best 4'!A206</f>
        <v>18</v>
      </c>
      <c r="R26" s="32">
        <f>'Rankings Best 4'!B206</f>
        <v>0</v>
      </c>
      <c r="S26" s="33">
        <f>'Rankings Best 4'!H206</f>
        <v>0</v>
      </c>
      <c r="U26" s="34">
        <f>'Rankings Best 4'!A251</f>
        <v>20</v>
      </c>
      <c r="V26" s="34" t="str">
        <f>'Rankings Best 4'!B251</f>
        <v>Alastair Kirkland</v>
      </c>
      <c r="W26" s="35">
        <f>'Rankings Best 4'!H251</f>
        <v>20</v>
      </c>
      <c r="Y26" s="32">
        <f>'Rankings Best 4'!A296</f>
        <v>18</v>
      </c>
      <c r="Z26" s="32">
        <f>'Rankings Best 4'!B296</f>
        <v>0</v>
      </c>
      <c r="AA26" s="33">
        <f>'Rankings Best 4'!H296</f>
        <v>0</v>
      </c>
      <c r="AC26" s="34">
        <f>'Rankings Best 4'!A341</f>
        <v>20</v>
      </c>
      <c r="AD26" s="34" t="str">
        <f>'Rankings Best 4'!B341</f>
        <v>Trevor Mackie</v>
      </c>
      <c r="AE26" s="35">
        <f>'Rankings Best 4'!H341</f>
        <v>90</v>
      </c>
      <c r="AG26" s="32">
        <f>'Rankings Best 4'!A386</f>
        <v>12</v>
      </c>
      <c r="AH26" s="32">
        <f>'Rankings Best 4'!B386</f>
        <v>0</v>
      </c>
      <c r="AI26" s="33">
        <f>'Rankings Best 4'!H386</f>
        <v>0</v>
      </c>
      <c r="AK26" s="32">
        <f>'Rankings Best 4'!A431</f>
        <v>2</v>
      </c>
      <c r="AL26" s="32">
        <f>'Rankings Best 4'!B431</f>
        <v>0</v>
      </c>
      <c r="AM26" s="33">
        <f>'Rankings Best 4'!H431</f>
        <v>0</v>
      </c>
    </row>
    <row r="27" spans="1:39" s="36" customFormat="1" x14ac:dyDescent="0.2">
      <c r="A27" s="32">
        <f>'Rankings Best 4'!A27</f>
        <v>16</v>
      </c>
      <c r="B27" s="32">
        <f>'Rankings Best 4'!B27</f>
        <v>0</v>
      </c>
      <c r="C27" s="33">
        <f>'Rankings Best 4'!H27</f>
        <v>0</v>
      </c>
      <c r="E27" s="32">
        <f>'Rankings Best 4'!A72</f>
        <v>19</v>
      </c>
      <c r="F27" s="32">
        <f>'Rankings Best 4'!B72</f>
        <v>0</v>
      </c>
      <c r="G27" s="33">
        <f>'Rankings Best 4'!H72</f>
        <v>0</v>
      </c>
      <c r="I27" s="34">
        <f>'Rankings Best 4'!A117</f>
        <v>21</v>
      </c>
      <c r="J27" s="34" t="str">
        <f>'Rankings Best 4'!B117</f>
        <v>Grant Gray</v>
      </c>
      <c r="K27" s="35">
        <f>'Rankings Best 4'!H117</f>
        <v>40</v>
      </c>
      <c r="M27" s="34">
        <f>'Rankings Best 4'!A162</f>
        <v>21</v>
      </c>
      <c r="N27" s="34" t="str">
        <f>'Rankings Best 4'!B162</f>
        <v>Rob Matheson</v>
      </c>
      <c r="O27" s="35">
        <f>'Rankings Best 4'!H162</f>
        <v>20</v>
      </c>
      <c r="Q27" s="32">
        <f>'Rankings Best 4'!A207</f>
        <v>18</v>
      </c>
      <c r="R27" s="32">
        <f>'Rankings Best 4'!B207</f>
        <v>0</v>
      </c>
      <c r="S27" s="33">
        <f>'Rankings Best 4'!H207</f>
        <v>0</v>
      </c>
      <c r="U27" s="32">
        <f>'Rankings Best 4'!A252</f>
        <v>21</v>
      </c>
      <c r="V27" s="32">
        <f>'Rankings Best 4'!B252</f>
        <v>0</v>
      </c>
      <c r="W27" s="33">
        <f>'Rankings Best 4'!H252</f>
        <v>0</v>
      </c>
      <c r="Y27" s="32">
        <f>'Rankings Best 4'!A297</f>
        <v>18</v>
      </c>
      <c r="Z27" s="32">
        <f>'Rankings Best 4'!B297</f>
        <v>0</v>
      </c>
      <c r="AA27" s="33">
        <f>'Rankings Best 4'!H297</f>
        <v>0</v>
      </c>
      <c r="AC27" s="34">
        <f>'Rankings Best 4'!A342</f>
        <v>21</v>
      </c>
      <c r="AD27" s="34" t="str">
        <f>'Rankings Best 4'!B342</f>
        <v>Alan Slinger</v>
      </c>
      <c r="AE27" s="35">
        <f>'Rankings Best 4'!H342</f>
        <v>80</v>
      </c>
      <c r="AG27" s="32">
        <f>'Rankings Best 4'!A387</f>
        <v>12</v>
      </c>
      <c r="AH27" s="32">
        <f>'Rankings Best 4'!B387</f>
        <v>0</v>
      </c>
      <c r="AI27" s="33">
        <f>'Rankings Best 4'!H387</f>
        <v>0</v>
      </c>
      <c r="AK27" s="32">
        <f>'Rankings Best 4'!A432</f>
        <v>2</v>
      </c>
      <c r="AL27" s="32">
        <f>'Rankings Best 4'!B432</f>
        <v>0</v>
      </c>
      <c r="AM27" s="33">
        <f>'Rankings Best 4'!H432</f>
        <v>0</v>
      </c>
    </row>
    <row r="28" spans="1:39" s="36" customFormat="1" x14ac:dyDescent="0.2">
      <c r="A28" s="32">
        <f>'Rankings Best 4'!A28</f>
        <v>16</v>
      </c>
      <c r="B28" s="32">
        <f>'Rankings Best 4'!B28</f>
        <v>0</v>
      </c>
      <c r="C28" s="33">
        <f>'Rankings Best 4'!H28</f>
        <v>0</v>
      </c>
      <c r="E28" s="32">
        <f>'Rankings Best 4'!A73</f>
        <v>19</v>
      </c>
      <c r="F28" s="32" t="str">
        <f>'Rankings Best 4'!B73</f>
        <v>(blank)</v>
      </c>
      <c r="G28" s="33">
        <f>'Rankings Best 4'!H73</f>
        <v>0</v>
      </c>
      <c r="I28" s="34">
        <f>'Rankings Best 4'!A118</f>
        <v>22</v>
      </c>
      <c r="J28" s="34" t="str">
        <f>'Rankings Best 4'!B118</f>
        <v>Erik Van Der Marel</v>
      </c>
      <c r="K28" s="35">
        <f>'Rankings Best 4'!H118</f>
        <v>20</v>
      </c>
      <c r="M28" s="32">
        <f>'Rankings Best 4'!A163</f>
        <v>22</v>
      </c>
      <c r="N28" s="32">
        <f>'Rankings Best 4'!B163</f>
        <v>0</v>
      </c>
      <c r="O28" s="33">
        <f>'Rankings Best 4'!H163</f>
        <v>0</v>
      </c>
      <c r="Q28" s="32">
        <f>'Rankings Best 4'!A208</f>
        <v>18</v>
      </c>
      <c r="R28" s="32">
        <f>'Rankings Best 4'!B208</f>
        <v>0</v>
      </c>
      <c r="S28" s="33">
        <f>'Rankings Best 4'!H208</f>
        <v>0</v>
      </c>
      <c r="U28" s="32">
        <f>'Rankings Best 4'!A253</f>
        <v>21</v>
      </c>
      <c r="V28" s="32" t="str">
        <f>'Rankings Best 4'!B253</f>
        <v>(blank)</v>
      </c>
      <c r="W28" s="33">
        <f>'Rankings Best 4'!H253</f>
        <v>0</v>
      </c>
      <c r="Y28" s="32">
        <f>'Rankings Best 4'!A298</f>
        <v>18</v>
      </c>
      <c r="Z28" s="32">
        <f>'Rankings Best 4'!B298</f>
        <v>0</v>
      </c>
      <c r="AA28" s="33">
        <f>'Rankings Best 4'!H298</f>
        <v>0</v>
      </c>
      <c r="AC28" s="34">
        <f>'Rankings Best 4'!A343</f>
        <v>22</v>
      </c>
      <c r="AD28" s="34" t="str">
        <f>'Rankings Best 4'!B343</f>
        <v>Andy Duff</v>
      </c>
      <c r="AE28" s="35">
        <f>'Rankings Best 4'!H343</f>
        <v>50</v>
      </c>
      <c r="AG28" s="32">
        <f>'Rankings Best 4'!A388</f>
        <v>12</v>
      </c>
      <c r="AH28" s="32">
        <f>'Rankings Best 4'!B388</f>
        <v>0</v>
      </c>
      <c r="AI28" s="33">
        <f>'Rankings Best 4'!H388</f>
        <v>0</v>
      </c>
      <c r="AK28" s="32">
        <f>'Rankings Best 4'!A433</f>
        <v>2</v>
      </c>
      <c r="AL28" s="32">
        <f>'Rankings Best 4'!B433</f>
        <v>0</v>
      </c>
      <c r="AM28" s="33">
        <f>'Rankings Best 4'!H433</f>
        <v>0</v>
      </c>
    </row>
    <row r="29" spans="1:39" s="36" customFormat="1" x14ac:dyDescent="0.2">
      <c r="A29" s="32">
        <f>'Rankings Best 4'!A29</f>
        <v>16</v>
      </c>
      <c r="B29" s="32">
        <f>'Rankings Best 4'!B29</f>
        <v>0</v>
      </c>
      <c r="C29" s="33">
        <f>'Rankings Best 4'!H29</f>
        <v>0</v>
      </c>
      <c r="E29" s="32">
        <f>'Rankings Best 4'!A74</f>
        <v>19</v>
      </c>
      <c r="F29" s="32">
        <f>'Rankings Best 4'!B74</f>
        <v>0</v>
      </c>
      <c r="G29" s="33">
        <f>'Rankings Best 4'!H74</f>
        <v>0</v>
      </c>
      <c r="I29" s="32">
        <f>'Rankings Best 4'!A119</f>
        <v>23</v>
      </c>
      <c r="J29" s="32" t="str">
        <f>'Rankings Best 4'!B119</f>
        <v>(blank)</v>
      </c>
      <c r="K29" s="33">
        <f>'Rankings Best 4'!H119</f>
        <v>0</v>
      </c>
      <c r="M29" s="32">
        <f>'Rankings Best 4'!A164</f>
        <v>22</v>
      </c>
      <c r="N29" s="32" t="str">
        <f>'Rankings Best 4'!B164</f>
        <v>(blank)</v>
      </c>
      <c r="O29" s="33">
        <f>'Rankings Best 4'!H164</f>
        <v>0</v>
      </c>
      <c r="Q29" s="32">
        <f>'Rankings Best 4'!A209</f>
        <v>18</v>
      </c>
      <c r="R29" s="32">
        <f>'Rankings Best 4'!B209</f>
        <v>0</v>
      </c>
      <c r="S29" s="33">
        <f>'Rankings Best 4'!H209</f>
        <v>0</v>
      </c>
      <c r="U29" s="32">
        <f>'Rankings Best 4'!A254</f>
        <v>21</v>
      </c>
      <c r="V29" s="32">
        <f>'Rankings Best 4'!B254</f>
        <v>0</v>
      </c>
      <c r="W29" s="33">
        <f>'Rankings Best 4'!H254</f>
        <v>0</v>
      </c>
      <c r="Y29" s="32">
        <f>'Rankings Best 4'!A299</f>
        <v>18</v>
      </c>
      <c r="Z29" s="32">
        <f>'Rankings Best 4'!B299</f>
        <v>0</v>
      </c>
      <c r="AA29" s="33">
        <f>'Rankings Best 4'!H299</f>
        <v>0</v>
      </c>
      <c r="AC29" s="34">
        <f>'Rankings Best 4'!A344</f>
        <v>22</v>
      </c>
      <c r="AD29" s="34" t="str">
        <f>'Rankings Best 4'!B344</f>
        <v>Jim Webster</v>
      </c>
      <c r="AE29" s="35">
        <f>'Rankings Best 4'!H344</f>
        <v>50</v>
      </c>
      <c r="AG29" s="32">
        <f>'Rankings Best 4'!A389</f>
        <v>12</v>
      </c>
      <c r="AH29" s="32">
        <f>'Rankings Best 4'!B389</f>
        <v>0</v>
      </c>
      <c r="AI29" s="33">
        <f>'Rankings Best 4'!H389</f>
        <v>0</v>
      </c>
      <c r="AK29" s="32">
        <f>'Rankings Best 4'!A434</f>
        <v>2</v>
      </c>
      <c r="AL29" s="32">
        <f>'Rankings Best 4'!B434</f>
        <v>0</v>
      </c>
      <c r="AM29" s="33">
        <f>'Rankings Best 4'!H434</f>
        <v>0</v>
      </c>
    </row>
    <row r="30" spans="1:39" s="36" customFormat="1" hidden="1" x14ac:dyDescent="0.2">
      <c r="A30" s="32">
        <f>'Rankings Best 4'!A30</f>
        <v>16</v>
      </c>
      <c r="B30" s="32">
        <f>'Rankings Best 4'!B30</f>
        <v>0</v>
      </c>
      <c r="C30" s="33">
        <f>'Rankings Best 4'!H30</f>
        <v>0</v>
      </c>
      <c r="E30" s="32">
        <f>'Rankings Best 4'!A75</f>
        <v>19</v>
      </c>
      <c r="F30" s="32">
        <f>'Rankings Best 4'!B75</f>
        <v>0</v>
      </c>
      <c r="G30" s="33">
        <f>'Rankings Best 4'!H75</f>
        <v>0</v>
      </c>
      <c r="I30" s="32">
        <f>'Rankings Best 4'!A120</f>
        <v>23</v>
      </c>
      <c r="J30" s="32">
        <f>'Rankings Best 4'!B120</f>
        <v>0</v>
      </c>
      <c r="K30" s="33">
        <f>'Rankings Best 4'!H120</f>
        <v>0</v>
      </c>
      <c r="M30" s="32">
        <f>'Rankings Best 4'!A165</f>
        <v>22</v>
      </c>
      <c r="N30" s="32">
        <f>'Rankings Best 4'!B165</f>
        <v>0</v>
      </c>
      <c r="O30" s="33">
        <f>'Rankings Best 4'!H165</f>
        <v>0</v>
      </c>
      <c r="Q30" s="32">
        <f>'Rankings Best 4'!A210</f>
        <v>18</v>
      </c>
      <c r="R30" s="32">
        <f>'Rankings Best 4'!B210</f>
        <v>0</v>
      </c>
      <c r="S30" s="33">
        <f>'Rankings Best 4'!H210</f>
        <v>0</v>
      </c>
      <c r="U30" s="32">
        <f>'Rankings Best 4'!A255</f>
        <v>21</v>
      </c>
      <c r="V30" s="32">
        <f>'Rankings Best 4'!B255</f>
        <v>0</v>
      </c>
      <c r="W30" s="33">
        <f>'Rankings Best 4'!H255</f>
        <v>0</v>
      </c>
      <c r="Y30" s="32">
        <f>'Rankings Best 4'!A300</f>
        <v>18</v>
      </c>
      <c r="Z30" s="32">
        <f>'Rankings Best 4'!B300</f>
        <v>0</v>
      </c>
      <c r="AA30" s="33">
        <f>'Rankings Best 4'!H300</f>
        <v>0</v>
      </c>
      <c r="AC30" s="34">
        <f>'Rankings Best 4'!A345</f>
        <v>24</v>
      </c>
      <c r="AD30" s="34" t="str">
        <f>'Rankings Best 4'!B345</f>
        <v>Omar Ali Sharif</v>
      </c>
      <c r="AE30" s="35">
        <f>'Rankings Best 4'!H345</f>
        <v>40</v>
      </c>
      <c r="AG30" s="32">
        <f>'Rankings Best 4'!A390</f>
        <v>12</v>
      </c>
      <c r="AH30" s="32">
        <f>'Rankings Best 4'!B390</f>
        <v>0</v>
      </c>
      <c r="AI30" s="33">
        <f>'Rankings Best 4'!H390</f>
        <v>0</v>
      </c>
      <c r="AK30" s="32">
        <f>'Rankings Best 4'!A435</f>
        <v>2</v>
      </c>
      <c r="AL30" s="32">
        <f>'Rankings Best 4'!B435</f>
        <v>0</v>
      </c>
      <c r="AM30" s="33">
        <f>'Rankings Best 4'!H435</f>
        <v>0</v>
      </c>
    </row>
    <row r="31" spans="1:39" s="36" customFormat="1" hidden="1" x14ac:dyDescent="0.2">
      <c r="A31" s="32">
        <f>'Rankings Best 4'!A31</f>
        <v>16</v>
      </c>
      <c r="B31" s="32">
        <f>'Rankings Best 4'!B31</f>
        <v>0</v>
      </c>
      <c r="C31" s="33">
        <f>'Rankings Best 4'!H31</f>
        <v>0</v>
      </c>
      <c r="E31" s="32">
        <f>'Rankings Best 4'!A76</f>
        <v>19</v>
      </c>
      <c r="F31" s="32">
        <f>'Rankings Best 4'!B76</f>
        <v>0</v>
      </c>
      <c r="G31" s="33">
        <f>'Rankings Best 4'!H76</f>
        <v>0</v>
      </c>
      <c r="I31" s="32">
        <f>'Rankings Best 4'!A121</f>
        <v>23</v>
      </c>
      <c r="J31" s="32">
        <f>'Rankings Best 4'!B121</f>
        <v>0</v>
      </c>
      <c r="K31" s="33">
        <f>'Rankings Best 4'!H121</f>
        <v>0</v>
      </c>
      <c r="M31" s="51">
        <f>'Rankings Best 4'!A166</f>
        <v>22</v>
      </c>
      <c r="N31" s="51">
        <f>'Rankings Best 4'!B166</f>
        <v>0</v>
      </c>
      <c r="O31" s="52">
        <f>'Rankings Best 4'!H166</f>
        <v>0</v>
      </c>
      <c r="Q31" s="32">
        <f>'Rankings Best 4'!A211</f>
        <v>18</v>
      </c>
      <c r="R31" s="32">
        <f>'Rankings Best 4'!B211</f>
        <v>0</v>
      </c>
      <c r="S31" s="33">
        <f>'Rankings Best 4'!H211</f>
        <v>0</v>
      </c>
      <c r="U31" s="32">
        <f>'Rankings Best 4'!A256</f>
        <v>21</v>
      </c>
      <c r="V31" s="32">
        <f>'Rankings Best 4'!B256</f>
        <v>0</v>
      </c>
      <c r="W31" s="33">
        <f>'Rankings Best 4'!H256</f>
        <v>0</v>
      </c>
      <c r="Y31" s="32">
        <f>'Rankings Best 4'!A301</f>
        <v>18</v>
      </c>
      <c r="Z31" s="32">
        <f>'Rankings Best 4'!B301</f>
        <v>0</v>
      </c>
      <c r="AA31" s="33">
        <f>'Rankings Best 4'!H301</f>
        <v>0</v>
      </c>
      <c r="AC31" s="34">
        <f>'Rankings Best 4'!A346</f>
        <v>25</v>
      </c>
      <c r="AD31" s="34" t="str">
        <f>'Rankings Best 4'!B346</f>
        <v>David Naylor</v>
      </c>
      <c r="AE31" s="35">
        <f>'Rankings Best 4'!H346</f>
        <v>20</v>
      </c>
      <c r="AG31" s="32">
        <f>'Rankings Best 4'!A391</f>
        <v>12</v>
      </c>
      <c r="AH31" s="32">
        <f>'Rankings Best 4'!B391</f>
        <v>0</v>
      </c>
      <c r="AI31" s="33">
        <f>'Rankings Best 4'!H391</f>
        <v>0</v>
      </c>
      <c r="AK31" s="32">
        <f>'Rankings Best 4'!A436</f>
        <v>2</v>
      </c>
      <c r="AL31" s="32">
        <f>'Rankings Best 4'!B436</f>
        <v>0</v>
      </c>
      <c r="AM31" s="33">
        <f>'Rankings Best 4'!H436</f>
        <v>0</v>
      </c>
    </row>
    <row r="32" spans="1:39" s="36" customFormat="1" hidden="1" x14ac:dyDescent="0.2">
      <c r="A32" s="36">
        <f>'Rankings Best 4'!A32</f>
        <v>16</v>
      </c>
      <c r="B32" s="36">
        <f>'Rankings Best 4'!B32</f>
        <v>0</v>
      </c>
      <c r="C32" s="42">
        <f>'Rankings Best 4'!H32</f>
        <v>0</v>
      </c>
      <c r="E32" s="36">
        <f>'Rankings Best 4'!A77</f>
        <v>19</v>
      </c>
      <c r="F32" s="36">
        <f>'Rankings Best 4'!B77</f>
        <v>0</v>
      </c>
      <c r="G32" s="42">
        <f>'Rankings Best 4'!H77</f>
        <v>0</v>
      </c>
      <c r="I32" s="36">
        <f>'Rankings Best 4'!A122</f>
        <v>23</v>
      </c>
      <c r="J32" s="36">
        <f>'Rankings Best 4'!B122</f>
        <v>0</v>
      </c>
      <c r="K32" s="42">
        <f>'Rankings Best 4'!H122</f>
        <v>0</v>
      </c>
      <c r="M32" s="36">
        <f>'Rankings Best 4'!A167</f>
        <v>22</v>
      </c>
      <c r="N32" s="36">
        <f>'Rankings Best 4'!B167</f>
        <v>0</v>
      </c>
      <c r="O32" s="42">
        <f>'Rankings Best 4'!H167</f>
        <v>0</v>
      </c>
      <c r="Q32" s="36">
        <f>'Rankings Best 4'!A212</f>
        <v>18</v>
      </c>
      <c r="R32" s="36">
        <f>'Rankings Best 4'!B212</f>
        <v>0</v>
      </c>
      <c r="S32" s="42">
        <f>'Rankings Best 4'!H212</f>
        <v>0</v>
      </c>
      <c r="U32" s="36">
        <f>'Rankings Best 4'!A257</f>
        <v>21</v>
      </c>
      <c r="V32" s="36">
        <f>'Rankings Best 4'!B257</f>
        <v>0</v>
      </c>
      <c r="W32" s="42">
        <f>'Rankings Best 4'!H257</f>
        <v>0</v>
      </c>
      <c r="Y32" s="36">
        <f>'Rankings Best 4'!A302</f>
        <v>18</v>
      </c>
      <c r="Z32" s="36">
        <f>'Rankings Best 4'!B302</f>
        <v>0</v>
      </c>
      <c r="AA32" s="42">
        <f>'Rankings Best 4'!H302</f>
        <v>0</v>
      </c>
      <c r="AC32" s="36">
        <f>'Rankings Best 4'!A347</f>
        <v>26</v>
      </c>
      <c r="AD32" s="36" t="str">
        <f>'Rankings Best 4'!B347</f>
        <v>(blank)</v>
      </c>
      <c r="AE32" s="42">
        <f>'Rankings Best 4'!H347</f>
        <v>0</v>
      </c>
      <c r="AG32" s="36">
        <f>'Rankings Best 4'!A392</f>
        <v>12</v>
      </c>
      <c r="AH32" s="36">
        <f>'Rankings Best 4'!B392</f>
        <v>0</v>
      </c>
      <c r="AI32" s="42">
        <f>'Rankings Best 4'!H392</f>
        <v>0</v>
      </c>
      <c r="AK32" s="36">
        <f>'Rankings Best 4'!A437</f>
        <v>2</v>
      </c>
      <c r="AL32" s="36">
        <f>'Rankings Best 4'!B437</f>
        <v>0</v>
      </c>
      <c r="AM32" s="42">
        <f>'Rankings Best 4'!H437</f>
        <v>0</v>
      </c>
    </row>
    <row r="33" spans="1:39" s="36" customFormat="1" hidden="1" x14ac:dyDescent="0.2">
      <c r="A33" s="36">
        <f>'Rankings Best 4'!A33</f>
        <v>16</v>
      </c>
      <c r="B33" s="36">
        <f>'Rankings Best 4'!B33</f>
        <v>0</v>
      </c>
      <c r="C33" s="42">
        <f>'Rankings Best 4'!H33</f>
        <v>0</v>
      </c>
      <c r="E33" s="36">
        <f>'Rankings Best 4'!A78</f>
        <v>19</v>
      </c>
      <c r="F33" s="36">
        <f>'Rankings Best 4'!B78</f>
        <v>0</v>
      </c>
      <c r="G33" s="42">
        <f>'Rankings Best 4'!H78</f>
        <v>0</v>
      </c>
      <c r="I33" s="36">
        <f>'Rankings Best 4'!A123</f>
        <v>23</v>
      </c>
      <c r="J33" s="36">
        <f>'Rankings Best 4'!B123</f>
        <v>0</v>
      </c>
      <c r="K33" s="42">
        <f>'Rankings Best 4'!H123</f>
        <v>0</v>
      </c>
      <c r="M33" s="36">
        <f>'Rankings Best 4'!A168</f>
        <v>22</v>
      </c>
      <c r="N33" s="36">
        <f>'Rankings Best 4'!B168</f>
        <v>0</v>
      </c>
      <c r="O33" s="42">
        <f>'Rankings Best 4'!H168</f>
        <v>0</v>
      </c>
      <c r="Q33" s="36">
        <f>'Rankings Best 4'!A213</f>
        <v>18</v>
      </c>
      <c r="R33" s="36">
        <f>'Rankings Best 4'!B213</f>
        <v>0</v>
      </c>
      <c r="S33" s="42">
        <f>'Rankings Best 4'!H213</f>
        <v>0</v>
      </c>
      <c r="U33" s="36">
        <f>'Rankings Best 4'!A258</f>
        <v>21</v>
      </c>
      <c r="V33" s="36">
        <f>'Rankings Best 4'!B258</f>
        <v>0</v>
      </c>
      <c r="W33" s="42">
        <f>'Rankings Best 4'!H258</f>
        <v>0</v>
      </c>
      <c r="Y33" s="36">
        <f>'Rankings Best 4'!A303</f>
        <v>18</v>
      </c>
      <c r="Z33" s="36">
        <f>'Rankings Best 4'!B303</f>
        <v>0</v>
      </c>
      <c r="AA33" s="42">
        <f>'Rankings Best 4'!H303</f>
        <v>0</v>
      </c>
      <c r="AC33" s="36">
        <f>'Rankings Best 4'!A348</f>
        <v>26</v>
      </c>
      <c r="AD33" s="36">
        <f>'Rankings Best 4'!B348</f>
        <v>0</v>
      </c>
      <c r="AE33" s="42">
        <f>'Rankings Best 4'!H348</f>
        <v>0</v>
      </c>
      <c r="AG33" s="36">
        <f>'Rankings Best 4'!A393</f>
        <v>12</v>
      </c>
      <c r="AH33" s="36">
        <f>'Rankings Best 4'!B393</f>
        <v>0</v>
      </c>
      <c r="AI33" s="42">
        <f>'Rankings Best 4'!H393</f>
        <v>0</v>
      </c>
      <c r="AK33" s="36">
        <f>'Rankings Best 4'!A438</f>
        <v>2</v>
      </c>
      <c r="AL33" s="36">
        <f>'Rankings Best 4'!B438</f>
        <v>0</v>
      </c>
      <c r="AM33" s="42">
        <f>'Rankings Best 4'!H438</f>
        <v>0</v>
      </c>
    </row>
    <row r="34" spans="1:39" s="36" customFormat="1" hidden="1" x14ac:dyDescent="0.2">
      <c r="A34" s="36">
        <f>'Rankings Best 4'!A34</f>
        <v>16</v>
      </c>
      <c r="B34" s="36">
        <f>'Rankings Best 4'!B34</f>
        <v>0</v>
      </c>
      <c r="C34" s="42">
        <f>'Rankings Best 4'!H34</f>
        <v>0</v>
      </c>
      <c r="E34" s="36">
        <f>'Rankings Best 4'!A79</f>
        <v>19</v>
      </c>
      <c r="F34" s="36">
        <f>'Rankings Best 4'!B79</f>
        <v>0</v>
      </c>
      <c r="G34" s="42">
        <f>'Rankings Best 4'!H79</f>
        <v>0</v>
      </c>
      <c r="I34" s="36">
        <f>'Rankings Best 4'!A124</f>
        <v>23</v>
      </c>
      <c r="J34" s="36">
        <f>'Rankings Best 4'!B124</f>
        <v>0</v>
      </c>
      <c r="K34" s="42">
        <f>'Rankings Best 4'!H124</f>
        <v>0</v>
      </c>
      <c r="M34" s="36">
        <f>'Rankings Best 4'!A169</f>
        <v>22</v>
      </c>
      <c r="N34" s="36">
        <f>'Rankings Best 4'!B169</f>
        <v>0</v>
      </c>
      <c r="O34" s="42">
        <f>'Rankings Best 4'!H169</f>
        <v>0</v>
      </c>
      <c r="Q34" s="36">
        <f>'Rankings Best 4'!A214</f>
        <v>18</v>
      </c>
      <c r="R34" s="36">
        <f>'Rankings Best 4'!B214</f>
        <v>0</v>
      </c>
      <c r="S34" s="42">
        <f>'Rankings Best 4'!H214</f>
        <v>0</v>
      </c>
      <c r="U34" s="36">
        <f>'Rankings Best 4'!A259</f>
        <v>21</v>
      </c>
      <c r="V34" s="36">
        <f>'Rankings Best 4'!B259</f>
        <v>0</v>
      </c>
      <c r="W34" s="42">
        <f>'Rankings Best 4'!H259</f>
        <v>0</v>
      </c>
      <c r="Y34" s="36">
        <f>'Rankings Best 4'!A304</f>
        <v>18</v>
      </c>
      <c r="Z34" s="36">
        <f>'Rankings Best 4'!B304</f>
        <v>0</v>
      </c>
      <c r="AA34" s="42">
        <f>'Rankings Best 4'!H304</f>
        <v>0</v>
      </c>
      <c r="AC34" s="36">
        <f>'Rankings Best 4'!A349</f>
        <v>26</v>
      </c>
      <c r="AD34" s="36">
        <f>'Rankings Best 4'!B349</f>
        <v>0</v>
      </c>
      <c r="AE34" s="42">
        <f>'Rankings Best 4'!H349</f>
        <v>0</v>
      </c>
      <c r="AG34" s="36">
        <f>'Rankings Best 4'!A394</f>
        <v>12</v>
      </c>
      <c r="AH34" s="36">
        <f>'Rankings Best 4'!B394</f>
        <v>0</v>
      </c>
      <c r="AI34" s="42">
        <f>'Rankings Best 4'!H394</f>
        <v>0</v>
      </c>
      <c r="AK34" s="36">
        <f>'Rankings Best 4'!A439</f>
        <v>2</v>
      </c>
      <c r="AL34" s="36">
        <f>'Rankings Best 4'!B439</f>
        <v>0</v>
      </c>
      <c r="AM34" s="42">
        <f>'Rankings Best 4'!H439</f>
        <v>0</v>
      </c>
    </row>
    <row r="35" spans="1:39" s="36" customFormat="1" hidden="1" x14ac:dyDescent="0.2">
      <c r="A35" s="36">
        <f>'Rankings Best 4'!A35</f>
        <v>16</v>
      </c>
      <c r="B35" s="36">
        <f>'Rankings Best 4'!B35</f>
        <v>0</v>
      </c>
      <c r="C35" s="42">
        <f>'Rankings Best 4'!H35</f>
        <v>0</v>
      </c>
      <c r="E35" s="36">
        <f>'Rankings Best 4'!A80</f>
        <v>19</v>
      </c>
      <c r="F35" s="36">
        <f>'Rankings Best 4'!B80</f>
        <v>0</v>
      </c>
      <c r="G35" s="42">
        <f>'Rankings Best 4'!H80</f>
        <v>0</v>
      </c>
      <c r="I35" s="36">
        <f>'Rankings Best 4'!A125</f>
        <v>23</v>
      </c>
      <c r="J35" s="36">
        <f>'Rankings Best 4'!B125</f>
        <v>0</v>
      </c>
      <c r="K35" s="42">
        <f>'Rankings Best 4'!H125</f>
        <v>0</v>
      </c>
      <c r="M35" s="36">
        <f>'Rankings Best 4'!A170</f>
        <v>22</v>
      </c>
      <c r="N35" s="36">
        <f>'Rankings Best 4'!B170</f>
        <v>0</v>
      </c>
      <c r="O35" s="42">
        <f>'Rankings Best 4'!H170</f>
        <v>0</v>
      </c>
      <c r="Q35" s="36">
        <f>'Rankings Best 4'!A215</f>
        <v>18</v>
      </c>
      <c r="R35" s="36">
        <f>'Rankings Best 4'!B215</f>
        <v>0</v>
      </c>
      <c r="S35" s="42">
        <f>'Rankings Best 4'!H215</f>
        <v>0</v>
      </c>
      <c r="U35" s="36">
        <f>'Rankings Best 4'!A260</f>
        <v>21</v>
      </c>
      <c r="V35" s="36">
        <f>'Rankings Best 4'!B260</f>
        <v>0</v>
      </c>
      <c r="W35" s="42">
        <f>'Rankings Best 4'!H260</f>
        <v>0</v>
      </c>
      <c r="Y35" s="36">
        <f>'Rankings Best 4'!A305</f>
        <v>18</v>
      </c>
      <c r="Z35" s="36">
        <f>'Rankings Best 4'!B305</f>
        <v>0</v>
      </c>
      <c r="AA35" s="42">
        <f>'Rankings Best 4'!H305</f>
        <v>0</v>
      </c>
      <c r="AC35" s="36">
        <f>'Rankings Best 4'!A350</f>
        <v>26</v>
      </c>
      <c r="AD35" s="36">
        <f>'Rankings Best 4'!B350</f>
        <v>0</v>
      </c>
      <c r="AE35" s="42">
        <f>'Rankings Best 4'!H350</f>
        <v>0</v>
      </c>
      <c r="AG35" s="36">
        <f>'Rankings Best 4'!A395</f>
        <v>12</v>
      </c>
      <c r="AH35" s="36">
        <f>'Rankings Best 4'!B395</f>
        <v>0</v>
      </c>
      <c r="AI35" s="42">
        <f>'Rankings Best 4'!H395</f>
        <v>0</v>
      </c>
      <c r="AK35" s="36">
        <f>'Rankings Best 4'!A440</f>
        <v>2</v>
      </c>
      <c r="AL35" s="36">
        <f>'Rankings Best 4'!B440</f>
        <v>0</v>
      </c>
      <c r="AM35" s="42">
        <f>'Rankings Best 4'!H440</f>
        <v>0</v>
      </c>
    </row>
    <row r="36" spans="1:39" s="36" customFormat="1" hidden="1" x14ac:dyDescent="0.2">
      <c r="A36" s="36">
        <f>'Rankings Best 4'!A36</f>
        <v>16</v>
      </c>
      <c r="B36" s="36">
        <f>'Rankings Best 4'!B36</f>
        <v>0</v>
      </c>
      <c r="C36" s="42">
        <f>'Rankings Best 4'!H36</f>
        <v>0</v>
      </c>
      <c r="E36" s="36">
        <f>'Rankings Best 4'!A81</f>
        <v>19</v>
      </c>
      <c r="F36" s="36">
        <f>'Rankings Best 4'!B81</f>
        <v>0</v>
      </c>
      <c r="G36" s="42">
        <f>'Rankings Best 4'!H81</f>
        <v>0</v>
      </c>
      <c r="I36" s="36">
        <f>'Rankings Best 4'!A126</f>
        <v>23</v>
      </c>
      <c r="J36" s="36">
        <f>'Rankings Best 4'!B126</f>
        <v>0</v>
      </c>
      <c r="K36" s="42">
        <f>'Rankings Best 4'!H126</f>
        <v>0</v>
      </c>
      <c r="M36" s="36">
        <f>'Rankings Best 4'!A171</f>
        <v>22</v>
      </c>
      <c r="N36" s="36">
        <f>'Rankings Best 4'!B171</f>
        <v>0</v>
      </c>
      <c r="O36" s="42">
        <f>'Rankings Best 4'!H171</f>
        <v>0</v>
      </c>
      <c r="Q36" s="36">
        <f>'Rankings Best 4'!A216</f>
        <v>18</v>
      </c>
      <c r="R36" s="36">
        <f>'Rankings Best 4'!B216</f>
        <v>0</v>
      </c>
      <c r="S36" s="42">
        <f>'Rankings Best 4'!H216</f>
        <v>0</v>
      </c>
      <c r="U36" s="36">
        <f>'Rankings Best 4'!A261</f>
        <v>21</v>
      </c>
      <c r="V36" s="36">
        <f>'Rankings Best 4'!B261</f>
        <v>0</v>
      </c>
      <c r="W36" s="42">
        <f>'Rankings Best 4'!H261</f>
        <v>0</v>
      </c>
      <c r="Y36" s="36">
        <f>'Rankings Best 4'!A306</f>
        <v>18</v>
      </c>
      <c r="Z36" s="36">
        <f>'Rankings Best 4'!B306</f>
        <v>0</v>
      </c>
      <c r="AA36" s="42">
        <f>'Rankings Best 4'!H306</f>
        <v>0</v>
      </c>
      <c r="AC36" s="36">
        <f>'Rankings Best 4'!A351</f>
        <v>26</v>
      </c>
      <c r="AD36" s="36">
        <f>'Rankings Best 4'!B351</f>
        <v>0</v>
      </c>
      <c r="AE36" s="42">
        <f>'Rankings Best 4'!H351</f>
        <v>0</v>
      </c>
      <c r="AG36" s="36">
        <f>'Rankings Best 4'!A396</f>
        <v>12</v>
      </c>
      <c r="AH36" s="36">
        <f>'Rankings Best 4'!B396</f>
        <v>0</v>
      </c>
      <c r="AI36" s="42">
        <f>'Rankings Best 4'!H396</f>
        <v>0</v>
      </c>
      <c r="AK36" s="36">
        <f>'Rankings Best 4'!A441</f>
        <v>2</v>
      </c>
      <c r="AL36" s="36">
        <f>'Rankings Best 4'!B441</f>
        <v>0</v>
      </c>
      <c r="AM36" s="42">
        <f>'Rankings Best 4'!H441</f>
        <v>0</v>
      </c>
    </row>
    <row r="37" spans="1:39" s="36" customFormat="1" hidden="1" x14ac:dyDescent="0.2">
      <c r="A37" s="36">
        <f>'Rankings Best 4'!A37</f>
        <v>16</v>
      </c>
      <c r="B37" s="36">
        <f>'Rankings Best 4'!B37</f>
        <v>0</v>
      </c>
      <c r="C37" s="42">
        <f>'Rankings Best 4'!H37</f>
        <v>0</v>
      </c>
      <c r="E37" s="36">
        <f>'Rankings Best 4'!A82</f>
        <v>19</v>
      </c>
      <c r="F37" s="36">
        <f>'Rankings Best 4'!B82</f>
        <v>0</v>
      </c>
      <c r="G37" s="42">
        <f>'Rankings Best 4'!H82</f>
        <v>0</v>
      </c>
      <c r="I37" s="36">
        <f>'Rankings Best 4'!A127</f>
        <v>23</v>
      </c>
      <c r="J37" s="36">
        <f>'Rankings Best 4'!B127</f>
        <v>0</v>
      </c>
      <c r="K37" s="42">
        <f>'Rankings Best 4'!H127</f>
        <v>0</v>
      </c>
      <c r="M37" s="36">
        <f>'Rankings Best 4'!A172</f>
        <v>22</v>
      </c>
      <c r="N37" s="36">
        <f>'Rankings Best 4'!B172</f>
        <v>0</v>
      </c>
      <c r="O37" s="42">
        <f>'Rankings Best 4'!H172</f>
        <v>0</v>
      </c>
      <c r="Q37" s="36">
        <f>'Rankings Best 4'!A217</f>
        <v>18</v>
      </c>
      <c r="R37" s="36">
        <f>'Rankings Best 4'!B217</f>
        <v>0</v>
      </c>
      <c r="S37" s="42">
        <f>'Rankings Best 4'!H217</f>
        <v>0</v>
      </c>
      <c r="U37" s="36">
        <f>'Rankings Best 4'!A262</f>
        <v>21</v>
      </c>
      <c r="V37" s="36">
        <f>'Rankings Best 4'!B262</f>
        <v>0</v>
      </c>
      <c r="W37" s="42">
        <f>'Rankings Best 4'!H262</f>
        <v>0</v>
      </c>
      <c r="Y37" s="36">
        <f>'Rankings Best 4'!A307</f>
        <v>18</v>
      </c>
      <c r="Z37" s="36">
        <f>'Rankings Best 4'!B307</f>
        <v>0</v>
      </c>
      <c r="AA37" s="42">
        <f>'Rankings Best 4'!H307</f>
        <v>0</v>
      </c>
      <c r="AC37" s="36">
        <f>'Rankings Best 4'!A352</f>
        <v>26</v>
      </c>
      <c r="AD37" s="36">
        <f>'Rankings Best 4'!B352</f>
        <v>0</v>
      </c>
      <c r="AE37" s="42">
        <f>'Rankings Best 4'!H352</f>
        <v>0</v>
      </c>
      <c r="AG37" s="36">
        <f>'Rankings Best 4'!A397</f>
        <v>12</v>
      </c>
      <c r="AH37" s="36">
        <f>'Rankings Best 4'!B397</f>
        <v>0</v>
      </c>
      <c r="AI37" s="42">
        <f>'Rankings Best 4'!H397</f>
        <v>0</v>
      </c>
      <c r="AK37" s="36">
        <f>'Rankings Best 4'!A442</f>
        <v>2</v>
      </c>
      <c r="AL37" s="36">
        <f>'Rankings Best 4'!B442</f>
        <v>0</v>
      </c>
      <c r="AM37" s="42">
        <f>'Rankings Best 4'!H442</f>
        <v>0</v>
      </c>
    </row>
    <row r="38" spans="1:39" s="36" customFormat="1" hidden="1" x14ac:dyDescent="0.2">
      <c r="A38" s="36">
        <f>'Rankings Best 4'!A38</f>
        <v>16</v>
      </c>
      <c r="B38" s="36">
        <f>'Rankings Best 4'!B38</f>
        <v>0</v>
      </c>
      <c r="C38" s="42">
        <f>'Rankings Best 4'!H38</f>
        <v>0</v>
      </c>
      <c r="E38" s="36">
        <f>'Rankings Best 4'!A83</f>
        <v>19</v>
      </c>
      <c r="F38" s="36">
        <f>'Rankings Best 4'!B83</f>
        <v>0</v>
      </c>
      <c r="G38" s="42">
        <f>'Rankings Best 4'!H83</f>
        <v>0</v>
      </c>
      <c r="I38" s="36">
        <f>'Rankings Best 4'!A128</f>
        <v>23</v>
      </c>
      <c r="J38" s="36">
        <f>'Rankings Best 4'!B128</f>
        <v>0</v>
      </c>
      <c r="K38" s="42">
        <f>'Rankings Best 4'!H128</f>
        <v>0</v>
      </c>
      <c r="M38" s="36">
        <f>'Rankings Best 4'!A173</f>
        <v>22</v>
      </c>
      <c r="N38" s="36">
        <f>'Rankings Best 4'!B173</f>
        <v>0</v>
      </c>
      <c r="O38" s="42">
        <f>'Rankings Best 4'!H173</f>
        <v>0</v>
      </c>
      <c r="Q38" s="36">
        <f>'Rankings Best 4'!A218</f>
        <v>18</v>
      </c>
      <c r="R38" s="36">
        <f>'Rankings Best 4'!B218</f>
        <v>0</v>
      </c>
      <c r="S38" s="42">
        <f>'Rankings Best 4'!H218</f>
        <v>0</v>
      </c>
      <c r="U38" s="36">
        <f>'Rankings Best 4'!A263</f>
        <v>21</v>
      </c>
      <c r="V38" s="36">
        <f>'Rankings Best 4'!B263</f>
        <v>0</v>
      </c>
      <c r="W38" s="42">
        <f>'Rankings Best 4'!H263</f>
        <v>0</v>
      </c>
      <c r="Y38" s="36">
        <f>'Rankings Best 4'!A308</f>
        <v>18</v>
      </c>
      <c r="Z38" s="36">
        <f>'Rankings Best 4'!B308</f>
        <v>0</v>
      </c>
      <c r="AA38" s="42">
        <f>'Rankings Best 4'!H308</f>
        <v>0</v>
      </c>
      <c r="AC38" s="36">
        <f>'Rankings Best 4'!A353</f>
        <v>26</v>
      </c>
      <c r="AD38" s="36">
        <f>'Rankings Best 4'!B353</f>
        <v>0</v>
      </c>
      <c r="AE38" s="42">
        <f>'Rankings Best 4'!H353</f>
        <v>0</v>
      </c>
      <c r="AG38" s="36">
        <f>'Rankings Best 4'!A398</f>
        <v>12</v>
      </c>
      <c r="AH38" s="36">
        <f>'Rankings Best 4'!B398</f>
        <v>0</v>
      </c>
      <c r="AI38" s="42">
        <f>'Rankings Best 4'!H398</f>
        <v>0</v>
      </c>
      <c r="AK38" s="36">
        <f>'Rankings Best 4'!A443</f>
        <v>2</v>
      </c>
      <c r="AL38" s="36">
        <f>'Rankings Best 4'!B443</f>
        <v>0</v>
      </c>
      <c r="AM38" s="42">
        <f>'Rankings Best 4'!H443</f>
        <v>0</v>
      </c>
    </row>
    <row r="39" spans="1:39" s="36" customFormat="1" hidden="1" x14ac:dyDescent="0.2">
      <c r="A39" s="36">
        <f>'Rankings Best 4'!A39</f>
        <v>16</v>
      </c>
      <c r="B39" s="36">
        <f>'Rankings Best 4'!B39</f>
        <v>0</v>
      </c>
      <c r="C39" s="42">
        <f>'Rankings Best 4'!H39</f>
        <v>0</v>
      </c>
      <c r="E39" s="36">
        <f>'Rankings Best 4'!A84</f>
        <v>19</v>
      </c>
      <c r="F39" s="36">
        <f>'Rankings Best 4'!B84</f>
        <v>0</v>
      </c>
      <c r="G39" s="42">
        <f>'Rankings Best 4'!H84</f>
        <v>0</v>
      </c>
      <c r="I39" s="36">
        <f>'Rankings Best 4'!A129</f>
        <v>23</v>
      </c>
      <c r="J39" s="36">
        <f>'Rankings Best 4'!B129</f>
        <v>0</v>
      </c>
      <c r="K39" s="42">
        <f>'Rankings Best 4'!H129</f>
        <v>0</v>
      </c>
      <c r="M39" s="36">
        <f>'Rankings Best 4'!A174</f>
        <v>22</v>
      </c>
      <c r="N39" s="36">
        <f>'Rankings Best 4'!B174</f>
        <v>0</v>
      </c>
      <c r="O39" s="42">
        <f>'Rankings Best 4'!H174</f>
        <v>0</v>
      </c>
      <c r="Q39" s="36">
        <f>'Rankings Best 4'!A219</f>
        <v>18</v>
      </c>
      <c r="R39" s="36">
        <f>'Rankings Best 4'!B219</f>
        <v>0</v>
      </c>
      <c r="S39" s="42">
        <f>'Rankings Best 4'!H219</f>
        <v>0</v>
      </c>
      <c r="U39" s="36">
        <f>'Rankings Best 4'!A264</f>
        <v>21</v>
      </c>
      <c r="V39" s="36">
        <f>'Rankings Best 4'!B264</f>
        <v>0</v>
      </c>
      <c r="W39" s="42">
        <f>'Rankings Best 4'!H264</f>
        <v>0</v>
      </c>
      <c r="Y39" s="36">
        <f>'Rankings Best 4'!A309</f>
        <v>18</v>
      </c>
      <c r="Z39" s="36">
        <f>'Rankings Best 4'!B309</f>
        <v>0</v>
      </c>
      <c r="AA39" s="42">
        <f>'Rankings Best 4'!H309</f>
        <v>0</v>
      </c>
      <c r="AC39" s="36">
        <f>'Rankings Best 4'!A354</f>
        <v>26</v>
      </c>
      <c r="AD39" s="36">
        <f>'Rankings Best 4'!B354</f>
        <v>0</v>
      </c>
      <c r="AE39" s="42">
        <f>'Rankings Best 4'!H354</f>
        <v>0</v>
      </c>
      <c r="AG39" s="36">
        <f>'Rankings Best 4'!A399</f>
        <v>12</v>
      </c>
      <c r="AH39" s="36">
        <f>'Rankings Best 4'!B399</f>
        <v>0</v>
      </c>
      <c r="AI39" s="42">
        <f>'Rankings Best 4'!H399</f>
        <v>0</v>
      </c>
      <c r="AK39" s="36">
        <f>'Rankings Best 4'!A444</f>
        <v>2</v>
      </c>
      <c r="AL39" s="36">
        <f>'Rankings Best 4'!B444</f>
        <v>0</v>
      </c>
      <c r="AM39" s="42">
        <f>'Rankings Best 4'!H444</f>
        <v>0</v>
      </c>
    </row>
    <row r="40" spans="1:39" s="36" customFormat="1" hidden="1" x14ac:dyDescent="0.2">
      <c r="A40" s="36">
        <f>'Rankings Best 4'!A40</f>
        <v>16</v>
      </c>
      <c r="B40" s="36">
        <f>'Rankings Best 4'!B40</f>
        <v>0</v>
      </c>
      <c r="C40" s="42">
        <f>'Rankings Best 4'!H40</f>
        <v>0</v>
      </c>
      <c r="E40" s="36">
        <f>'Rankings Best 4'!A85</f>
        <v>19</v>
      </c>
      <c r="F40" s="36">
        <f>'Rankings Best 4'!B85</f>
        <v>0</v>
      </c>
      <c r="G40" s="42">
        <f>'Rankings Best 4'!H85</f>
        <v>0</v>
      </c>
      <c r="I40" s="36">
        <f>'Rankings Best 4'!A130</f>
        <v>23</v>
      </c>
      <c r="J40" s="36">
        <f>'Rankings Best 4'!B130</f>
        <v>0</v>
      </c>
      <c r="K40" s="42">
        <f>'Rankings Best 4'!H130</f>
        <v>0</v>
      </c>
      <c r="M40" s="36">
        <f>'Rankings Best 4'!A175</f>
        <v>22</v>
      </c>
      <c r="N40" s="36">
        <f>'Rankings Best 4'!B175</f>
        <v>0</v>
      </c>
      <c r="O40" s="42">
        <f>'Rankings Best 4'!H175</f>
        <v>0</v>
      </c>
      <c r="Q40" s="36">
        <f>'Rankings Best 4'!A220</f>
        <v>18</v>
      </c>
      <c r="R40" s="36">
        <f>'Rankings Best 4'!B220</f>
        <v>0</v>
      </c>
      <c r="S40" s="42">
        <f>'Rankings Best 4'!H220</f>
        <v>0</v>
      </c>
      <c r="U40" s="36">
        <f>'Rankings Best 4'!A265</f>
        <v>21</v>
      </c>
      <c r="V40" s="36">
        <f>'Rankings Best 4'!B265</f>
        <v>0</v>
      </c>
      <c r="W40" s="42">
        <f>'Rankings Best 4'!H265</f>
        <v>0</v>
      </c>
      <c r="Y40" s="36">
        <f>'Rankings Best 4'!A310</f>
        <v>18</v>
      </c>
      <c r="Z40" s="36">
        <f>'Rankings Best 4'!B310</f>
        <v>0</v>
      </c>
      <c r="AA40" s="42">
        <f>'Rankings Best 4'!H310</f>
        <v>0</v>
      </c>
      <c r="AC40" s="36">
        <f>'Rankings Best 4'!A355</f>
        <v>26</v>
      </c>
      <c r="AD40" s="36">
        <f>'Rankings Best 4'!B355</f>
        <v>0</v>
      </c>
      <c r="AE40" s="42">
        <f>'Rankings Best 4'!H355</f>
        <v>0</v>
      </c>
      <c r="AG40" s="36">
        <f>'Rankings Best 4'!A400</f>
        <v>12</v>
      </c>
      <c r="AH40" s="36">
        <f>'Rankings Best 4'!B400</f>
        <v>0</v>
      </c>
      <c r="AI40" s="42">
        <f>'Rankings Best 4'!H400</f>
        <v>0</v>
      </c>
      <c r="AK40" s="36">
        <f>'Rankings Best 4'!A445</f>
        <v>2</v>
      </c>
      <c r="AL40" s="36">
        <f>'Rankings Best 4'!B445</f>
        <v>0</v>
      </c>
      <c r="AM40" s="42">
        <f>'Rankings Best 4'!H445</f>
        <v>0</v>
      </c>
    </row>
    <row r="41" spans="1:39" s="36" customFormat="1" hidden="1" x14ac:dyDescent="0.2">
      <c r="A41" s="36">
        <f>'Rankings Best 4'!A41</f>
        <v>16</v>
      </c>
      <c r="B41" s="36">
        <f>'Rankings Best 4'!B41</f>
        <v>0</v>
      </c>
      <c r="C41" s="42">
        <f>'Rankings Best 4'!H41</f>
        <v>0</v>
      </c>
      <c r="E41" s="36">
        <f>'Rankings Best 4'!A86</f>
        <v>19</v>
      </c>
      <c r="F41" s="36">
        <f>'Rankings Best 4'!B86</f>
        <v>0</v>
      </c>
      <c r="G41" s="42">
        <f>'Rankings Best 4'!H86</f>
        <v>0</v>
      </c>
      <c r="I41" s="36">
        <f>'Rankings Best 4'!A131</f>
        <v>23</v>
      </c>
      <c r="J41" s="36">
        <f>'Rankings Best 4'!B131</f>
        <v>0</v>
      </c>
      <c r="K41" s="42">
        <f>'Rankings Best 4'!H131</f>
        <v>0</v>
      </c>
      <c r="M41" s="36">
        <f>'Rankings Best 4'!A176</f>
        <v>22</v>
      </c>
      <c r="N41" s="36">
        <f>'Rankings Best 4'!B176</f>
        <v>0</v>
      </c>
      <c r="O41" s="42">
        <f>'Rankings Best 4'!H176</f>
        <v>0</v>
      </c>
      <c r="Q41" s="36">
        <f>'Rankings Best 4'!A221</f>
        <v>18</v>
      </c>
      <c r="R41" s="36">
        <f>'Rankings Best 4'!B221</f>
        <v>0</v>
      </c>
      <c r="S41" s="42">
        <f>'Rankings Best 4'!H221</f>
        <v>0</v>
      </c>
      <c r="U41" s="36">
        <f>'Rankings Best 4'!A266</f>
        <v>21</v>
      </c>
      <c r="V41" s="36">
        <f>'Rankings Best 4'!B266</f>
        <v>0</v>
      </c>
      <c r="W41" s="42">
        <f>'Rankings Best 4'!H266</f>
        <v>0</v>
      </c>
      <c r="Y41" s="36">
        <f>'Rankings Best 4'!A311</f>
        <v>18</v>
      </c>
      <c r="Z41" s="36">
        <f>'Rankings Best 4'!B311</f>
        <v>0</v>
      </c>
      <c r="AA41" s="42">
        <f>'Rankings Best 4'!H311</f>
        <v>0</v>
      </c>
      <c r="AC41" s="36">
        <f>'Rankings Best 4'!A356</f>
        <v>26</v>
      </c>
      <c r="AD41" s="36">
        <f>'Rankings Best 4'!B356</f>
        <v>0</v>
      </c>
      <c r="AE41" s="42">
        <f>'Rankings Best 4'!H356</f>
        <v>0</v>
      </c>
      <c r="AG41" s="36">
        <f>'Rankings Best 4'!A401</f>
        <v>12</v>
      </c>
      <c r="AH41" s="36">
        <f>'Rankings Best 4'!B401</f>
        <v>0</v>
      </c>
      <c r="AI41" s="42">
        <f>'Rankings Best 4'!H401</f>
        <v>0</v>
      </c>
      <c r="AK41" s="36">
        <f>'Rankings Best 4'!A446</f>
        <v>2</v>
      </c>
      <c r="AL41" s="36">
        <f>'Rankings Best 4'!B446</f>
        <v>0</v>
      </c>
      <c r="AM41" s="42">
        <f>'Rankings Best 4'!H446</f>
        <v>0</v>
      </c>
    </row>
    <row r="42" spans="1:39" s="36" customFormat="1" hidden="1" x14ac:dyDescent="0.2">
      <c r="A42" s="36">
        <f>'Rankings Best 4'!A42</f>
        <v>16</v>
      </c>
      <c r="B42" s="36">
        <f>'Rankings Best 4'!B42</f>
        <v>0</v>
      </c>
      <c r="C42" s="42">
        <f>'Rankings Best 4'!H42</f>
        <v>0</v>
      </c>
      <c r="E42" s="36">
        <f>'Rankings Best 4'!A87</f>
        <v>19</v>
      </c>
      <c r="F42" s="36">
        <f>'Rankings Best 4'!B87</f>
        <v>0</v>
      </c>
      <c r="G42" s="42">
        <f>'Rankings Best 4'!H87</f>
        <v>0</v>
      </c>
      <c r="I42" s="36">
        <f>'Rankings Best 4'!A132</f>
        <v>23</v>
      </c>
      <c r="J42" s="36">
        <f>'Rankings Best 4'!B132</f>
        <v>0</v>
      </c>
      <c r="K42" s="42">
        <f>'Rankings Best 4'!H132</f>
        <v>0</v>
      </c>
      <c r="M42" s="36">
        <f>'Rankings Best 4'!A177</f>
        <v>22</v>
      </c>
      <c r="N42" s="36">
        <f>'Rankings Best 4'!B177</f>
        <v>0</v>
      </c>
      <c r="O42" s="42">
        <f>'Rankings Best 4'!H177</f>
        <v>0</v>
      </c>
      <c r="Q42" s="36">
        <f>'Rankings Best 4'!A222</f>
        <v>18</v>
      </c>
      <c r="R42" s="36">
        <f>'Rankings Best 4'!B222</f>
        <v>0</v>
      </c>
      <c r="S42" s="42">
        <f>'Rankings Best 4'!H222</f>
        <v>0</v>
      </c>
      <c r="U42" s="36">
        <f>'Rankings Best 4'!A267</f>
        <v>21</v>
      </c>
      <c r="V42" s="36">
        <f>'Rankings Best 4'!B267</f>
        <v>0</v>
      </c>
      <c r="W42" s="42">
        <f>'Rankings Best 4'!H267</f>
        <v>0</v>
      </c>
      <c r="Y42" s="36">
        <f>'Rankings Best 4'!A312</f>
        <v>18</v>
      </c>
      <c r="Z42" s="36">
        <f>'Rankings Best 4'!B312</f>
        <v>0</v>
      </c>
      <c r="AA42" s="42">
        <f>'Rankings Best 4'!H312</f>
        <v>0</v>
      </c>
      <c r="AC42" s="36">
        <f>'Rankings Best 4'!A357</f>
        <v>26</v>
      </c>
      <c r="AD42" s="36">
        <f>'Rankings Best 4'!B357</f>
        <v>0</v>
      </c>
      <c r="AE42" s="42">
        <f>'Rankings Best 4'!H357</f>
        <v>0</v>
      </c>
      <c r="AG42" s="36">
        <f>'Rankings Best 4'!A402</f>
        <v>12</v>
      </c>
      <c r="AH42" s="36">
        <f>'Rankings Best 4'!B402</f>
        <v>0</v>
      </c>
      <c r="AI42" s="42">
        <f>'Rankings Best 4'!H402</f>
        <v>0</v>
      </c>
      <c r="AK42" s="36">
        <f>'Rankings Best 4'!A447</f>
        <v>2</v>
      </c>
      <c r="AL42" s="36">
        <f>'Rankings Best 4'!B447</f>
        <v>0</v>
      </c>
      <c r="AM42" s="42">
        <f>'Rankings Best 4'!H447</f>
        <v>0</v>
      </c>
    </row>
    <row r="43" spans="1:39" s="36" customFormat="1" hidden="1" x14ac:dyDescent="0.2">
      <c r="A43" s="36">
        <f>'Rankings Best 4'!A43</f>
        <v>16</v>
      </c>
      <c r="B43" s="36">
        <f>'Rankings Best 4'!B43</f>
        <v>0</v>
      </c>
      <c r="C43" s="42">
        <f>'Rankings Best 4'!H43</f>
        <v>0</v>
      </c>
      <c r="E43" s="36">
        <f>'Rankings Best 4'!A88</f>
        <v>19</v>
      </c>
      <c r="F43" s="36">
        <f>'Rankings Best 4'!B88</f>
        <v>0</v>
      </c>
      <c r="G43" s="42">
        <f>'Rankings Best 4'!H88</f>
        <v>0</v>
      </c>
      <c r="I43" s="36">
        <f>'Rankings Best 4'!A133</f>
        <v>23</v>
      </c>
      <c r="J43" s="36">
        <f>'Rankings Best 4'!B133</f>
        <v>0</v>
      </c>
      <c r="K43" s="42">
        <f>'Rankings Best 4'!H133</f>
        <v>0</v>
      </c>
      <c r="M43" s="36">
        <f>'Rankings Best 4'!A178</f>
        <v>22</v>
      </c>
      <c r="N43" s="36">
        <f>'Rankings Best 4'!B178</f>
        <v>0</v>
      </c>
      <c r="O43" s="42">
        <f>'Rankings Best 4'!H178</f>
        <v>0</v>
      </c>
      <c r="Q43" s="36">
        <f>'Rankings Best 4'!A223</f>
        <v>18</v>
      </c>
      <c r="R43" s="36">
        <f>'Rankings Best 4'!B223</f>
        <v>0</v>
      </c>
      <c r="S43" s="42">
        <f>'Rankings Best 4'!H223</f>
        <v>0</v>
      </c>
      <c r="U43" s="36">
        <f>'Rankings Best 4'!A268</f>
        <v>21</v>
      </c>
      <c r="V43" s="36">
        <f>'Rankings Best 4'!B268</f>
        <v>0</v>
      </c>
      <c r="W43" s="42">
        <f>'Rankings Best 4'!H268</f>
        <v>0</v>
      </c>
      <c r="Y43" s="36">
        <f>'Rankings Best 4'!A313</f>
        <v>18</v>
      </c>
      <c r="Z43" s="36">
        <f>'Rankings Best 4'!B313</f>
        <v>0</v>
      </c>
      <c r="AA43" s="42">
        <f>'Rankings Best 4'!H313</f>
        <v>0</v>
      </c>
      <c r="AC43" s="36">
        <f>'Rankings Best 4'!A358</f>
        <v>26</v>
      </c>
      <c r="AD43" s="36">
        <f>'Rankings Best 4'!B358</f>
        <v>0</v>
      </c>
      <c r="AE43" s="42">
        <f>'Rankings Best 4'!H358</f>
        <v>0</v>
      </c>
      <c r="AG43" s="36">
        <f>'Rankings Best 4'!A403</f>
        <v>12</v>
      </c>
      <c r="AH43" s="36">
        <f>'Rankings Best 4'!B403</f>
        <v>0</v>
      </c>
      <c r="AI43" s="42">
        <f>'Rankings Best 4'!H403</f>
        <v>0</v>
      </c>
      <c r="AK43" s="36">
        <f>'Rankings Best 4'!A448</f>
        <v>2</v>
      </c>
      <c r="AL43" s="36">
        <f>'Rankings Best 4'!B448</f>
        <v>0</v>
      </c>
      <c r="AM43" s="42">
        <f>'Rankings Best 4'!H448</f>
        <v>0</v>
      </c>
    </row>
    <row r="44" spans="1:39" s="36" customFormat="1" hidden="1" x14ac:dyDescent="0.2">
      <c r="A44" s="36">
        <f>'Rankings Best 4'!A44</f>
        <v>16</v>
      </c>
      <c r="B44" s="36">
        <f>'Rankings Best 4'!B44</f>
        <v>0</v>
      </c>
      <c r="C44" s="42">
        <f>'Rankings Best 4'!H44</f>
        <v>0</v>
      </c>
      <c r="E44" s="36">
        <f>'Rankings Best 4'!A89</f>
        <v>19</v>
      </c>
      <c r="F44" s="36">
        <f>'Rankings Best 4'!B89</f>
        <v>0</v>
      </c>
      <c r="G44" s="42">
        <f>'Rankings Best 4'!H89</f>
        <v>0</v>
      </c>
      <c r="I44" s="36">
        <f>'Rankings Best 4'!A134</f>
        <v>23</v>
      </c>
      <c r="J44" s="36">
        <f>'Rankings Best 4'!B134</f>
        <v>0</v>
      </c>
      <c r="K44" s="42">
        <f>'Rankings Best 4'!H134</f>
        <v>0</v>
      </c>
      <c r="M44" s="36">
        <f>'Rankings Best 4'!A179</f>
        <v>22</v>
      </c>
      <c r="N44" s="36">
        <f>'Rankings Best 4'!B179</f>
        <v>0</v>
      </c>
      <c r="O44" s="42">
        <f>'Rankings Best 4'!H179</f>
        <v>0</v>
      </c>
      <c r="Q44" s="36">
        <f>'Rankings Best 4'!A224</f>
        <v>18</v>
      </c>
      <c r="R44" s="36">
        <f>'Rankings Best 4'!B224</f>
        <v>0</v>
      </c>
      <c r="S44" s="42">
        <f>'Rankings Best 4'!H224</f>
        <v>0</v>
      </c>
      <c r="U44" s="36">
        <f>'Rankings Best 4'!A269</f>
        <v>21</v>
      </c>
      <c r="V44" s="36">
        <f>'Rankings Best 4'!B269</f>
        <v>0</v>
      </c>
      <c r="W44" s="42">
        <f>'Rankings Best 4'!H269</f>
        <v>0</v>
      </c>
      <c r="Y44" s="36">
        <f>'Rankings Best 4'!A314</f>
        <v>18</v>
      </c>
      <c r="Z44" s="36">
        <f>'Rankings Best 4'!B314</f>
        <v>0</v>
      </c>
      <c r="AA44" s="42">
        <f>'Rankings Best 4'!H314</f>
        <v>0</v>
      </c>
      <c r="AC44" s="36">
        <f>'Rankings Best 4'!A359</f>
        <v>26</v>
      </c>
      <c r="AD44" s="36">
        <f>'Rankings Best 4'!B359</f>
        <v>0</v>
      </c>
      <c r="AE44" s="42">
        <f>'Rankings Best 4'!H359</f>
        <v>0</v>
      </c>
      <c r="AG44" s="36">
        <f>'Rankings Best 4'!A404</f>
        <v>12</v>
      </c>
      <c r="AH44" s="36">
        <f>'Rankings Best 4'!B404</f>
        <v>0</v>
      </c>
      <c r="AI44" s="42">
        <f>'Rankings Best 4'!H404</f>
        <v>0</v>
      </c>
      <c r="AK44" s="36">
        <f>'Rankings Best 4'!A449</f>
        <v>2</v>
      </c>
      <c r="AL44" s="36">
        <f>'Rankings Best 4'!B449</f>
        <v>0</v>
      </c>
      <c r="AM44" s="42">
        <f>'Rankings Best 4'!H449</f>
        <v>0</v>
      </c>
    </row>
    <row r="45" spans="1:39" s="36" customFormat="1" hidden="1" x14ac:dyDescent="0.2">
      <c r="A45" s="36">
        <f>'Rankings Best 4'!A45</f>
        <v>16</v>
      </c>
      <c r="B45" s="36">
        <f>'Rankings Best 4'!B45</f>
        <v>0</v>
      </c>
      <c r="C45" s="42">
        <f>'Rankings Best 4'!H45</f>
        <v>0</v>
      </c>
      <c r="E45" s="36">
        <f>'Rankings Best 4'!A90</f>
        <v>19</v>
      </c>
      <c r="F45" s="36">
        <f>'Rankings Best 4'!B90</f>
        <v>0</v>
      </c>
      <c r="G45" s="42">
        <f>'Rankings Best 4'!H90</f>
        <v>0</v>
      </c>
      <c r="I45" s="36">
        <f>'Rankings Best 4'!A135</f>
        <v>23</v>
      </c>
      <c r="J45" s="36">
        <f>'Rankings Best 4'!B135</f>
        <v>0</v>
      </c>
      <c r="K45" s="42">
        <f>'Rankings Best 4'!H135</f>
        <v>0</v>
      </c>
      <c r="M45" s="36">
        <f>'Rankings Best 4'!A180</f>
        <v>22</v>
      </c>
      <c r="N45" s="36">
        <f>'Rankings Best 4'!B180</f>
        <v>0</v>
      </c>
      <c r="O45" s="42">
        <f>'Rankings Best 4'!H180</f>
        <v>0</v>
      </c>
      <c r="Q45" s="36">
        <f>'Rankings Best 4'!A225</f>
        <v>18</v>
      </c>
      <c r="R45" s="36">
        <f>'Rankings Best 4'!B225</f>
        <v>0</v>
      </c>
      <c r="S45" s="42">
        <f>'Rankings Best 4'!H225</f>
        <v>0</v>
      </c>
      <c r="U45" s="36">
        <f>'Rankings Best 4'!A270</f>
        <v>21</v>
      </c>
      <c r="V45" s="36">
        <f>'Rankings Best 4'!B270</f>
        <v>0</v>
      </c>
      <c r="W45" s="42">
        <f>'Rankings Best 4'!H270</f>
        <v>0</v>
      </c>
      <c r="Y45" s="36">
        <f>'Rankings Best 4'!A315</f>
        <v>18</v>
      </c>
      <c r="Z45" s="36">
        <f>'Rankings Best 4'!B315</f>
        <v>0</v>
      </c>
      <c r="AA45" s="42">
        <f>'Rankings Best 4'!H315</f>
        <v>0</v>
      </c>
      <c r="AC45" s="36">
        <f>'Rankings Best 4'!A360</f>
        <v>26</v>
      </c>
      <c r="AD45" s="36">
        <f>'Rankings Best 4'!B360</f>
        <v>0</v>
      </c>
      <c r="AE45" s="42">
        <f>'Rankings Best 4'!H360</f>
        <v>0</v>
      </c>
      <c r="AG45" s="36">
        <f>'Rankings Best 4'!A405</f>
        <v>12</v>
      </c>
      <c r="AH45" s="36">
        <f>'Rankings Best 4'!B405</f>
        <v>0</v>
      </c>
      <c r="AI45" s="42">
        <f>'Rankings Best 4'!H405</f>
        <v>0</v>
      </c>
      <c r="AK45" s="36">
        <f>'Rankings Best 4'!A450</f>
        <v>2</v>
      </c>
      <c r="AL45" s="36">
        <f>'Rankings Best 4'!B450</f>
        <v>0</v>
      </c>
      <c r="AM45" s="42">
        <f>'Rankings Best 4'!H450</f>
        <v>0</v>
      </c>
    </row>
    <row r="46" spans="1:39" s="36" customFormat="1" hidden="1" x14ac:dyDescent="0.2">
      <c r="A46" s="36">
        <f>'Rankings Best 4'!A46</f>
        <v>16</v>
      </c>
      <c r="B46" s="36">
        <f>'Rankings Best 4'!B46</f>
        <v>0</v>
      </c>
      <c r="C46" s="42">
        <f>'Rankings Best 4'!H46</f>
        <v>0</v>
      </c>
      <c r="E46" s="36">
        <f>'Rankings Best 4'!A91</f>
        <v>19</v>
      </c>
      <c r="F46" s="36">
        <f>'Rankings Best 4'!B91</f>
        <v>0</v>
      </c>
      <c r="G46" s="42">
        <f>'Rankings Best 4'!H91</f>
        <v>0</v>
      </c>
      <c r="I46" s="36">
        <f>'Rankings Best 4'!A136</f>
        <v>23</v>
      </c>
      <c r="J46" s="36">
        <f>'Rankings Best 4'!B136</f>
        <v>0</v>
      </c>
      <c r="K46" s="42">
        <f>'Rankings Best 4'!H136</f>
        <v>0</v>
      </c>
      <c r="M46" s="36">
        <f>'Rankings Best 4'!A181</f>
        <v>22</v>
      </c>
      <c r="N46" s="36">
        <f>'Rankings Best 4'!B181</f>
        <v>0</v>
      </c>
      <c r="O46" s="42">
        <f>'Rankings Best 4'!H181</f>
        <v>0</v>
      </c>
      <c r="Q46" s="36">
        <f>'Rankings Best 4'!A226</f>
        <v>18</v>
      </c>
      <c r="R46" s="36">
        <f>'Rankings Best 4'!B226</f>
        <v>0</v>
      </c>
      <c r="S46" s="42">
        <f>'Rankings Best 4'!H226</f>
        <v>0</v>
      </c>
      <c r="U46" s="36">
        <f>'Rankings Best 4'!A271</f>
        <v>21</v>
      </c>
      <c r="V46" s="36">
        <f>'Rankings Best 4'!B271</f>
        <v>0</v>
      </c>
      <c r="W46" s="42">
        <f>'Rankings Best 4'!H271</f>
        <v>0</v>
      </c>
      <c r="Y46" s="36">
        <f>'Rankings Best 4'!A316</f>
        <v>18</v>
      </c>
      <c r="Z46" s="36">
        <f>'Rankings Best 4'!B316</f>
        <v>0</v>
      </c>
      <c r="AA46" s="42">
        <f>'Rankings Best 4'!H316</f>
        <v>0</v>
      </c>
      <c r="AC46" s="36">
        <f>'Rankings Best 4'!A361</f>
        <v>26</v>
      </c>
      <c r="AD46" s="36">
        <f>'Rankings Best 4'!B361</f>
        <v>0</v>
      </c>
      <c r="AE46" s="42">
        <f>'Rankings Best 4'!H361</f>
        <v>0</v>
      </c>
      <c r="AG46" s="36">
        <f>'Rankings Best 4'!A406</f>
        <v>12</v>
      </c>
      <c r="AH46" s="36">
        <f>'Rankings Best 4'!B406</f>
        <v>0</v>
      </c>
      <c r="AI46" s="42">
        <f>'Rankings Best 4'!H406</f>
        <v>0</v>
      </c>
      <c r="AK46" s="36">
        <f>'Rankings Best 4'!A451</f>
        <v>2</v>
      </c>
      <c r="AL46" s="36">
        <f>'Rankings Best 4'!B451</f>
        <v>0</v>
      </c>
      <c r="AM46" s="42">
        <f>'Rankings Best 4'!H451</f>
        <v>0</v>
      </c>
    </row>
    <row r="47" spans="1:39" s="36" customFormat="1" hidden="1" x14ac:dyDescent="0.2"/>
    <row r="48" spans="1:39" s="36" customFormat="1" x14ac:dyDescent="0.2"/>
    <row r="49" spans="1:39" s="36" customFormat="1" x14ac:dyDescent="0.2">
      <c r="A49" s="36" t="str">
        <f>'Rankings Best 4'!A454</f>
        <v>L35</v>
      </c>
      <c r="E49" s="36" t="str">
        <f>'Rankings Best 4'!A499</f>
        <v>L40</v>
      </c>
      <c r="I49" s="36" t="str">
        <f>'Rankings Best 4'!A544</f>
        <v>L45</v>
      </c>
      <c r="M49" s="36" t="str">
        <f>'Rankings Best 4'!A589</f>
        <v>L50</v>
      </c>
      <c r="Q49" s="36" t="str">
        <f>'Rankings Best 4'!A634</f>
        <v>L55</v>
      </c>
      <c r="U49" s="36" t="str">
        <f>'Rankings Best 4'!A679</f>
        <v>L60</v>
      </c>
      <c r="Y49" s="36" t="str">
        <f>'Rankings Best 4'!A724</f>
        <v>L65</v>
      </c>
      <c r="AC49" s="36" t="str">
        <f>'Rankings Best 4'!A769</f>
        <v>L70</v>
      </c>
      <c r="AG49" s="36" t="str">
        <f>'Rankings Best 4'!A814</f>
        <v>L75</v>
      </c>
    </row>
    <row r="50" spans="1:39" s="36" customFormat="1" x14ac:dyDescent="0.2"/>
    <row r="51" spans="1:39" s="36" customFormat="1" x14ac:dyDescent="0.2">
      <c r="A51" s="37" t="s">
        <v>73</v>
      </c>
      <c r="B51" s="37" t="s">
        <v>74</v>
      </c>
      <c r="C51" s="37" t="str">
        <f>'Rankings Best 4'!H456</f>
        <v>Total</v>
      </c>
      <c r="E51" s="37" t="s">
        <v>73</v>
      </c>
      <c r="F51" s="37" t="s">
        <v>74</v>
      </c>
      <c r="G51" s="37" t="str">
        <f>'Rankings Best 4'!H501</f>
        <v>Total</v>
      </c>
      <c r="I51" s="37" t="s">
        <v>73</v>
      </c>
      <c r="J51" s="37" t="s">
        <v>74</v>
      </c>
      <c r="K51" s="37" t="str">
        <f>'Rankings Best 4'!H546</f>
        <v>Total</v>
      </c>
      <c r="M51" s="37" t="s">
        <v>73</v>
      </c>
      <c r="N51" s="37" t="s">
        <v>74</v>
      </c>
      <c r="O51" s="37" t="str">
        <f>'Rankings Best 4'!H591</f>
        <v>Total</v>
      </c>
      <c r="Q51" s="37" t="s">
        <v>73</v>
      </c>
      <c r="R51" s="37" t="s">
        <v>74</v>
      </c>
      <c r="S51" s="37" t="str">
        <f>'Rankings Best 4'!H636</f>
        <v>Total</v>
      </c>
      <c r="U51" s="37" t="s">
        <v>73</v>
      </c>
      <c r="V51" s="37" t="s">
        <v>74</v>
      </c>
      <c r="W51" s="37" t="str">
        <f>'Rankings Best 4'!H681</f>
        <v>Total</v>
      </c>
      <c r="Y51" s="37" t="s">
        <v>73</v>
      </c>
      <c r="Z51" s="37" t="s">
        <v>74</v>
      </c>
      <c r="AA51" s="37" t="str">
        <f>'Rankings Best 4'!H726</f>
        <v>Total</v>
      </c>
      <c r="AC51" s="37" t="s">
        <v>73</v>
      </c>
      <c r="AD51" s="37" t="s">
        <v>74</v>
      </c>
      <c r="AE51" s="37" t="str">
        <f>'Rankings Best 4'!H771</f>
        <v>Total</v>
      </c>
      <c r="AG51" s="39" t="s">
        <v>73</v>
      </c>
      <c r="AH51" s="39" t="s">
        <v>74</v>
      </c>
      <c r="AI51" s="39" t="str">
        <f>'Rankings Best 4'!H816</f>
        <v>Total</v>
      </c>
    </row>
    <row r="52" spans="1:39" s="36" customFormat="1" x14ac:dyDescent="0.2">
      <c r="A52" s="34">
        <f>'Rankings Best 4'!A457</f>
        <v>1</v>
      </c>
      <c r="B52" s="34" t="str">
        <f>'Rankings Best 4'!B457</f>
        <v>Catriona Smith</v>
      </c>
      <c r="C52" s="35">
        <f>'Rankings Best 4'!H457</f>
        <v>300</v>
      </c>
      <c r="E52" s="34">
        <f>'Rankings Best 4'!A502</f>
        <v>1</v>
      </c>
      <c r="F52" s="34" t="str">
        <f>'Rankings Best 4'!B502</f>
        <v>Lizzie Little</v>
      </c>
      <c r="G52" s="35">
        <f>'Rankings Best 4'!H502</f>
        <v>772.5</v>
      </c>
      <c r="I52" s="34">
        <f>'Rankings Best 4'!A547</f>
        <v>1</v>
      </c>
      <c r="J52" s="34" t="str">
        <f>'Rankings Best 4'!B547</f>
        <v>Katy Temple</v>
      </c>
      <c r="K52" s="35">
        <f>'Rankings Best 4'!H547</f>
        <v>990</v>
      </c>
      <c r="M52" s="34">
        <f>'Rankings Best 4'!A592</f>
        <v>1</v>
      </c>
      <c r="N52" s="34" t="str">
        <f>'Rankings Best 4'!B592</f>
        <v>Jennifer Broadley</v>
      </c>
      <c r="O52" s="35">
        <f>'Rankings Best 4'!H592</f>
        <v>520</v>
      </c>
      <c r="Q52" s="34">
        <f>'Rankings Best 4'!A637</f>
        <v>1</v>
      </c>
      <c r="R52" s="34" t="str">
        <f>'Rankings Best 4'!B637</f>
        <v>Julia Horsburgh</v>
      </c>
      <c r="S52" s="35">
        <f>'Rankings Best 4'!H637</f>
        <v>1182.5</v>
      </c>
      <c r="U52" s="34">
        <f>'Rankings Best 4'!A682</f>
        <v>1</v>
      </c>
      <c r="V52" s="34" t="str">
        <f>'Rankings Best 4'!B682</f>
        <v>Sue Strachan</v>
      </c>
      <c r="W52" s="35">
        <f>'Rankings Best 4'!H682</f>
        <v>600</v>
      </c>
      <c r="Y52" s="34">
        <f>'Rankings Best 4'!A727</f>
        <v>1</v>
      </c>
      <c r="Z52" s="34" t="str">
        <f>'Rankings Best 4'!B727</f>
        <v>Pauline Douglas</v>
      </c>
      <c r="AA52" s="35">
        <f>'Rankings Best 4'!H727</f>
        <v>945</v>
      </c>
      <c r="AC52" s="34">
        <f>'Rankings Best 4'!A772</f>
        <v>1</v>
      </c>
      <c r="AD52" s="34" t="str">
        <f>'Rankings Best 4'!B772</f>
        <v>Maureen Carroll</v>
      </c>
      <c r="AE52" s="35">
        <f>'Rankings Best 4'!H772</f>
        <v>410</v>
      </c>
      <c r="AG52" s="32">
        <f>'Rankings Best 4'!A817</f>
        <v>1</v>
      </c>
      <c r="AH52" s="32" t="str">
        <f>'Rankings Best 4'!B817</f>
        <v>(blank)</v>
      </c>
      <c r="AI52" s="33">
        <f>'Rankings Best 4'!H817</f>
        <v>0</v>
      </c>
      <c r="AM52" s="42"/>
    </row>
    <row r="53" spans="1:39" s="36" customFormat="1" x14ac:dyDescent="0.2">
      <c r="A53" s="34">
        <f>'Rankings Best 4'!A458</f>
        <v>1</v>
      </c>
      <c r="B53" s="34" t="str">
        <f>'Rankings Best 4'!B458</f>
        <v>Sue Strachan</v>
      </c>
      <c r="C53" s="35">
        <f>'Rankings Best 4'!H458</f>
        <v>300</v>
      </c>
      <c r="E53" s="34">
        <f>'Rankings Best 4'!A503</f>
        <v>2</v>
      </c>
      <c r="F53" s="34" t="str">
        <f>'Rankings Best 4'!B503</f>
        <v>Mhairi Gritz</v>
      </c>
      <c r="G53" s="35">
        <f>'Rankings Best 4'!H503</f>
        <v>742.5</v>
      </c>
      <c r="I53" s="34">
        <f>'Rankings Best 4'!A548</f>
        <v>2</v>
      </c>
      <c r="J53" s="34" t="str">
        <f>'Rankings Best 4'!B548</f>
        <v>Jenn Saldanha</v>
      </c>
      <c r="K53" s="35">
        <f>'Rankings Best 4'!H548</f>
        <v>337.5</v>
      </c>
      <c r="M53" s="34">
        <f>'Rankings Best 4'!A593</f>
        <v>2</v>
      </c>
      <c r="N53" s="34" t="str">
        <f>'Rankings Best 4'!B593</f>
        <v>Sue Strachan</v>
      </c>
      <c r="O53" s="35">
        <f>'Rankings Best 4'!H593</f>
        <v>300</v>
      </c>
      <c r="Q53" s="34">
        <f>'Rankings Best 4'!A638</f>
        <v>2</v>
      </c>
      <c r="R53" s="34" t="str">
        <f>'Rankings Best 4'!B638</f>
        <v>Helen Cordiner</v>
      </c>
      <c r="S53" s="35">
        <f>'Rankings Best 4'!H638</f>
        <v>550</v>
      </c>
      <c r="U53" s="34">
        <f>'Rankings Best 4'!A683</f>
        <v>2</v>
      </c>
      <c r="V53" s="34" t="str">
        <f>'Rankings Best 4'!B683</f>
        <v>Jennifer Mcartney</v>
      </c>
      <c r="W53" s="35">
        <f>'Rankings Best 4'!H683</f>
        <v>480</v>
      </c>
      <c r="Y53" s="34">
        <f>'Rankings Best 4'!A728</f>
        <v>2</v>
      </c>
      <c r="Z53" s="34" t="str">
        <f>'Rankings Best 4'!B728</f>
        <v>Eunice Bond</v>
      </c>
      <c r="AA53" s="35">
        <f>'Rankings Best 4'!H728</f>
        <v>337.5</v>
      </c>
      <c r="AC53" s="34">
        <f>'Rankings Best 4'!A773</f>
        <v>2</v>
      </c>
      <c r="AD53" s="34" t="str">
        <f>'Rankings Best 4'!B773</f>
        <v>Christina Graham</v>
      </c>
      <c r="AE53" s="35">
        <f>'Rankings Best 4'!H773</f>
        <v>155</v>
      </c>
      <c r="AG53" s="32">
        <f>'Rankings Best 4'!A818</f>
        <v>1</v>
      </c>
      <c r="AH53" s="32">
        <f>'Rankings Best 4'!B818</f>
        <v>0</v>
      </c>
      <c r="AI53" s="33">
        <f>'Rankings Best 4'!H818</f>
        <v>0</v>
      </c>
      <c r="AM53" s="42"/>
    </row>
    <row r="54" spans="1:39" s="36" customFormat="1" x14ac:dyDescent="0.2">
      <c r="A54" s="34">
        <f>'Rankings Best 4'!A459</f>
        <v>3</v>
      </c>
      <c r="B54" s="34" t="str">
        <f>'Rankings Best 4'!B459</f>
        <v>Elaine Inglis</v>
      </c>
      <c r="C54" s="35">
        <f>'Rankings Best 4'!H459</f>
        <v>250</v>
      </c>
      <c r="E54" s="34">
        <f>'Rankings Best 4'!A504</f>
        <v>3</v>
      </c>
      <c r="F54" s="34" t="str">
        <f>'Rankings Best 4'!B504</f>
        <v>Catriona Smith</v>
      </c>
      <c r="G54" s="35">
        <f>'Rankings Best 4'!H504</f>
        <v>630</v>
      </c>
      <c r="I54" s="34">
        <f>'Rankings Best 4'!A549</f>
        <v>3</v>
      </c>
      <c r="J54" s="34" t="str">
        <f>'Rankings Best 4'!B549</f>
        <v>Julia Horsburgh</v>
      </c>
      <c r="K54" s="35">
        <f>'Rankings Best 4'!H549</f>
        <v>262.5</v>
      </c>
      <c r="M54" s="34">
        <f>'Rankings Best 4'!A594</f>
        <v>3</v>
      </c>
      <c r="N54" s="34" t="str">
        <f>'Rankings Best 4'!B594</f>
        <v>Ailsa Polworth</v>
      </c>
      <c r="O54" s="35">
        <f>'Rankings Best 4'!H594</f>
        <v>180</v>
      </c>
      <c r="Q54" s="34">
        <f>'Rankings Best 4'!A639</f>
        <v>3</v>
      </c>
      <c r="R54" s="34" t="str">
        <f>'Rankings Best 4'!B639</f>
        <v>Sue Strachan</v>
      </c>
      <c r="S54" s="35">
        <f>'Rankings Best 4'!H639</f>
        <v>300</v>
      </c>
      <c r="U54" s="34">
        <f>'Rankings Best 4'!A684</f>
        <v>3</v>
      </c>
      <c r="V54" s="34" t="str">
        <f>'Rankings Best 4'!B684</f>
        <v>Pauline Douglas</v>
      </c>
      <c r="W54" s="35">
        <f>'Rankings Best 4'!H684</f>
        <v>300</v>
      </c>
      <c r="Y54" s="34">
        <f>'Rankings Best 4'!A729</f>
        <v>3</v>
      </c>
      <c r="Z54" s="34" t="str">
        <f>'Rankings Best 4'!B729</f>
        <v>Christina Graham</v>
      </c>
      <c r="AA54" s="35">
        <f>'Rankings Best 4'!H729</f>
        <v>262.5</v>
      </c>
      <c r="AC54" s="32">
        <f>'Rankings Best 4'!A774</f>
        <v>3</v>
      </c>
      <c r="AD54" s="32" t="str">
        <f>'Rankings Best 4'!B774</f>
        <v>(blank)</v>
      </c>
      <c r="AE54" s="33">
        <f>'Rankings Best 4'!H774</f>
        <v>0</v>
      </c>
      <c r="AG54" s="32">
        <f>'Rankings Best 4'!A819</f>
        <v>1</v>
      </c>
      <c r="AH54" s="32">
        <f>'Rankings Best 4'!B819</f>
        <v>0</v>
      </c>
      <c r="AI54" s="33">
        <f>'Rankings Best 4'!H819</f>
        <v>0</v>
      </c>
      <c r="AM54" s="42"/>
    </row>
    <row r="55" spans="1:39" s="36" customFormat="1" x14ac:dyDescent="0.2">
      <c r="A55" s="34">
        <f>'Rankings Best 4'!A460</f>
        <v>4</v>
      </c>
      <c r="B55" s="34" t="str">
        <f>'Rankings Best 4'!B460</f>
        <v>Jennifer Broadley</v>
      </c>
      <c r="C55" s="35">
        <f>'Rankings Best 4'!H460</f>
        <v>210</v>
      </c>
      <c r="E55" s="34">
        <f>'Rankings Best 4'!A505</f>
        <v>4</v>
      </c>
      <c r="F55" s="34" t="str">
        <f>'Rankings Best 4'!B505</f>
        <v>Julia Horsburgh</v>
      </c>
      <c r="G55" s="35">
        <f>'Rankings Best 4'!H505</f>
        <v>560</v>
      </c>
      <c r="I55" s="34">
        <f>'Rankings Best 4'!A550</f>
        <v>4</v>
      </c>
      <c r="J55" s="34" t="str">
        <f>'Rankings Best 4'!B550</f>
        <v>Verity Bews</v>
      </c>
      <c r="K55" s="35">
        <f>'Rankings Best 4'!H550</f>
        <v>190</v>
      </c>
      <c r="M55" s="34">
        <f>'Rankings Best 4'!A595</f>
        <v>4</v>
      </c>
      <c r="N55" s="34" t="str">
        <f>'Rankings Best 4'!B595</f>
        <v>Donna Cruikshank</v>
      </c>
      <c r="O55" s="35">
        <f>'Rankings Best 4'!H595</f>
        <v>150</v>
      </c>
      <c r="Q55" s="34">
        <f>'Rankings Best 4'!A640</f>
        <v>4</v>
      </c>
      <c r="R55" s="34" t="str">
        <f>'Rankings Best 4'!B640</f>
        <v>Jennifer Mcartney</v>
      </c>
      <c r="S55" s="35">
        <f>'Rankings Best 4'!H640</f>
        <v>245</v>
      </c>
      <c r="U55" s="34">
        <f>'Rankings Best 4'!A685</f>
        <v>3</v>
      </c>
      <c r="V55" s="34" t="str">
        <f>'Rankings Best 4'!B685</f>
        <v>Bernie Beattie</v>
      </c>
      <c r="W55" s="35">
        <f>'Rankings Best 4'!H685</f>
        <v>300</v>
      </c>
      <c r="Y55" s="34">
        <f>'Rankings Best 4'!A730</f>
        <v>4</v>
      </c>
      <c r="Z55" s="34" t="str">
        <f>'Rankings Best 4'!B730</f>
        <v>Maureen Carroll</v>
      </c>
      <c r="AA55" s="35">
        <f>'Rankings Best 4'!H730</f>
        <v>220</v>
      </c>
      <c r="AC55" s="32">
        <f>'Rankings Best 4'!A775</f>
        <v>3</v>
      </c>
      <c r="AD55" s="32">
        <f>'Rankings Best 4'!B775</f>
        <v>0</v>
      </c>
      <c r="AE55" s="33">
        <f>'Rankings Best 4'!H775</f>
        <v>0</v>
      </c>
      <c r="AG55" s="32">
        <f>'Rankings Best 4'!A820</f>
        <v>1</v>
      </c>
      <c r="AH55" s="32">
        <f>'Rankings Best 4'!B820</f>
        <v>0</v>
      </c>
      <c r="AI55" s="33">
        <f>'Rankings Best 4'!H820</f>
        <v>0</v>
      </c>
      <c r="AM55" s="42"/>
    </row>
    <row r="56" spans="1:39" s="36" customFormat="1" x14ac:dyDescent="0.2">
      <c r="A56" s="34">
        <f>'Rankings Best 4'!A461</f>
        <v>5</v>
      </c>
      <c r="B56" s="34" t="str">
        <f>'Rankings Best 4'!B461</f>
        <v>Mhairi Gritz</v>
      </c>
      <c r="C56" s="35">
        <f>'Rankings Best 4'!H461</f>
        <v>180</v>
      </c>
      <c r="E56" s="34">
        <f>'Rankings Best 4'!A506</f>
        <v>5</v>
      </c>
      <c r="F56" s="34" t="str">
        <f>'Rankings Best 4'!B506</f>
        <v>Katy Temple</v>
      </c>
      <c r="G56" s="35">
        <f>'Rankings Best 4'!H506</f>
        <v>360</v>
      </c>
      <c r="I56" s="34">
        <f>'Rankings Best 4'!A551</f>
        <v>5</v>
      </c>
      <c r="J56" s="34" t="str">
        <f>'Rankings Best 4'!B551</f>
        <v>Gillian Tuddenham</v>
      </c>
      <c r="K56" s="35">
        <f>'Rankings Best 4'!H551</f>
        <v>175</v>
      </c>
      <c r="M56" s="32">
        <f>'Rankings Best 4'!A596</f>
        <v>5</v>
      </c>
      <c r="N56" s="32">
        <f>'Rankings Best 4'!B596</f>
        <v>0</v>
      </c>
      <c r="O56" s="33">
        <f>'Rankings Best 4'!H596</f>
        <v>0</v>
      </c>
      <c r="Q56" s="34">
        <f>'Rankings Best 4'!A641</f>
        <v>5</v>
      </c>
      <c r="R56" s="34" t="str">
        <f>'Rankings Best 4'!B641</f>
        <v>Maureen Carroll</v>
      </c>
      <c r="S56" s="35">
        <f>'Rankings Best 4'!H641</f>
        <v>170</v>
      </c>
      <c r="U56" s="34">
        <f>'Rankings Best 4'!A686</f>
        <v>5</v>
      </c>
      <c r="V56" s="34" t="str">
        <f>'Rankings Best 4'!B686</f>
        <v>Rosie Wilson</v>
      </c>
      <c r="W56" s="35">
        <f>'Rankings Best 4'!H686</f>
        <v>187.5</v>
      </c>
      <c r="Y56" s="32">
        <f>'Rankings Best 4'!A731</f>
        <v>5</v>
      </c>
      <c r="Z56" s="32" t="str">
        <f>'Rankings Best 4'!B731</f>
        <v>(blank)</v>
      </c>
      <c r="AA56" s="33">
        <f>'Rankings Best 4'!H731</f>
        <v>0</v>
      </c>
      <c r="AC56" s="32">
        <f>'Rankings Best 4'!A776</f>
        <v>3</v>
      </c>
      <c r="AD56" s="32">
        <f>'Rankings Best 4'!B776</f>
        <v>0</v>
      </c>
      <c r="AE56" s="33">
        <f>'Rankings Best 4'!H776</f>
        <v>0</v>
      </c>
      <c r="AG56" s="32">
        <f>'Rankings Best 4'!A821</f>
        <v>1</v>
      </c>
      <c r="AH56" s="32">
        <f>'Rankings Best 4'!B821</f>
        <v>0</v>
      </c>
      <c r="AI56" s="33">
        <f>'Rankings Best 4'!H821</f>
        <v>0</v>
      </c>
      <c r="AM56" s="42"/>
    </row>
    <row r="57" spans="1:39" s="36" customFormat="1" x14ac:dyDescent="0.2">
      <c r="A57" s="34">
        <f>'Rankings Best 4'!A462</f>
        <v>5</v>
      </c>
      <c r="B57" s="34" t="str">
        <f>'Rankings Best 4'!B462</f>
        <v>Ailsa Polworth</v>
      </c>
      <c r="C57" s="35">
        <f>'Rankings Best 4'!H462</f>
        <v>180</v>
      </c>
      <c r="E57" s="34">
        <f>'Rankings Best 4'!A507</f>
        <v>6</v>
      </c>
      <c r="F57" s="34" t="str">
        <f>'Rankings Best 4'!B507</f>
        <v>Joanne O'Leary</v>
      </c>
      <c r="G57" s="35">
        <f>'Rankings Best 4'!H507</f>
        <v>337.5</v>
      </c>
      <c r="I57" s="34">
        <f>'Rankings Best 4'!A552</f>
        <v>6</v>
      </c>
      <c r="J57" s="34" t="str">
        <f>'Rankings Best 4'!B552</f>
        <v>Donna Cruikshank</v>
      </c>
      <c r="K57" s="35">
        <f>'Rankings Best 4'!H552</f>
        <v>150</v>
      </c>
      <c r="M57" s="32">
        <f>'Rankings Best 4'!A597</f>
        <v>5</v>
      </c>
      <c r="N57" s="32">
        <f>'Rankings Best 4'!B597</f>
        <v>0</v>
      </c>
      <c r="O57" s="33">
        <f>'Rankings Best 4'!H597</f>
        <v>0</v>
      </c>
      <c r="Q57" s="34">
        <f>'Rankings Best 4'!A642</f>
        <v>6</v>
      </c>
      <c r="R57" s="34" t="str">
        <f>'Rankings Best 4'!B642</f>
        <v>Christina Graham</v>
      </c>
      <c r="S57" s="35">
        <f>'Rankings Best 4'!H642</f>
        <v>155</v>
      </c>
      <c r="U57" s="34">
        <f>'Rankings Best 4'!A687</f>
        <v>6</v>
      </c>
      <c r="V57" s="34" t="str">
        <f>'Rankings Best 4'!B687</f>
        <v>Alison Blackwell</v>
      </c>
      <c r="W57" s="35">
        <f>'Rankings Best 4'!H687</f>
        <v>75</v>
      </c>
      <c r="Y57" s="32">
        <f>'Rankings Best 4'!A732</f>
        <v>5</v>
      </c>
      <c r="Z57" s="32">
        <f>'Rankings Best 4'!B732</f>
        <v>0</v>
      </c>
      <c r="AA57" s="33">
        <f>'Rankings Best 4'!H732</f>
        <v>0</v>
      </c>
      <c r="AC57" s="32">
        <f>'Rankings Best 4'!A777</f>
        <v>3</v>
      </c>
      <c r="AD57" s="32">
        <f>'Rankings Best 4'!B777</f>
        <v>0</v>
      </c>
      <c r="AE57" s="33">
        <f>'Rankings Best 4'!H777</f>
        <v>0</v>
      </c>
      <c r="AG57" s="32">
        <f>'Rankings Best 4'!A822</f>
        <v>1</v>
      </c>
      <c r="AH57" s="32">
        <f>'Rankings Best 4'!B822</f>
        <v>0</v>
      </c>
      <c r="AI57" s="33">
        <f>'Rankings Best 4'!H822</f>
        <v>0</v>
      </c>
      <c r="AM57" s="42"/>
    </row>
    <row r="58" spans="1:39" s="36" customFormat="1" x14ac:dyDescent="0.2">
      <c r="A58" s="34">
        <f>'Rankings Best 4'!A463</f>
        <v>7</v>
      </c>
      <c r="B58" s="34" t="str">
        <f>'Rankings Best 4'!B463</f>
        <v>Rebecca Christopher</v>
      </c>
      <c r="C58" s="35">
        <f>'Rankings Best 4'!H463</f>
        <v>170</v>
      </c>
      <c r="E58" s="34">
        <f>'Rankings Best 4'!A508</f>
        <v>7</v>
      </c>
      <c r="F58" s="34" t="str">
        <f>'Rankings Best 4'!B508</f>
        <v>Jennifer Broadley</v>
      </c>
      <c r="G58" s="35">
        <f>'Rankings Best 4'!H508</f>
        <v>310</v>
      </c>
      <c r="I58" s="32">
        <f>'Rankings Best 4'!A553</f>
        <v>7</v>
      </c>
      <c r="J58" s="32">
        <f>'Rankings Best 4'!B553</f>
        <v>0</v>
      </c>
      <c r="K58" s="33">
        <f>'Rankings Best 4'!H553</f>
        <v>0</v>
      </c>
      <c r="M58" s="32">
        <f>'Rankings Best 4'!A598</f>
        <v>5</v>
      </c>
      <c r="N58" s="32">
        <f>'Rankings Best 4'!B598</f>
        <v>0</v>
      </c>
      <c r="O58" s="33">
        <f>'Rankings Best 4'!H598</f>
        <v>0</v>
      </c>
      <c r="Q58" s="32">
        <f>'Rankings Best 4'!A643</f>
        <v>7</v>
      </c>
      <c r="R58" s="32">
        <f>'Rankings Best 4'!B643</f>
        <v>0</v>
      </c>
      <c r="S58" s="33">
        <f>'Rankings Best 4'!H643</f>
        <v>0</v>
      </c>
      <c r="U58" s="34">
        <f>'Rankings Best 4'!A688</f>
        <v>7</v>
      </c>
      <c r="V58" s="34" t="str">
        <f>'Rankings Best 4'!B688</f>
        <v>Fiona Morrison</v>
      </c>
      <c r="W58" s="35">
        <f>'Rankings Best 4'!H688</f>
        <v>65</v>
      </c>
      <c r="Y58" s="32">
        <f>'Rankings Best 4'!A733</f>
        <v>5</v>
      </c>
      <c r="Z58" s="32">
        <f>'Rankings Best 4'!B733</f>
        <v>0</v>
      </c>
      <c r="AA58" s="33">
        <f>'Rankings Best 4'!H733</f>
        <v>0</v>
      </c>
      <c r="AC58" s="32">
        <f>'Rankings Best 4'!A778</f>
        <v>3</v>
      </c>
      <c r="AD58" s="32">
        <f>'Rankings Best 4'!B778</f>
        <v>0</v>
      </c>
      <c r="AE58" s="33">
        <f>'Rankings Best 4'!H778</f>
        <v>0</v>
      </c>
      <c r="AG58" s="32">
        <f>'Rankings Best 4'!A823</f>
        <v>1</v>
      </c>
      <c r="AH58" s="32">
        <f>'Rankings Best 4'!B823</f>
        <v>0</v>
      </c>
      <c r="AI58" s="33">
        <f>'Rankings Best 4'!H823</f>
        <v>0</v>
      </c>
      <c r="AM58" s="42"/>
    </row>
    <row r="59" spans="1:39" s="36" customFormat="1" x14ac:dyDescent="0.2">
      <c r="A59" s="34">
        <f>'Rankings Best 4'!A464</f>
        <v>8</v>
      </c>
      <c r="B59" s="34" t="str">
        <f>'Rankings Best 4'!B464</f>
        <v>Helen Cordiner</v>
      </c>
      <c r="C59" s="35">
        <f>'Rankings Best 4'!H464</f>
        <v>105</v>
      </c>
      <c r="E59" s="34">
        <f>'Rankings Best 4'!A509</f>
        <v>8</v>
      </c>
      <c r="F59" s="34" t="str">
        <f>'Rankings Best 4'!B509</f>
        <v>Nic Booth</v>
      </c>
      <c r="G59" s="35">
        <f>'Rankings Best 4'!H509</f>
        <v>300</v>
      </c>
      <c r="I59" s="32">
        <f>'Rankings Best 4'!A554</f>
        <v>7</v>
      </c>
      <c r="J59" s="32" t="str">
        <f>'Rankings Best 4'!B554</f>
        <v>(blank)</v>
      </c>
      <c r="K59" s="33">
        <f>'Rankings Best 4'!H554</f>
        <v>0</v>
      </c>
      <c r="M59" s="32">
        <f>'Rankings Best 4'!A599</f>
        <v>5</v>
      </c>
      <c r="N59" s="32">
        <f>'Rankings Best 4'!B599</f>
        <v>0</v>
      </c>
      <c r="O59" s="33">
        <f>'Rankings Best 4'!H599</f>
        <v>0</v>
      </c>
      <c r="Q59" s="32">
        <f>'Rankings Best 4'!A644</f>
        <v>7</v>
      </c>
      <c r="R59" s="32" t="str">
        <f>'Rankings Best 4'!B644</f>
        <v>(blank)</v>
      </c>
      <c r="S59" s="33">
        <f>'Rankings Best 4'!H644</f>
        <v>0</v>
      </c>
      <c r="U59" s="34">
        <f>'Rankings Best 4'!A689</f>
        <v>8</v>
      </c>
      <c r="V59" s="34" t="str">
        <f>'Rankings Best 4'!B689</f>
        <v>Gail Christie</v>
      </c>
      <c r="W59" s="35">
        <f>'Rankings Best 4'!H689</f>
        <v>40</v>
      </c>
      <c r="Y59" s="32">
        <f>'Rankings Best 4'!A734</f>
        <v>5</v>
      </c>
      <c r="Z59" s="32">
        <f>'Rankings Best 4'!B734</f>
        <v>0</v>
      </c>
      <c r="AA59" s="33">
        <f>'Rankings Best 4'!H734</f>
        <v>0</v>
      </c>
      <c r="AC59" s="32">
        <f>'Rankings Best 4'!A779</f>
        <v>3</v>
      </c>
      <c r="AD59" s="32">
        <f>'Rankings Best 4'!B779</f>
        <v>0</v>
      </c>
      <c r="AE59" s="33">
        <f>'Rankings Best 4'!H779</f>
        <v>0</v>
      </c>
      <c r="AG59" s="32">
        <f>'Rankings Best 4'!A824</f>
        <v>1</v>
      </c>
      <c r="AH59" s="32">
        <f>'Rankings Best 4'!B824</f>
        <v>0</v>
      </c>
      <c r="AI59" s="33">
        <f>'Rankings Best 4'!H824</f>
        <v>0</v>
      </c>
      <c r="AM59" s="42"/>
    </row>
    <row r="60" spans="1:39" s="36" customFormat="1" x14ac:dyDescent="0.2">
      <c r="A60" s="34">
        <f>'Rankings Best 4'!A465</f>
        <v>9</v>
      </c>
      <c r="B60" s="34" t="str">
        <f>'Rankings Best 4'!B465</f>
        <v>Joanne O'Leary</v>
      </c>
      <c r="C60" s="35">
        <f>'Rankings Best 4'!H465</f>
        <v>75</v>
      </c>
      <c r="E60" s="34">
        <f>'Rankings Best 4'!A510</f>
        <v>9</v>
      </c>
      <c r="F60" s="34" t="str">
        <f>'Rankings Best 4'!B510</f>
        <v>Elaine Inglis</v>
      </c>
      <c r="G60" s="35">
        <f>'Rankings Best 4'!H510</f>
        <v>250</v>
      </c>
      <c r="I60" s="32">
        <f>'Rankings Best 4'!A555</f>
        <v>7</v>
      </c>
      <c r="J60" s="32">
        <f>'Rankings Best 4'!B555</f>
        <v>0</v>
      </c>
      <c r="K60" s="33">
        <f>'Rankings Best 4'!H555</f>
        <v>0</v>
      </c>
      <c r="M60" s="32">
        <f>'Rankings Best 4'!A600</f>
        <v>5</v>
      </c>
      <c r="N60" s="32" t="str">
        <f>'Rankings Best 4'!B600</f>
        <v>(blank)</v>
      </c>
      <c r="O60" s="33">
        <f>'Rankings Best 4'!H600</f>
        <v>0</v>
      </c>
      <c r="Q60" s="32">
        <f>'Rankings Best 4'!A645</f>
        <v>7</v>
      </c>
      <c r="R60" s="32">
        <f>'Rankings Best 4'!B645</f>
        <v>0</v>
      </c>
      <c r="S60" s="33">
        <f>'Rankings Best 4'!H645</f>
        <v>0</v>
      </c>
      <c r="U60" s="32">
        <f>'Rankings Best 4'!A690</f>
        <v>9</v>
      </c>
      <c r="V60" s="32" t="str">
        <f>'Rankings Best 4'!B690</f>
        <v>(blank)</v>
      </c>
      <c r="W60" s="33">
        <f>'Rankings Best 4'!H690</f>
        <v>0</v>
      </c>
      <c r="Y60" s="32">
        <f>'Rankings Best 4'!A735</f>
        <v>5</v>
      </c>
      <c r="Z60" s="32">
        <f>'Rankings Best 4'!B735</f>
        <v>0</v>
      </c>
      <c r="AA60" s="33">
        <f>'Rankings Best 4'!H735</f>
        <v>0</v>
      </c>
      <c r="AC60" s="32">
        <f>'Rankings Best 4'!A780</f>
        <v>3</v>
      </c>
      <c r="AD60" s="32">
        <f>'Rankings Best 4'!B780</f>
        <v>0</v>
      </c>
      <c r="AE60" s="33">
        <f>'Rankings Best 4'!H780</f>
        <v>0</v>
      </c>
      <c r="AG60" s="32">
        <f>'Rankings Best 4'!A825</f>
        <v>1</v>
      </c>
      <c r="AH60" s="32">
        <f>'Rankings Best 4'!B825</f>
        <v>0</v>
      </c>
      <c r="AI60" s="33">
        <f>'Rankings Best 4'!H825</f>
        <v>0</v>
      </c>
      <c r="AM60" s="42"/>
    </row>
    <row r="61" spans="1:39" s="36" customFormat="1" x14ac:dyDescent="0.2">
      <c r="A61" s="34">
        <f>'Rankings Best 4'!A466</f>
        <v>10</v>
      </c>
      <c r="B61" s="34" t="str">
        <f>'Rankings Best 4'!B466</f>
        <v>Fiona Morrison</v>
      </c>
      <c r="C61" s="35">
        <f>'Rankings Best 4'!H466</f>
        <v>65</v>
      </c>
      <c r="E61" s="34">
        <f>'Rankings Best 4'!A511</f>
        <v>10</v>
      </c>
      <c r="F61" s="34" t="str">
        <f>'Rankings Best 4'!B511</f>
        <v>Sheena Logan</v>
      </c>
      <c r="G61" s="35">
        <f>'Rankings Best 4'!H511</f>
        <v>225</v>
      </c>
      <c r="I61" s="32">
        <f>'Rankings Best 4'!A556</f>
        <v>7</v>
      </c>
      <c r="J61" s="32">
        <f>'Rankings Best 4'!B556</f>
        <v>0</v>
      </c>
      <c r="K61" s="33">
        <f>'Rankings Best 4'!H556</f>
        <v>0</v>
      </c>
      <c r="M61" s="32">
        <f>'Rankings Best 4'!A601</f>
        <v>5</v>
      </c>
      <c r="N61" s="32">
        <f>'Rankings Best 4'!B601</f>
        <v>0</v>
      </c>
      <c r="O61" s="33">
        <f>'Rankings Best 4'!H601</f>
        <v>0</v>
      </c>
      <c r="Q61" s="32">
        <f>'Rankings Best 4'!A646</f>
        <v>7</v>
      </c>
      <c r="R61" s="32">
        <f>'Rankings Best 4'!B646</f>
        <v>0</v>
      </c>
      <c r="S61" s="33">
        <f>'Rankings Best 4'!H646</f>
        <v>0</v>
      </c>
      <c r="U61" s="32">
        <f>'Rankings Best 4'!A691</f>
        <v>9</v>
      </c>
      <c r="V61" s="32">
        <f>'Rankings Best 4'!B691</f>
        <v>0</v>
      </c>
      <c r="W61" s="33">
        <f>'Rankings Best 4'!H691</f>
        <v>0</v>
      </c>
      <c r="Y61" s="32">
        <f>'Rankings Best 4'!A736</f>
        <v>5</v>
      </c>
      <c r="Z61" s="32">
        <f>'Rankings Best 4'!B736</f>
        <v>0</v>
      </c>
      <c r="AA61" s="33">
        <f>'Rankings Best 4'!H736</f>
        <v>0</v>
      </c>
      <c r="AC61" s="32">
        <f>'Rankings Best 4'!A781</f>
        <v>3</v>
      </c>
      <c r="AD61" s="32">
        <f>'Rankings Best 4'!B781</f>
        <v>0</v>
      </c>
      <c r="AE61" s="33">
        <f>'Rankings Best 4'!H781</f>
        <v>0</v>
      </c>
      <c r="AG61" s="32">
        <f>'Rankings Best 4'!A826</f>
        <v>1</v>
      </c>
      <c r="AH61" s="32">
        <f>'Rankings Best 4'!B826</f>
        <v>0</v>
      </c>
      <c r="AI61" s="33">
        <f>'Rankings Best 4'!H826</f>
        <v>0</v>
      </c>
      <c r="AM61" s="42"/>
    </row>
    <row r="62" spans="1:39" s="36" customFormat="1" x14ac:dyDescent="0.2">
      <c r="A62" s="34">
        <f>'Rankings Best 4'!A467</f>
        <v>11</v>
      </c>
      <c r="B62" s="34" t="str">
        <f>'Rankings Best 4'!B467</f>
        <v>Verity Bews</v>
      </c>
      <c r="C62" s="35">
        <f>'Rankings Best 4'!H467</f>
        <v>60</v>
      </c>
      <c r="E62" s="34">
        <f>'Rankings Best 4'!A512</f>
        <v>11</v>
      </c>
      <c r="F62" s="34" t="str">
        <f>'Rankings Best 4'!B512</f>
        <v>Verity Bews</v>
      </c>
      <c r="G62" s="35">
        <f>'Rankings Best 4'!H512</f>
        <v>190</v>
      </c>
      <c r="I62" s="32">
        <f>'Rankings Best 4'!A557</f>
        <v>7</v>
      </c>
      <c r="J62" s="32">
        <f>'Rankings Best 4'!B557</f>
        <v>0</v>
      </c>
      <c r="K62" s="33">
        <f>'Rankings Best 4'!H557</f>
        <v>0</v>
      </c>
      <c r="M62" s="32">
        <f>'Rankings Best 4'!A602</f>
        <v>5</v>
      </c>
      <c r="N62" s="32">
        <f>'Rankings Best 4'!B602</f>
        <v>0</v>
      </c>
      <c r="O62" s="33">
        <f>'Rankings Best 4'!H602</f>
        <v>0</v>
      </c>
      <c r="Q62" s="32">
        <f>'Rankings Best 4'!A647</f>
        <v>7</v>
      </c>
      <c r="R62" s="32">
        <f>'Rankings Best 4'!B647</f>
        <v>0</v>
      </c>
      <c r="S62" s="33">
        <f>'Rankings Best 4'!H647</f>
        <v>0</v>
      </c>
      <c r="U62" s="32">
        <f>'Rankings Best 4'!A692</f>
        <v>9</v>
      </c>
      <c r="V62" s="32">
        <f>'Rankings Best 4'!B692</f>
        <v>0</v>
      </c>
      <c r="W62" s="33">
        <f>'Rankings Best 4'!H692</f>
        <v>0</v>
      </c>
      <c r="Y62" s="32">
        <f>'Rankings Best 4'!A737</f>
        <v>5</v>
      </c>
      <c r="Z62" s="32">
        <f>'Rankings Best 4'!B737</f>
        <v>0</v>
      </c>
      <c r="AA62" s="33">
        <f>'Rankings Best 4'!H737</f>
        <v>0</v>
      </c>
      <c r="AC62" s="32">
        <f>'Rankings Best 4'!A782</f>
        <v>3</v>
      </c>
      <c r="AD62" s="32">
        <f>'Rankings Best 4'!B782</f>
        <v>0</v>
      </c>
      <c r="AE62" s="33">
        <f>'Rankings Best 4'!H782</f>
        <v>0</v>
      </c>
      <c r="AG62" s="32">
        <f>'Rankings Best 4'!A827</f>
        <v>1</v>
      </c>
      <c r="AH62" s="32">
        <f>'Rankings Best 4'!B827</f>
        <v>0</v>
      </c>
      <c r="AI62" s="33">
        <f>'Rankings Best 4'!H827</f>
        <v>0</v>
      </c>
      <c r="AM62" s="42"/>
    </row>
    <row r="63" spans="1:39" s="36" customFormat="1" x14ac:dyDescent="0.2">
      <c r="A63" s="32">
        <f>'Rankings Best 4'!A468</f>
        <v>12</v>
      </c>
      <c r="B63" s="32" t="str">
        <f>'Rankings Best 4'!B468</f>
        <v>(blank)</v>
      </c>
      <c r="C63" s="33">
        <f>'Rankings Best 4'!H468</f>
        <v>0</v>
      </c>
      <c r="E63" s="34">
        <f>'Rankings Best 4'!A513</f>
        <v>12</v>
      </c>
      <c r="F63" s="34" t="str">
        <f>'Rankings Best 4'!B513</f>
        <v>Gillian Tuddenham</v>
      </c>
      <c r="G63" s="35">
        <f>'Rankings Best 4'!H513</f>
        <v>175</v>
      </c>
      <c r="I63" s="32">
        <f>'Rankings Best 4'!A558</f>
        <v>7</v>
      </c>
      <c r="J63" s="32">
        <f>'Rankings Best 4'!B558</f>
        <v>0</v>
      </c>
      <c r="K63" s="33">
        <f>'Rankings Best 4'!H558</f>
        <v>0</v>
      </c>
      <c r="M63" s="32">
        <f>'Rankings Best 4'!A603</f>
        <v>5</v>
      </c>
      <c r="N63" s="32">
        <f>'Rankings Best 4'!B603</f>
        <v>0</v>
      </c>
      <c r="O63" s="33">
        <f>'Rankings Best 4'!H603</f>
        <v>0</v>
      </c>
      <c r="Q63" s="32">
        <f>'Rankings Best 4'!A648</f>
        <v>7</v>
      </c>
      <c r="R63" s="32">
        <f>'Rankings Best 4'!B648</f>
        <v>0</v>
      </c>
      <c r="S63" s="33">
        <f>'Rankings Best 4'!H648</f>
        <v>0</v>
      </c>
      <c r="U63" s="32">
        <f>'Rankings Best 4'!A693</f>
        <v>9</v>
      </c>
      <c r="V63" s="32">
        <f>'Rankings Best 4'!B693</f>
        <v>0</v>
      </c>
      <c r="W63" s="33">
        <f>'Rankings Best 4'!H693</f>
        <v>0</v>
      </c>
      <c r="Y63" s="32">
        <f>'Rankings Best 4'!A738</f>
        <v>5</v>
      </c>
      <c r="Z63" s="32">
        <f>'Rankings Best 4'!B738</f>
        <v>0</v>
      </c>
      <c r="AA63" s="33">
        <f>'Rankings Best 4'!H738</f>
        <v>0</v>
      </c>
      <c r="AC63" s="32">
        <f>'Rankings Best 4'!A783</f>
        <v>3</v>
      </c>
      <c r="AD63" s="32">
        <f>'Rankings Best 4'!B783</f>
        <v>0</v>
      </c>
      <c r="AE63" s="33">
        <f>'Rankings Best 4'!H783</f>
        <v>0</v>
      </c>
      <c r="AG63" s="32">
        <f>'Rankings Best 4'!A828</f>
        <v>1</v>
      </c>
      <c r="AH63" s="32">
        <f>'Rankings Best 4'!B828</f>
        <v>0</v>
      </c>
      <c r="AI63" s="33">
        <f>'Rankings Best 4'!H828</f>
        <v>0</v>
      </c>
      <c r="AM63" s="42"/>
    </row>
    <row r="64" spans="1:39" s="36" customFormat="1" x14ac:dyDescent="0.2">
      <c r="A64" s="32">
        <f>'Rankings Best 4'!A469</f>
        <v>12</v>
      </c>
      <c r="B64" s="32">
        <f>'Rankings Best 4'!B469</f>
        <v>0</v>
      </c>
      <c r="C64" s="33">
        <f>'Rankings Best 4'!H469</f>
        <v>0</v>
      </c>
      <c r="E64" s="34">
        <f>'Rankings Best 4'!A514</f>
        <v>13</v>
      </c>
      <c r="F64" s="34" t="str">
        <f>'Rankings Best 4'!B514</f>
        <v>Helen Cordiner</v>
      </c>
      <c r="G64" s="35">
        <f>'Rankings Best 4'!H514</f>
        <v>155</v>
      </c>
      <c r="I64" s="32">
        <f>'Rankings Best 4'!A559</f>
        <v>7</v>
      </c>
      <c r="J64" s="32">
        <f>'Rankings Best 4'!B559</f>
        <v>0</v>
      </c>
      <c r="K64" s="33">
        <f>'Rankings Best 4'!H559</f>
        <v>0</v>
      </c>
      <c r="M64" s="32">
        <f>'Rankings Best 4'!A604</f>
        <v>5</v>
      </c>
      <c r="N64" s="32">
        <f>'Rankings Best 4'!B604</f>
        <v>0</v>
      </c>
      <c r="O64" s="33">
        <f>'Rankings Best 4'!H604</f>
        <v>0</v>
      </c>
      <c r="Q64" s="32">
        <f>'Rankings Best 4'!A649</f>
        <v>7</v>
      </c>
      <c r="R64" s="32">
        <f>'Rankings Best 4'!B649</f>
        <v>0</v>
      </c>
      <c r="S64" s="33">
        <f>'Rankings Best 4'!H649</f>
        <v>0</v>
      </c>
      <c r="U64" s="32">
        <f>'Rankings Best 4'!A694</f>
        <v>9</v>
      </c>
      <c r="V64" s="32">
        <f>'Rankings Best 4'!B694</f>
        <v>0</v>
      </c>
      <c r="W64" s="33">
        <f>'Rankings Best 4'!H694</f>
        <v>0</v>
      </c>
      <c r="Y64" s="32">
        <f>'Rankings Best 4'!A739</f>
        <v>5</v>
      </c>
      <c r="Z64" s="32">
        <f>'Rankings Best 4'!B739</f>
        <v>0</v>
      </c>
      <c r="AA64" s="33">
        <f>'Rankings Best 4'!H739</f>
        <v>0</v>
      </c>
      <c r="AC64" s="32">
        <f>'Rankings Best 4'!A784</f>
        <v>3</v>
      </c>
      <c r="AD64" s="32">
        <f>'Rankings Best 4'!B784</f>
        <v>0</v>
      </c>
      <c r="AE64" s="33">
        <f>'Rankings Best 4'!H784</f>
        <v>0</v>
      </c>
      <c r="AG64" s="32">
        <f>'Rankings Best 4'!A829</f>
        <v>1</v>
      </c>
      <c r="AH64" s="32">
        <f>'Rankings Best 4'!B829</f>
        <v>0</v>
      </c>
      <c r="AI64" s="33">
        <f>'Rankings Best 4'!H829</f>
        <v>0</v>
      </c>
      <c r="AM64" s="42"/>
    </row>
    <row r="65" spans="1:39" s="36" customFormat="1" x14ac:dyDescent="0.2">
      <c r="A65" s="32">
        <f>'Rankings Best 4'!A470</f>
        <v>12</v>
      </c>
      <c r="B65" s="32">
        <f>'Rankings Best 4'!B470</f>
        <v>0</v>
      </c>
      <c r="C65" s="33">
        <f>'Rankings Best 4'!H470</f>
        <v>0</v>
      </c>
      <c r="E65" s="34">
        <f>'Rankings Best 4'!A515</f>
        <v>14</v>
      </c>
      <c r="F65" s="34" t="str">
        <f>'Rankings Best 4'!B515</f>
        <v>Jennifer Mcartney</v>
      </c>
      <c r="G65" s="35">
        <f>'Rankings Best 4'!H515</f>
        <v>60</v>
      </c>
      <c r="I65" s="32">
        <f>'Rankings Best 4'!A560</f>
        <v>7</v>
      </c>
      <c r="J65" s="32">
        <f>'Rankings Best 4'!B560</f>
        <v>0</v>
      </c>
      <c r="K65" s="33">
        <f>'Rankings Best 4'!H560</f>
        <v>0</v>
      </c>
      <c r="M65" s="32">
        <f>'Rankings Best 4'!A605</f>
        <v>5</v>
      </c>
      <c r="N65" s="32">
        <f>'Rankings Best 4'!B605</f>
        <v>0</v>
      </c>
      <c r="O65" s="33">
        <f>'Rankings Best 4'!H605</f>
        <v>0</v>
      </c>
      <c r="Q65" s="32">
        <f>'Rankings Best 4'!A650</f>
        <v>7</v>
      </c>
      <c r="R65" s="32">
        <f>'Rankings Best 4'!B650</f>
        <v>0</v>
      </c>
      <c r="S65" s="33">
        <f>'Rankings Best 4'!H650</f>
        <v>0</v>
      </c>
      <c r="U65" s="32">
        <f>'Rankings Best 4'!A695</f>
        <v>9</v>
      </c>
      <c r="V65" s="32">
        <f>'Rankings Best 4'!B695</f>
        <v>0</v>
      </c>
      <c r="W65" s="33">
        <f>'Rankings Best 4'!H695</f>
        <v>0</v>
      </c>
      <c r="Y65" s="32">
        <f>'Rankings Best 4'!A740</f>
        <v>5</v>
      </c>
      <c r="Z65" s="32">
        <f>'Rankings Best 4'!B740</f>
        <v>0</v>
      </c>
      <c r="AA65" s="33">
        <f>'Rankings Best 4'!H740</f>
        <v>0</v>
      </c>
      <c r="AC65" s="32">
        <f>'Rankings Best 4'!A785</f>
        <v>3</v>
      </c>
      <c r="AD65" s="32">
        <f>'Rankings Best 4'!B785</f>
        <v>0</v>
      </c>
      <c r="AE65" s="33">
        <f>'Rankings Best 4'!H785</f>
        <v>0</v>
      </c>
      <c r="AG65" s="32">
        <f>'Rankings Best 4'!A830</f>
        <v>1</v>
      </c>
      <c r="AH65" s="32">
        <f>'Rankings Best 4'!B830</f>
        <v>0</v>
      </c>
      <c r="AI65" s="33">
        <f>'Rankings Best 4'!H830</f>
        <v>0</v>
      </c>
      <c r="AM65" s="42"/>
    </row>
    <row r="66" spans="1:39" s="36" customFormat="1" x14ac:dyDescent="0.2">
      <c r="A66" s="32">
        <f>'Rankings Best 4'!A471</f>
        <v>12</v>
      </c>
      <c r="B66" s="32">
        <f>'Rankings Best 4'!B471</f>
        <v>0</v>
      </c>
      <c r="C66" s="33">
        <f>'Rankings Best 4'!H471</f>
        <v>0</v>
      </c>
      <c r="E66" s="34">
        <f>'Rankings Best 4'!A516</f>
        <v>15</v>
      </c>
      <c r="F66" s="34" t="str">
        <f>'Rankings Best 4'!B516</f>
        <v>Gail Christie</v>
      </c>
      <c r="G66" s="35">
        <f>'Rankings Best 4'!H516</f>
        <v>40</v>
      </c>
      <c r="I66" s="32">
        <f>'Rankings Best 4'!A561</f>
        <v>7</v>
      </c>
      <c r="J66" s="32">
        <f>'Rankings Best 4'!B561</f>
        <v>0</v>
      </c>
      <c r="K66" s="33">
        <f>'Rankings Best 4'!H561</f>
        <v>0</v>
      </c>
      <c r="M66" s="32">
        <f>'Rankings Best 4'!A606</f>
        <v>5</v>
      </c>
      <c r="N66" s="32">
        <f>'Rankings Best 4'!B606</f>
        <v>0</v>
      </c>
      <c r="O66" s="33">
        <f>'Rankings Best 4'!H606</f>
        <v>0</v>
      </c>
      <c r="Q66" s="32">
        <f>'Rankings Best 4'!A651</f>
        <v>7</v>
      </c>
      <c r="R66" s="32">
        <f>'Rankings Best 4'!B651</f>
        <v>0</v>
      </c>
      <c r="S66" s="33">
        <f>'Rankings Best 4'!H651</f>
        <v>0</v>
      </c>
      <c r="U66" s="32">
        <f>'Rankings Best 4'!A696</f>
        <v>9</v>
      </c>
      <c r="V66" s="32">
        <f>'Rankings Best 4'!B696</f>
        <v>0</v>
      </c>
      <c r="W66" s="33">
        <f>'Rankings Best 4'!H696</f>
        <v>0</v>
      </c>
      <c r="Y66" s="32">
        <f>'Rankings Best 4'!A741</f>
        <v>5</v>
      </c>
      <c r="Z66" s="32">
        <f>'Rankings Best 4'!B741</f>
        <v>0</v>
      </c>
      <c r="AA66" s="33">
        <f>'Rankings Best 4'!H741</f>
        <v>0</v>
      </c>
      <c r="AC66" s="32">
        <f>'Rankings Best 4'!A786</f>
        <v>3</v>
      </c>
      <c r="AD66" s="32">
        <f>'Rankings Best 4'!B786</f>
        <v>0</v>
      </c>
      <c r="AE66" s="33">
        <f>'Rankings Best 4'!H786</f>
        <v>0</v>
      </c>
      <c r="AG66" s="32">
        <f>'Rankings Best 4'!A831</f>
        <v>1</v>
      </c>
      <c r="AH66" s="32">
        <f>'Rankings Best 4'!B831</f>
        <v>0</v>
      </c>
      <c r="AI66" s="33">
        <f>'Rankings Best 4'!H831</f>
        <v>0</v>
      </c>
      <c r="AM66" s="42"/>
    </row>
    <row r="67" spans="1:39" s="36" customFormat="1" x14ac:dyDescent="0.2">
      <c r="A67" s="32">
        <f>'Rankings Best 4'!A472</f>
        <v>12</v>
      </c>
      <c r="B67" s="32">
        <f>'Rankings Best 4'!B472</f>
        <v>0</v>
      </c>
      <c r="C67" s="33">
        <f>'Rankings Best 4'!H472</f>
        <v>0</v>
      </c>
      <c r="E67" s="32">
        <f>'Rankings Best 4'!A517</f>
        <v>16</v>
      </c>
      <c r="F67" s="32" t="str">
        <f>'Rankings Best 4'!B517</f>
        <v>(blank)</v>
      </c>
      <c r="G67" s="33">
        <f>'Rankings Best 4'!H517</f>
        <v>0</v>
      </c>
      <c r="I67" s="32">
        <f>'Rankings Best 4'!A562</f>
        <v>7</v>
      </c>
      <c r="J67" s="32">
        <f>'Rankings Best 4'!B562</f>
        <v>0</v>
      </c>
      <c r="K67" s="33">
        <f>'Rankings Best 4'!H562</f>
        <v>0</v>
      </c>
      <c r="M67" s="32">
        <f>'Rankings Best 4'!A607</f>
        <v>5</v>
      </c>
      <c r="N67" s="32">
        <f>'Rankings Best 4'!B607</f>
        <v>0</v>
      </c>
      <c r="O67" s="33">
        <f>'Rankings Best 4'!H607</f>
        <v>0</v>
      </c>
      <c r="Q67" s="32">
        <f>'Rankings Best 4'!A652</f>
        <v>7</v>
      </c>
      <c r="R67" s="32">
        <f>'Rankings Best 4'!B652</f>
        <v>0</v>
      </c>
      <c r="S67" s="33">
        <f>'Rankings Best 4'!H652</f>
        <v>0</v>
      </c>
      <c r="U67" s="32">
        <f>'Rankings Best 4'!A697</f>
        <v>9</v>
      </c>
      <c r="V67" s="32">
        <f>'Rankings Best 4'!B697</f>
        <v>0</v>
      </c>
      <c r="W67" s="33">
        <f>'Rankings Best 4'!H697</f>
        <v>0</v>
      </c>
      <c r="Y67" s="32">
        <f>'Rankings Best 4'!A742</f>
        <v>5</v>
      </c>
      <c r="Z67" s="32">
        <f>'Rankings Best 4'!B742</f>
        <v>0</v>
      </c>
      <c r="AA67" s="33">
        <f>'Rankings Best 4'!H742</f>
        <v>0</v>
      </c>
      <c r="AC67" s="32">
        <f>'Rankings Best 4'!A787</f>
        <v>3</v>
      </c>
      <c r="AD67" s="32">
        <f>'Rankings Best 4'!B787</f>
        <v>0</v>
      </c>
      <c r="AE67" s="33">
        <f>'Rankings Best 4'!H787</f>
        <v>0</v>
      </c>
      <c r="AG67" s="32">
        <f>'Rankings Best 4'!A832</f>
        <v>1</v>
      </c>
      <c r="AH67" s="32">
        <f>'Rankings Best 4'!B832</f>
        <v>0</v>
      </c>
      <c r="AI67" s="33">
        <f>'Rankings Best 4'!H832</f>
        <v>0</v>
      </c>
      <c r="AM67" s="42"/>
    </row>
    <row r="68" spans="1:39" s="36" customFormat="1" x14ac:dyDescent="0.2">
      <c r="A68" s="32">
        <f>'Rankings Best 4'!A473</f>
        <v>12</v>
      </c>
      <c r="B68" s="32">
        <f>'Rankings Best 4'!B473</f>
        <v>0</v>
      </c>
      <c r="C68" s="33">
        <f>'Rankings Best 4'!H473</f>
        <v>0</v>
      </c>
      <c r="E68" s="32">
        <f>'Rankings Best 4'!A518</f>
        <v>16</v>
      </c>
      <c r="F68" s="32">
        <f>'Rankings Best 4'!B518</f>
        <v>0</v>
      </c>
      <c r="G68" s="33">
        <f>'Rankings Best 4'!H518</f>
        <v>0</v>
      </c>
      <c r="I68" s="32">
        <f>'Rankings Best 4'!A563</f>
        <v>7</v>
      </c>
      <c r="J68" s="32">
        <f>'Rankings Best 4'!B563</f>
        <v>0</v>
      </c>
      <c r="K68" s="33">
        <f>'Rankings Best 4'!H563</f>
        <v>0</v>
      </c>
      <c r="M68" s="32">
        <f>'Rankings Best 4'!A608</f>
        <v>5</v>
      </c>
      <c r="N68" s="32">
        <f>'Rankings Best 4'!B608</f>
        <v>0</v>
      </c>
      <c r="O68" s="33">
        <f>'Rankings Best 4'!H608</f>
        <v>0</v>
      </c>
      <c r="Q68" s="32">
        <f>'Rankings Best 4'!A653</f>
        <v>7</v>
      </c>
      <c r="R68" s="32">
        <f>'Rankings Best 4'!B653</f>
        <v>0</v>
      </c>
      <c r="S68" s="33">
        <f>'Rankings Best 4'!H653</f>
        <v>0</v>
      </c>
      <c r="U68" s="32">
        <f>'Rankings Best 4'!A698</f>
        <v>9</v>
      </c>
      <c r="V68" s="32">
        <f>'Rankings Best 4'!B698</f>
        <v>0</v>
      </c>
      <c r="W68" s="33">
        <f>'Rankings Best 4'!H698</f>
        <v>0</v>
      </c>
      <c r="Y68" s="32">
        <f>'Rankings Best 4'!A743</f>
        <v>5</v>
      </c>
      <c r="Z68" s="32">
        <f>'Rankings Best 4'!B743</f>
        <v>0</v>
      </c>
      <c r="AA68" s="33">
        <f>'Rankings Best 4'!H743</f>
        <v>0</v>
      </c>
      <c r="AC68" s="32">
        <f>'Rankings Best 4'!A788</f>
        <v>3</v>
      </c>
      <c r="AD68" s="32">
        <f>'Rankings Best 4'!B788</f>
        <v>0</v>
      </c>
      <c r="AE68" s="33">
        <f>'Rankings Best 4'!H788</f>
        <v>0</v>
      </c>
      <c r="AG68" s="32">
        <f>'Rankings Best 4'!A833</f>
        <v>1</v>
      </c>
      <c r="AH68" s="32">
        <f>'Rankings Best 4'!B833</f>
        <v>0</v>
      </c>
      <c r="AI68" s="33">
        <f>'Rankings Best 4'!H833</f>
        <v>0</v>
      </c>
      <c r="AM68" s="42"/>
    </row>
    <row r="69" spans="1:39" s="36" customFormat="1" x14ac:dyDescent="0.2">
      <c r="A69" s="32">
        <f>'Rankings Best 4'!A474</f>
        <v>12</v>
      </c>
      <c r="B69" s="32">
        <f>'Rankings Best 4'!B474</f>
        <v>0</v>
      </c>
      <c r="C69" s="33">
        <f>'Rankings Best 4'!H474</f>
        <v>0</v>
      </c>
      <c r="E69" s="32">
        <f>'Rankings Best 4'!A519</f>
        <v>16</v>
      </c>
      <c r="F69" s="32">
        <f>'Rankings Best 4'!B519</f>
        <v>0</v>
      </c>
      <c r="G69" s="33">
        <f>'Rankings Best 4'!H519</f>
        <v>0</v>
      </c>
      <c r="I69" s="32">
        <f>'Rankings Best 4'!A564</f>
        <v>7</v>
      </c>
      <c r="J69" s="32">
        <f>'Rankings Best 4'!B564</f>
        <v>0</v>
      </c>
      <c r="K69" s="33">
        <f>'Rankings Best 4'!H564</f>
        <v>0</v>
      </c>
      <c r="M69" s="32">
        <f>'Rankings Best 4'!A609</f>
        <v>5</v>
      </c>
      <c r="N69" s="32">
        <f>'Rankings Best 4'!B609</f>
        <v>0</v>
      </c>
      <c r="O69" s="33">
        <f>'Rankings Best 4'!H609</f>
        <v>0</v>
      </c>
      <c r="Q69" s="32">
        <f>'Rankings Best 4'!A654</f>
        <v>7</v>
      </c>
      <c r="R69" s="32">
        <f>'Rankings Best 4'!B654</f>
        <v>0</v>
      </c>
      <c r="S69" s="33">
        <f>'Rankings Best 4'!H654</f>
        <v>0</v>
      </c>
      <c r="U69" s="32">
        <f>'Rankings Best 4'!A699</f>
        <v>9</v>
      </c>
      <c r="V69" s="32">
        <f>'Rankings Best 4'!B699</f>
        <v>0</v>
      </c>
      <c r="W69" s="33">
        <f>'Rankings Best 4'!H699</f>
        <v>0</v>
      </c>
      <c r="Y69" s="32">
        <f>'Rankings Best 4'!A744</f>
        <v>5</v>
      </c>
      <c r="Z69" s="32">
        <f>'Rankings Best 4'!B744</f>
        <v>0</v>
      </c>
      <c r="AA69" s="33">
        <f>'Rankings Best 4'!H744</f>
        <v>0</v>
      </c>
      <c r="AC69" s="32">
        <f>'Rankings Best 4'!A789</f>
        <v>3</v>
      </c>
      <c r="AD69" s="32">
        <f>'Rankings Best 4'!B789</f>
        <v>0</v>
      </c>
      <c r="AE69" s="33">
        <f>'Rankings Best 4'!H789</f>
        <v>0</v>
      </c>
      <c r="AG69" s="32">
        <f>'Rankings Best 4'!A834</f>
        <v>1</v>
      </c>
      <c r="AH69" s="32">
        <f>'Rankings Best 4'!B834</f>
        <v>0</v>
      </c>
      <c r="AI69" s="33">
        <f>'Rankings Best 4'!H834</f>
        <v>0</v>
      </c>
      <c r="AM69" s="42"/>
    </row>
    <row r="70" spans="1:39" s="36" customFormat="1" x14ac:dyDescent="0.2">
      <c r="A70" s="32">
        <f>'Rankings Best 4'!A475</f>
        <v>12</v>
      </c>
      <c r="B70" s="32">
        <f>'Rankings Best 4'!B475</f>
        <v>0</v>
      </c>
      <c r="C70" s="33">
        <f>'Rankings Best 4'!H475</f>
        <v>0</v>
      </c>
      <c r="E70" s="32">
        <f>'Rankings Best 4'!A520</f>
        <v>16</v>
      </c>
      <c r="F70" s="32">
        <f>'Rankings Best 4'!B520</f>
        <v>0</v>
      </c>
      <c r="G70" s="33">
        <f>'Rankings Best 4'!H520</f>
        <v>0</v>
      </c>
      <c r="I70" s="32">
        <f>'Rankings Best 4'!A565</f>
        <v>7</v>
      </c>
      <c r="J70" s="32">
        <f>'Rankings Best 4'!B565</f>
        <v>0</v>
      </c>
      <c r="K70" s="33">
        <f>'Rankings Best 4'!H565</f>
        <v>0</v>
      </c>
      <c r="M70" s="32">
        <f>'Rankings Best 4'!A610</f>
        <v>5</v>
      </c>
      <c r="N70" s="32">
        <f>'Rankings Best 4'!B610</f>
        <v>0</v>
      </c>
      <c r="O70" s="33">
        <f>'Rankings Best 4'!H610</f>
        <v>0</v>
      </c>
      <c r="Q70" s="32">
        <f>'Rankings Best 4'!A655</f>
        <v>7</v>
      </c>
      <c r="R70" s="32">
        <f>'Rankings Best 4'!B655</f>
        <v>0</v>
      </c>
      <c r="S70" s="33">
        <f>'Rankings Best 4'!H655</f>
        <v>0</v>
      </c>
      <c r="U70" s="32">
        <f>'Rankings Best 4'!A700</f>
        <v>9</v>
      </c>
      <c r="V70" s="32">
        <f>'Rankings Best 4'!B700</f>
        <v>0</v>
      </c>
      <c r="W70" s="33">
        <f>'Rankings Best 4'!H700</f>
        <v>0</v>
      </c>
      <c r="Y70" s="32">
        <f>'Rankings Best 4'!A745</f>
        <v>5</v>
      </c>
      <c r="Z70" s="32">
        <f>'Rankings Best 4'!B745</f>
        <v>0</v>
      </c>
      <c r="AA70" s="33">
        <f>'Rankings Best 4'!H745</f>
        <v>0</v>
      </c>
      <c r="AC70" s="32">
        <f>'Rankings Best 4'!A790</f>
        <v>3</v>
      </c>
      <c r="AD70" s="32">
        <f>'Rankings Best 4'!B790</f>
        <v>0</v>
      </c>
      <c r="AE70" s="33">
        <f>'Rankings Best 4'!H790</f>
        <v>0</v>
      </c>
      <c r="AG70" s="32">
        <f>'Rankings Best 4'!A835</f>
        <v>1</v>
      </c>
      <c r="AH70" s="32">
        <f>'Rankings Best 4'!B835</f>
        <v>0</v>
      </c>
      <c r="AI70" s="33">
        <f>'Rankings Best 4'!H835</f>
        <v>0</v>
      </c>
      <c r="AM70" s="42"/>
    </row>
    <row r="71" spans="1:39" s="36" customFormat="1" x14ac:dyDescent="0.2">
      <c r="A71" s="32">
        <f>'Rankings Best 4'!A476</f>
        <v>12</v>
      </c>
      <c r="B71" s="32">
        <f>'Rankings Best 4'!B476</f>
        <v>0</v>
      </c>
      <c r="C71" s="33">
        <f>'Rankings Best 4'!H476</f>
        <v>0</v>
      </c>
      <c r="E71" s="32">
        <f>'Rankings Best 4'!A521</f>
        <v>16</v>
      </c>
      <c r="F71" s="32">
        <f>'Rankings Best 4'!B521</f>
        <v>0</v>
      </c>
      <c r="G71" s="33">
        <f>'Rankings Best 4'!H521</f>
        <v>0</v>
      </c>
      <c r="I71" s="32">
        <f>'Rankings Best 4'!A566</f>
        <v>7</v>
      </c>
      <c r="J71" s="32">
        <f>'Rankings Best 4'!B566</f>
        <v>0</v>
      </c>
      <c r="K71" s="33">
        <f>'Rankings Best 4'!H566</f>
        <v>0</v>
      </c>
      <c r="M71" s="32">
        <f>'Rankings Best 4'!A611</f>
        <v>5</v>
      </c>
      <c r="N71" s="32">
        <f>'Rankings Best 4'!B611</f>
        <v>0</v>
      </c>
      <c r="O71" s="33">
        <f>'Rankings Best 4'!H611</f>
        <v>0</v>
      </c>
      <c r="Q71" s="32">
        <f>'Rankings Best 4'!A656</f>
        <v>7</v>
      </c>
      <c r="R71" s="32">
        <f>'Rankings Best 4'!B656</f>
        <v>0</v>
      </c>
      <c r="S71" s="33">
        <f>'Rankings Best 4'!H656</f>
        <v>0</v>
      </c>
      <c r="U71" s="32">
        <f>'Rankings Best 4'!A701</f>
        <v>9</v>
      </c>
      <c r="V71" s="32">
        <f>'Rankings Best 4'!B701</f>
        <v>0</v>
      </c>
      <c r="W71" s="33">
        <f>'Rankings Best 4'!H701</f>
        <v>0</v>
      </c>
      <c r="Y71" s="32">
        <f>'Rankings Best 4'!A746</f>
        <v>5</v>
      </c>
      <c r="Z71" s="32">
        <f>'Rankings Best 4'!B746</f>
        <v>0</v>
      </c>
      <c r="AA71" s="33">
        <f>'Rankings Best 4'!H746</f>
        <v>0</v>
      </c>
      <c r="AC71" s="32">
        <f>'Rankings Best 4'!A791</f>
        <v>3</v>
      </c>
      <c r="AD71" s="32">
        <f>'Rankings Best 4'!B791</f>
        <v>0</v>
      </c>
      <c r="AE71" s="33">
        <f>'Rankings Best 4'!H791</f>
        <v>0</v>
      </c>
      <c r="AG71" s="32">
        <f>'Rankings Best 4'!A836</f>
        <v>1</v>
      </c>
      <c r="AH71" s="32">
        <f>'Rankings Best 4'!B836</f>
        <v>0</v>
      </c>
      <c r="AI71" s="33">
        <f>'Rankings Best 4'!H836</f>
        <v>0</v>
      </c>
      <c r="AM71" s="42"/>
    </row>
    <row r="72" spans="1:39" s="36" customFormat="1" x14ac:dyDescent="0.2">
      <c r="A72" s="32">
        <f>'Rankings Best 4'!A477</f>
        <v>12</v>
      </c>
      <c r="B72" s="32">
        <f>'Rankings Best 4'!B477</f>
        <v>0</v>
      </c>
      <c r="C72" s="33">
        <f>'Rankings Best 4'!H477</f>
        <v>0</v>
      </c>
      <c r="E72" s="32">
        <f>'Rankings Best 4'!A522</f>
        <v>16</v>
      </c>
      <c r="F72" s="32">
        <f>'Rankings Best 4'!B522</f>
        <v>0</v>
      </c>
      <c r="G72" s="33">
        <f>'Rankings Best 4'!H522</f>
        <v>0</v>
      </c>
      <c r="I72" s="32">
        <f>'Rankings Best 4'!A567</f>
        <v>7</v>
      </c>
      <c r="J72" s="32">
        <f>'Rankings Best 4'!B567</f>
        <v>0</v>
      </c>
      <c r="K72" s="33">
        <f>'Rankings Best 4'!H567</f>
        <v>0</v>
      </c>
      <c r="M72" s="32">
        <f>'Rankings Best 4'!A612</f>
        <v>5</v>
      </c>
      <c r="N72" s="32">
        <f>'Rankings Best 4'!B612</f>
        <v>0</v>
      </c>
      <c r="O72" s="33">
        <f>'Rankings Best 4'!H612</f>
        <v>0</v>
      </c>
      <c r="Q72" s="32">
        <f>'Rankings Best 4'!A657</f>
        <v>7</v>
      </c>
      <c r="R72" s="32">
        <f>'Rankings Best 4'!B657</f>
        <v>0</v>
      </c>
      <c r="S72" s="33">
        <f>'Rankings Best 4'!H657</f>
        <v>0</v>
      </c>
      <c r="U72" s="32">
        <f>'Rankings Best 4'!A702</f>
        <v>9</v>
      </c>
      <c r="V72" s="32">
        <f>'Rankings Best 4'!B702</f>
        <v>0</v>
      </c>
      <c r="W72" s="33">
        <f>'Rankings Best 4'!H702</f>
        <v>0</v>
      </c>
      <c r="Y72" s="32">
        <f>'Rankings Best 4'!A747</f>
        <v>5</v>
      </c>
      <c r="Z72" s="32">
        <f>'Rankings Best 4'!B747</f>
        <v>0</v>
      </c>
      <c r="AA72" s="33">
        <f>'Rankings Best 4'!H747</f>
        <v>0</v>
      </c>
      <c r="AC72" s="32">
        <f>'Rankings Best 4'!A792</f>
        <v>3</v>
      </c>
      <c r="AD72" s="32">
        <f>'Rankings Best 4'!B792</f>
        <v>0</v>
      </c>
      <c r="AE72" s="33">
        <f>'Rankings Best 4'!H792</f>
        <v>0</v>
      </c>
      <c r="AG72" s="32">
        <f>'Rankings Best 4'!A837</f>
        <v>1</v>
      </c>
      <c r="AH72" s="32">
        <f>'Rankings Best 4'!B837</f>
        <v>0</v>
      </c>
      <c r="AI72" s="33">
        <f>'Rankings Best 4'!H837</f>
        <v>0</v>
      </c>
      <c r="AM72" s="42"/>
    </row>
    <row r="73" spans="1:39" s="36" customFormat="1" x14ac:dyDescent="0.2">
      <c r="A73" s="32">
        <f>'Rankings Best 4'!A478</f>
        <v>12</v>
      </c>
      <c r="B73" s="32">
        <f>'Rankings Best 4'!B478</f>
        <v>0</v>
      </c>
      <c r="C73" s="33">
        <f>'Rankings Best 4'!H478</f>
        <v>0</v>
      </c>
      <c r="E73" s="32">
        <f>'Rankings Best 4'!A523</f>
        <v>16</v>
      </c>
      <c r="F73" s="32">
        <f>'Rankings Best 4'!B523</f>
        <v>0</v>
      </c>
      <c r="G73" s="33">
        <f>'Rankings Best 4'!H523</f>
        <v>0</v>
      </c>
      <c r="I73" s="32">
        <f>'Rankings Best 4'!A568</f>
        <v>7</v>
      </c>
      <c r="J73" s="32">
        <f>'Rankings Best 4'!B568</f>
        <v>0</v>
      </c>
      <c r="K73" s="33">
        <f>'Rankings Best 4'!H568</f>
        <v>0</v>
      </c>
      <c r="M73" s="32">
        <f>'Rankings Best 4'!A613</f>
        <v>5</v>
      </c>
      <c r="N73" s="32">
        <f>'Rankings Best 4'!B613</f>
        <v>0</v>
      </c>
      <c r="O73" s="33">
        <f>'Rankings Best 4'!H613</f>
        <v>0</v>
      </c>
      <c r="Q73" s="32">
        <f>'Rankings Best 4'!A658</f>
        <v>7</v>
      </c>
      <c r="R73" s="32">
        <f>'Rankings Best 4'!B658</f>
        <v>0</v>
      </c>
      <c r="S73" s="33">
        <f>'Rankings Best 4'!H658</f>
        <v>0</v>
      </c>
      <c r="U73" s="32">
        <f>'Rankings Best 4'!A703</f>
        <v>9</v>
      </c>
      <c r="V73" s="32">
        <f>'Rankings Best 4'!B703</f>
        <v>0</v>
      </c>
      <c r="W73" s="33">
        <f>'Rankings Best 4'!H703</f>
        <v>0</v>
      </c>
      <c r="Y73" s="32">
        <f>'Rankings Best 4'!A748</f>
        <v>5</v>
      </c>
      <c r="Z73" s="32">
        <f>'Rankings Best 4'!B748</f>
        <v>0</v>
      </c>
      <c r="AA73" s="33">
        <f>'Rankings Best 4'!H748</f>
        <v>0</v>
      </c>
      <c r="AC73" s="32">
        <f>'Rankings Best 4'!A793</f>
        <v>3</v>
      </c>
      <c r="AD73" s="32">
        <f>'Rankings Best 4'!B793</f>
        <v>0</v>
      </c>
      <c r="AE73" s="33">
        <f>'Rankings Best 4'!H793</f>
        <v>0</v>
      </c>
      <c r="AG73" s="32">
        <f>'Rankings Best 4'!A838</f>
        <v>1</v>
      </c>
      <c r="AH73" s="32">
        <f>'Rankings Best 4'!B838</f>
        <v>0</v>
      </c>
      <c r="AI73" s="33">
        <f>'Rankings Best 4'!H838</f>
        <v>0</v>
      </c>
      <c r="AM73" s="42"/>
    </row>
    <row r="74" spans="1:39" s="36" customFormat="1" x14ac:dyDescent="0.2">
      <c r="A74" s="32">
        <f>'Rankings Best 4'!A479</f>
        <v>12</v>
      </c>
      <c r="B74" s="32">
        <f>'Rankings Best 4'!B479</f>
        <v>0</v>
      </c>
      <c r="C74" s="33">
        <f>'Rankings Best 4'!H479</f>
        <v>0</v>
      </c>
      <c r="E74" s="32">
        <f>'Rankings Best 4'!A524</f>
        <v>16</v>
      </c>
      <c r="F74" s="32">
        <f>'Rankings Best 4'!B524</f>
        <v>0</v>
      </c>
      <c r="G74" s="33">
        <f>'Rankings Best 4'!H524</f>
        <v>0</v>
      </c>
      <c r="I74" s="32">
        <f>'Rankings Best 4'!A569</f>
        <v>7</v>
      </c>
      <c r="J74" s="32">
        <f>'Rankings Best 4'!B569</f>
        <v>0</v>
      </c>
      <c r="K74" s="33">
        <f>'Rankings Best 4'!H569</f>
        <v>0</v>
      </c>
      <c r="M74" s="32">
        <f>'Rankings Best 4'!A614</f>
        <v>5</v>
      </c>
      <c r="N74" s="32">
        <f>'Rankings Best 4'!B614</f>
        <v>0</v>
      </c>
      <c r="O74" s="33">
        <f>'Rankings Best 4'!H614</f>
        <v>0</v>
      </c>
      <c r="Q74" s="32">
        <f>'Rankings Best 4'!A659</f>
        <v>7</v>
      </c>
      <c r="R74" s="32">
        <f>'Rankings Best 4'!B659</f>
        <v>0</v>
      </c>
      <c r="S74" s="33">
        <f>'Rankings Best 4'!H659</f>
        <v>0</v>
      </c>
      <c r="U74" s="32">
        <f>'Rankings Best 4'!A704</f>
        <v>9</v>
      </c>
      <c r="V74" s="32">
        <f>'Rankings Best 4'!B704</f>
        <v>0</v>
      </c>
      <c r="W74" s="33">
        <f>'Rankings Best 4'!H704</f>
        <v>0</v>
      </c>
      <c r="Y74" s="32">
        <f>'Rankings Best 4'!A749</f>
        <v>5</v>
      </c>
      <c r="Z74" s="32">
        <f>'Rankings Best 4'!B749</f>
        <v>0</v>
      </c>
      <c r="AA74" s="33">
        <f>'Rankings Best 4'!H749</f>
        <v>0</v>
      </c>
      <c r="AC74" s="32">
        <f>'Rankings Best 4'!A794</f>
        <v>3</v>
      </c>
      <c r="AD74" s="32">
        <f>'Rankings Best 4'!B794</f>
        <v>0</v>
      </c>
      <c r="AE74" s="33">
        <f>'Rankings Best 4'!H794</f>
        <v>0</v>
      </c>
      <c r="AG74" s="32">
        <f>'Rankings Best 4'!A839</f>
        <v>1</v>
      </c>
      <c r="AH74" s="32">
        <f>'Rankings Best 4'!B839</f>
        <v>0</v>
      </c>
      <c r="AI74" s="33">
        <f>'Rankings Best 4'!H839</f>
        <v>0</v>
      </c>
      <c r="AM74" s="42"/>
    </row>
    <row r="75" spans="1:39" s="36" customFormat="1" x14ac:dyDescent="0.2">
      <c r="A75" s="32">
        <f>'Rankings Best 4'!A480</f>
        <v>12</v>
      </c>
      <c r="B75" s="32">
        <f>'Rankings Best 4'!B480</f>
        <v>0</v>
      </c>
      <c r="C75" s="33">
        <f>'Rankings Best 4'!H480</f>
        <v>0</v>
      </c>
      <c r="E75" s="32">
        <f>'Rankings Best 4'!A525</f>
        <v>16</v>
      </c>
      <c r="F75" s="32">
        <f>'Rankings Best 4'!B525</f>
        <v>0</v>
      </c>
      <c r="G75" s="33">
        <f>'Rankings Best 4'!H525</f>
        <v>0</v>
      </c>
      <c r="I75" s="32">
        <f>'Rankings Best 4'!A570</f>
        <v>7</v>
      </c>
      <c r="J75" s="32">
        <f>'Rankings Best 4'!B570</f>
        <v>0</v>
      </c>
      <c r="K75" s="33">
        <f>'Rankings Best 4'!H570</f>
        <v>0</v>
      </c>
      <c r="M75" s="32">
        <f>'Rankings Best 4'!A615</f>
        <v>5</v>
      </c>
      <c r="N75" s="32">
        <f>'Rankings Best 4'!B615</f>
        <v>0</v>
      </c>
      <c r="O75" s="33">
        <f>'Rankings Best 4'!H615</f>
        <v>0</v>
      </c>
      <c r="Q75" s="32">
        <f>'Rankings Best 4'!A660</f>
        <v>7</v>
      </c>
      <c r="R75" s="32">
        <f>'Rankings Best 4'!B660</f>
        <v>0</v>
      </c>
      <c r="S75" s="33">
        <f>'Rankings Best 4'!H660</f>
        <v>0</v>
      </c>
      <c r="U75" s="32">
        <f>'Rankings Best 4'!A705</f>
        <v>9</v>
      </c>
      <c r="V75" s="32">
        <f>'Rankings Best 4'!B705</f>
        <v>0</v>
      </c>
      <c r="W75" s="33">
        <f>'Rankings Best 4'!H705</f>
        <v>0</v>
      </c>
      <c r="Y75" s="32">
        <f>'Rankings Best 4'!A750</f>
        <v>5</v>
      </c>
      <c r="Z75" s="32">
        <f>'Rankings Best 4'!B750</f>
        <v>0</v>
      </c>
      <c r="AA75" s="33">
        <f>'Rankings Best 4'!H750</f>
        <v>0</v>
      </c>
      <c r="AC75" s="32">
        <f>'Rankings Best 4'!A795</f>
        <v>3</v>
      </c>
      <c r="AD75" s="32">
        <f>'Rankings Best 4'!B795</f>
        <v>0</v>
      </c>
      <c r="AE75" s="33">
        <f>'Rankings Best 4'!H795</f>
        <v>0</v>
      </c>
      <c r="AG75" s="32">
        <f>'Rankings Best 4'!A840</f>
        <v>1</v>
      </c>
      <c r="AH75" s="32">
        <f>'Rankings Best 4'!B840</f>
        <v>0</v>
      </c>
      <c r="AI75" s="33">
        <f>'Rankings Best 4'!H840</f>
        <v>0</v>
      </c>
      <c r="AM75" s="42"/>
    </row>
    <row r="76" spans="1:39" s="36" customFormat="1" x14ac:dyDescent="0.2">
      <c r="A76" s="32">
        <f>'Rankings Best 4'!A481</f>
        <v>12</v>
      </c>
      <c r="B76" s="32">
        <f>'Rankings Best 4'!B481</f>
        <v>0</v>
      </c>
      <c r="C76" s="33">
        <f>'Rankings Best 4'!H481</f>
        <v>0</v>
      </c>
      <c r="E76" s="32">
        <f>'Rankings Best 4'!A526</f>
        <v>16</v>
      </c>
      <c r="F76" s="32">
        <f>'Rankings Best 4'!B526</f>
        <v>0</v>
      </c>
      <c r="G76" s="33">
        <f>'Rankings Best 4'!H526</f>
        <v>0</v>
      </c>
      <c r="I76" s="32">
        <f>'Rankings Best 4'!A571</f>
        <v>7</v>
      </c>
      <c r="J76" s="32">
        <f>'Rankings Best 4'!B571</f>
        <v>0</v>
      </c>
      <c r="K76" s="33">
        <f>'Rankings Best 4'!H571</f>
        <v>0</v>
      </c>
      <c r="M76" s="32">
        <f>'Rankings Best 4'!A616</f>
        <v>5</v>
      </c>
      <c r="N76" s="32">
        <f>'Rankings Best 4'!B616</f>
        <v>0</v>
      </c>
      <c r="O76" s="33">
        <f>'Rankings Best 4'!H616</f>
        <v>0</v>
      </c>
      <c r="Q76" s="32">
        <f>'Rankings Best 4'!A661</f>
        <v>7</v>
      </c>
      <c r="R76" s="32">
        <f>'Rankings Best 4'!B661</f>
        <v>0</v>
      </c>
      <c r="S76" s="33">
        <f>'Rankings Best 4'!H661</f>
        <v>0</v>
      </c>
      <c r="U76" s="32">
        <f>'Rankings Best 4'!A706</f>
        <v>9</v>
      </c>
      <c r="V76" s="32">
        <f>'Rankings Best 4'!B706</f>
        <v>0</v>
      </c>
      <c r="W76" s="33">
        <f>'Rankings Best 4'!H706</f>
        <v>0</v>
      </c>
      <c r="Y76" s="32">
        <f>'Rankings Best 4'!A751</f>
        <v>5</v>
      </c>
      <c r="Z76" s="32">
        <f>'Rankings Best 4'!B751</f>
        <v>0</v>
      </c>
      <c r="AA76" s="33">
        <f>'Rankings Best 4'!H751</f>
        <v>0</v>
      </c>
      <c r="AC76" s="32">
        <f>'Rankings Best 4'!A796</f>
        <v>3</v>
      </c>
      <c r="AD76" s="32">
        <f>'Rankings Best 4'!B796</f>
        <v>0</v>
      </c>
      <c r="AE76" s="33">
        <f>'Rankings Best 4'!H796</f>
        <v>0</v>
      </c>
      <c r="AG76" s="32">
        <f>'Rankings Best 4'!A841</f>
        <v>1</v>
      </c>
      <c r="AH76" s="32">
        <f>'Rankings Best 4'!B841</f>
        <v>0</v>
      </c>
      <c r="AI76" s="33">
        <f>'Rankings Best 4'!H841</f>
        <v>0</v>
      </c>
      <c r="AM76" s="42"/>
    </row>
    <row r="77" spans="1:39" s="36" customFormat="1" hidden="1" x14ac:dyDescent="0.2">
      <c r="A77" s="36">
        <f>'Rankings Best 4'!A482</f>
        <v>12</v>
      </c>
      <c r="B77" s="36">
        <f>'Rankings Best 4'!B482</f>
        <v>0</v>
      </c>
      <c r="C77" s="42">
        <f>'Rankings Best 4'!H482</f>
        <v>0</v>
      </c>
      <c r="E77" s="36">
        <f>'Rankings Best 4'!A527</f>
        <v>16</v>
      </c>
      <c r="F77" s="36">
        <f>'Rankings Best 4'!B527</f>
        <v>0</v>
      </c>
      <c r="G77" s="42">
        <f>'Rankings Best 4'!H527</f>
        <v>0</v>
      </c>
      <c r="I77" s="36">
        <f>'Rankings Best 4'!A572</f>
        <v>7</v>
      </c>
      <c r="J77" s="36">
        <f>'Rankings Best 4'!B572</f>
        <v>0</v>
      </c>
      <c r="K77" s="42">
        <f>'Rankings Best 4'!H572</f>
        <v>0</v>
      </c>
      <c r="M77" s="36">
        <f>'Rankings Best 4'!A617</f>
        <v>5</v>
      </c>
      <c r="N77" s="36">
        <f>'Rankings Best 4'!B617</f>
        <v>0</v>
      </c>
      <c r="O77" s="42">
        <f>'Rankings Best 4'!H617</f>
        <v>0</v>
      </c>
      <c r="Q77" s="36">
        <f>'Rankings Best 4'!A662</f>
        <v>7</v>
      </c>
      <c r="R77" s="36">
        <f>'Rankings Best 4'!B662</f>
        <v>0</v>
      </c>
      <c r="S77" s="42">
        <f>'Rankings Best 4'!H662</f>
        <v>0</v>
      </c>
      <c r="U77" s="36">
        <f>'Rankings Best 4'!A707</f>
        <v>9</v>
      </c>
      <c r="V77" s="36">
        <f>'Rankings Best 4'!B707</f>
        <v>0</v>
      </c>
      <c r="W77" s="42">
        <f>'Rankings Best 4'!H707</f>
        <v>0</v>
      </c>
      <c r="Y77" s="36">
        <f>'Rankings Best 4'!A752</f>
        <v>5</v>
      </c>
      <c r="Z77" s="36">
        <f>'Rankings Best 4'!B752</f>
        <v>0</v>
      </c>
      <c r="AA77" s="42">
        <f>'Rankings Best 4'!H752</f>
        <v>0</v>
      </c>
      <c r="AC77" s="36">
        <f>'Rankings Best 4'!A797</f>
        <v>3</v>
      </c>
      <c r="AD77" s="36">
        <f>'Rankings Best 4'!B797</f>
        <v>0</v>
      </c>
      <c r="AE77" s="42">
        <f>'Rankings Best 4'!H797</f>
        <v>0</v>
      </c>
      <c r="AG77" s="36">
        <f>'Rankings Best 4'!A842</f>
        <v>1</v>
      </c>
      <c r="AH77" s="36">
        <f>'Rankings Best 4'!B842</f>
        <v>0</v>
      </c>
      <c r="AI77" s="42">
        <f>'Rankings Best 4'!H842</f>
        <v>0</v>
      </c>
    </row>
    <row r="78" spans="1:39" s="36" customFormat="1" hidden="1" x14ac:dyDescent="0.2">
      <c r="A78" s="36">
        <f>'Rankings Best 4'!A483</f>
        <v>12</v>
      </c>
      <c r="B78" s="36">
        <f>'Rankings Best 4'!B483</f>
        <v>0</v>
      </c>
      <c r="C78" s="42">
        <f>'Rankings Best 4'!H483</f>
        <v>0</v>
      </c>
      <c r="E78" s="36">
        <f>'Rankings Best 4'!A528</f>
        <v>16</v>
      </c>
      <c r="F78" s="36">
        <f>'Rankings Best 4'!B528</f>
        <v>0</v>
      </c>
      <c r="G78" s="42">
        <f>'Rankings Best 4'!H528</f>
        <v>0</v>
      </c>
      <c r="I78" s="36">
        <f>'Rankings Best 4'!A573</f>
        <v>7</v>
      </c>
      <c r="J78" s="36">
        <f>'Rankings Best 4'!B573</f>
        <v>0</v>
      </c>
      <c r="K78" s="42">
        <f>'Rankings Best 4'!H573</f>
        <v>0</v>
      </c>
      <c r="M78" s="36">
        <f>'Rankings Best 4'!A618</f>
        <v>5</v>
      </c>
      <c r="N78" s="36">
        <f>'Rankings Best 4'!B618</f>
        <v>0</v>
      </c>
      <c r="O78" s="42">
        <f>'Rankings Best 4'!H618</f>
        <v>0</v>
      </c>
      <c r="Q78" s="36">
        <f>'Rankings Best 4'!A663</f>
        <v>7</v>
      </c>
      <c r="R78" s="36">
        <f>'Rankings Best 4'!B663</f>
        <v>0</v>
      </c>
      <c r="S78" s="42">
        <f>'Rankings Best 4'!H663</f>
        <v>0</v>
      </c>
      <c r="U78" s="36">
        <f>'Rankings Best 4'!A708</f>
        <v>9</v>
      </c>
      <c r="V78" s="36">
        <f>'Rankings Best 4'!B708</f>
        <v>0</v>
      </c>
      <c r="W78" s="42">
        <f>'Rankings Best 4'!H708</f>
        <v>0</v>
      </c>
      <c r="Y78" s="36">
        <f>'Rankings Best 4'!A753</f>
        <v>5</v>
      </c>
      <c r="Z78" s="36">
        <f>'Rankings Best 4'!B753</f>
        <v>0</v>
      </c>
      <c r="AA78" s="42">
        <f>'Rankings Best 4'!H753</f>
        <v>0</v>
      </c>
      <c r="AC78" s="36">
        <f>'Rankings Best 4'!A798</f>
        <v>3</v>
      </c>
      <c r="AD78" s="36">
        <f>'Rankings Best 4'!B798</f>
        <v>0</v>
      </c>
      <c r="AE78" s="42">
        <f>'Rankings Best 4'!H798</f>
        <v>0</v>
      </c>
      <c r="AG78" s="36">
        <f>'Rankings Best 4'!A843</f>
        <v>1</v>
      </c>
      <c r="AH78" s="36">
        <f>'Rankings Best 4'!B843</f>
        <v>0</v>
      </c>
      <c r="AI78" s="42">
        <f>'Rankings Best 4'!H843</f>
        <v>0</v>
      </c>
    </row>
    <row r="79" spans="1:39" s="36" customFormat="1" hidden="1" x14ac:dyDescent="0.2">
      <c r="A79" s="36">
        <f>'Rankings Best 4'!A484</f>
        <v>12</v>
      </c>
      <c r="B79" s="36">
        <f>'Rankings Best 4'!B484</f>
        <v>0</v>
      </c>
      <c r="C79" s="42">
        <f>'Rankings Best 4'!H484</f>
        <v>0</v>
      </c>
      <c r="E79" s="36">
        <f>'Rankings Best 4'!A529</f>
        <v>16</v>
      </c>
      <c r="F79" s="36">
        <f>'Rankings Best 4'!B529</f>
        <v>0</v>
      </c>
      <c r="G79" s="42">
        <f>'Rankings Best 4'!H529</f>
        <v>0</v>
      </c>
      <c r="I79" s="36">
        <f>'Rankings Best 4'!A574</f>
        <v>7</v>
      </c>
      <c r="J79" s="36">
        <f>'Rankings Best 4'!B574</f>
        <v>0</v>
      </c>
      <c r="K79" s="42">
        <f>'Rankings Best 4'!H574</f>
        <v>0</v>
      </c>
      <c r="M79" s="36">
        <f>'Rankings Best 4'!A619</f>
        <v>5</v>
      </c>
      <c r="N79" s="36">
        <f>'Rankings Best 4'!B619</f>
        <v>0</v>
      </c>
      <c r="O79" s="42">
        <f>'Rankings Best 4'!H619</f>
        <v>0</v>
      </c>
      <c r="Q79" s="36">
        <f>'Rankings Best 4'!A664</f>
        <v>7</v>
      </c>
      <c r="R79" s="36">
        <f>'Rankings Best 4'!B664</f>
        <v>0</v>
      </c>
      <c r="S79" s="42">
        <f>'Rankings Best 4'!H664</f>
        <v>0</v>
      </c>
      <c r="U79" s="36">
        <f>'Rankings Best 4'!A709</f>
        <v>9</v>
      </c>
      <c r="V79" s="36">
        <f>'Rankings Best 4'!B709</f>
        <v>0</v>
      </c>
      <c r="W79" s="42">
        <f>'Rankings Best 4'!H709</f>
        <v>0</v>
      </c>
      <c r="Y79" s="36">
        <f>'Rankings Best 4'!A754</f>
        <v>5</v>
      </c>
      <c r="Z79" s="36">
        <f>'Rankings Best 4'!B754</f>
        <v>0</v>
      </c>
      <c r="AA79" s="42">
        <f>'Rankings Best 4'!H754</f>
        <v>0</v>
      </c>
      <c r="AC79" s="36">
        <f>'Rankings Best 4'!A799</f>
        <v>3</v>
      </c>
      <c r="AD79" s="36">
        <f>'Rankings Best 4'!B799</f>
        <v>0</v>
      </c>
      <c r="AE79" s="42">
        <f>'Rankings Best 4'!H799</f>
        <v>0</v>
      </c>
      <c r="AG79" s="36">
        <f>'Rankings Best 4'!A844</f>
        <v>1</v>
      </c>
      <c r="AH79" s="36">
        <f>'Rankings Best 4'!B844</f>
        <v>0</v>
      </c>
      <c r="AI79" s="42">
        <f>'Rankings Best 4'!H844</f>
        <v>0</v>
      </c>
    </row>
    <row r="80" spans="1:39" s="36" customFormat="1" hidden="1" x14ac:dyDescent="0.2">
      <c r="A80" s="36">
        <f>'Rankings Best 4'!A485</f>
        <v>12</v>
      </c>
      <c r="B80" s="36">
        <f>'Rankings Best 4'!B485</f>
        <v>0</v>
      </c>
      <c r="C80" s="42">
        <f>'Rankings Best 4'!H485</f>
        <v>0</v>
      </c>
      <c r="E80" s="36">
        <f>'Rankings Best 4'!A530</f>
        <v>16</v>
      </c>
      <c r="F80" s="36">
        <f>'Rankings Best 4'!B530</f>
        <v>0</v>
      </c>
      <c r="G80" s="42">
        <f>'Rankings Best 4'!H530</f>
        <v>0</v>
      </c>
      <c r="I80" s="36">
        <f>'Rankings Best 4'!A575</f>
        <v>7</v>
      </c>
      <c r="J80" s="36">
        <f>'Rankings Best 4'!B575</f>
        <v>0</v>
      </c>
      <c r="K80" s="42">
        <f>'Rankings Best 4'!H575</f>
        <v>0</v>
      </c>
      <c r="M80" s="36">
        <f>'Rankings Best 4'!A620</f>
        <v>5</v>
      </c>
      <c r="N80" s="36">
        <f>'Rankings Best 4'!B620</f>
        <v>0</v>
      </c>
      <c r="O80" s="42">
        <f>'Rankings Best 4'!H620</f>
        <v>0</v>
      </c>
      <c r="Q80" s="36">
        <f>'Rankings Best 4'!A665</f>
        <v>7</v>
      </c>
      <c r="R80" s="36">
        <f>'Rankings Best 4'!B665</f>
        <v>0</v>
      </c>
      <c r="S80" s="42">
        <f>'Rankings Best 4'!H665</f>
        <v>0</v>
      </c>
      <c r="U80" s="36">
        <f>'Rankings Best 4'!A710</f>
        <v>9</v>
      </c>
      <c r="V80" s="36">
        <f>'Rankings Best 4'!B710</f>
        <v>0</v>
      </c>
      <c r="W80" s="42">
        <f>'Rankings Best 4'!H710</f>
        <v>0</v>
      </c>
      <c r="Y80" s="36">
        <f>'Rankings Best 4'!A755</f>
        <v>5</v>
      </c>
      <c r="Z80" s="36">
        <f>'Rankings Best 4'!B755</f>
        <v>0</v>
      </c>
      <c r="AA80" s="42">
        <f>'Rankings Best 4'!H755</f>
        <v>0</v>
      </c>
      <c r="AC80" s="36">
        <f>'Rankings Best 4'!A800</f>
        <v>3</v>
      </c>
      <c r="AD80" s="36">
        <f>'Rankings Best 4'!B800</f>
        <v>0</v>
      </c>
      <c r="AE80" s="42">
        <f>'Rankings Best 4'!H800</f>
        <v>0</v>
      </c>
      <c r="AG80" s="36">
        <f>'Rankings Best 4'!A845</f>
        <v>1</v>
      </c>
      <c r="AH80" s="36">
        <f>'Rankings Best 4'!B845</f>
        <v>0</v>
      </c>
      <c r="AI80" s="42">
        <f>'Rankings Best 4'!H845</f>
        <v>0</v>
      </c>
    </row>
    <row r="81" spans="1:35" s="36" customFormat="1" hidden="1" x14ac:dyDescent="0.2">
      <c r="A81" s="36">
        <f>'Rankings Best 4'!A486</f>
        <v>12</v>
      </c>
      <c r="B81" s="36">
        <f>'Rankings Best 4'!B486</f>
        <v>0</v>
      </c>
      <c r="C81" s="42">
        <f>'Rankings Best 4'!H486</f>
        <v>0</v>
      </c>
      <c r="E81" s="36">
        <f>'Rankings Best 4'!A531</f>
        <v>16</v>
      </c>
      <c r="F81" s="36">
        <f>'Rankings Best 4'!B531</f>
        <v>0</v>
      </c>
      <c r="G81" s="42">
        <f>'Rankings Best 4'!H531</f>
        <v>0</v>
      </c>
      <c r="I81" s="36">
        <f>'Rankings Best 4'!A576</f>
        <v>7</v>
      </c>
      <c r="J81" s="36">
        <f>'Rankings Best 4'!B576</f>
        <v>0</v>
      </c>
      <c r="K81" s="42">
        <f>'Rankings Best 4'!H576</f>
        <v>0</v>
      </c>
      <c r="M81" s="36">
        <f>'Rankings Best 4'!A621</f>
        <v>5</v>
      </c>
      <c r="N81" s="36">
        <f>'Rankings Best 4'!B621</f>
        <v>0</v>
      </c>
      <c r="O81" s="42">
        <f>'Rankings Best 4'!H621</f>
        <v>0</v>
      </c>
      <c r="Q81" s="36">
        <f>'Rankings Best 4'!A666</f>
        <v>7</v>
      </c>
      <c r="R81" s="36">
        <f>'Rankings Best 4'!B666</f>
        <v>0</v>
      </c>
      <c r="S81" s="42">
        <f>'Rankings Best 4'!H666</f>
        <v>0</v>
      </c>
      <c r="U81" s="36">
        <f>'Rankings Best 4'!A711</f>
        <v>9</v>
      </c>
      <c r="V81" s="36">
        <f>'Rankings Best 4'!B711</f>
        <v>0</v>
      </c>
      <c r="W81" s="42">
        <f>'Rankings Best 4'!H711</f>
        <v>0</v>
      </c>
      <c r="Y81" s="36">
        <f>'Rankings Best 4'!A756</f>
        <v>5</v>
      </c>
      <c r="Z81" s="36">
        <f>'Rankings Best 4'!B756</f>
        <v>0</v>
      </c>
      <c r="AA81" s="42">
        <f>'Rankings Best 4'!H756</f>
        <v>0</v>
      </c>
      <c r="AC81" s="36">
        <f>'Rankings Best 4'!A801</f>
        <v>3</v>
      </c>
      <c r="AD81" s="36">
        <f>'Rankings Best 4'!B801</f>
        <v>0</v>
      </c>
      <c r="AE81" s="42">
        <f>'Rankings Best 4'!H801</f>
        <v>0</v>
      </c>
      <c r="AG81" s="36">
        <f>'Rankings Best 4'!A846</f>
        <v>1</v>
      </c>
      <c r="AH81" s="36">
        <f>'Rankings Best 4'!B846</f>
        <v>0</v>
      </c>
      <c r="AI81" s="42">
        <f>'Rankings Best 4'!H846</f>
        <v>0</v>
      </c>
    </row>
    <row r="82" spans="1:35" s="36" customFormat="1" hidden="1" x14ac:dyDescent="0.2">
      <c r="A82" s="36">
        <f>'Rankings Best 4'!A487</f>
        <v>12</v>
      </c>
      <c r="B82" s="36">
        <f>'Rankings Best 4'!B487</f>
        <v>0</v>
      </c>
      <c r="C82" s="42">
        <f>'Rankings Best 4'!H487</f>
        <v>0</v>
      </c>
      <c r="E82" s="36">
        <f>'Rankings Best 4'!A532</f>
        <v>16</v>
      </c>
      <c r="F82" s="36">
        <f>'Rankings Best 4'!B532</f>
        <v>0</v>
      </c>
      <c r="G82" s="42">
        <f>'Rankings Best 4'!H532</f>
        <v>0</v>
      </c>
      <c r="I82" s="36">
        <f>'Rankings Best 4'!A577</f>
        <v>7</v>
      </c>
      <c r="J82" s="36">
        <f>'Rankings Best 4'!B577</f>
        <v>0</v>
      </c>
      <c r="K82" s="42">
        <f>'Rankings Best 4'!H577</f>
        <v>0</v>
      </c>
      <c r="M82" s="36">
        <f>'Rankings Best 4'!A622</f>
        <v>5</v>
      </c>
      <c r="N82" s="36">
        <f>'Rankings Best 4'!B622</f>
        <v>0</v>
      </c>
      <c r="O82" s="42">
        <f>'Rankings Best 4'!H622</f>
        <v>0</v>
      </c>
      <c r="Q82" s="36">
        <f>'Rankings Best 4'!A667</f>
        <v>7</v>
      </c>
      <c r="R82" s="36">
        <f>'Rankings Best 4'!B667</f>
        <v>0</v>
      </c>
      <c r="S82" s="42">
        <f>'Rankings Best 4'!H667</f>
        <v>0</v>
      </c>
      <c r="U82" s="36">
        <f>'Rankings Best 4'!A712</f>
        <v>9</v>
      </c>
      <c r="V82" s="36">
        <f>'Rankings Best 4'!B712</f>
        <v>0</v>
      </c>
      <c r="W82" s="42">
        <f>'Rankings Best 4'!H712</f>
        <v>0</v>
      </c>
      <c r="Y82" s="36">
        <f>'Rankings Best 4'!A757</f>
        <v>5</v>
      </c>
      <c r="Z82" s="36">
        <f>'Rankings Best 4'!B757</f>
        <v>0</v>
      </c>
      <c r="AA82" s="42">
        <f>'Rankings Best 4'!H757</f>
        <v>0</v>
      </c>
      <c r="AC82" s="36">
        <f>'Rankings Best 4'!A802</f>
        <v>3</v>
      </c>
      <c r="AD82" s="36">
        <f>'Rankings Best 4'!B802</f>
        <v>0</v>
      </c>
      <c r="AE82" s="42">
        <f>'Rankings Best 4'!H802</f>
        <v>0</v>
      </c>
      <c r="AG82" s="36">
        <f>'Rankings Best 4'!A847</f>
        <v>1</v>
      </c>
      <c r="AH82" s="36">
        <f>'Rankings Best 4'!B847</f>
        <v>0</v>
      </c>
      <c r="AI82" s="42">
        <f>'Rankings Best 4'!H847</f>
        <v>0</v>
      </c>
    </row>
    <row r="83" spans="1:35" s="36" customFormat="1" hidden="1" x14ac:dyDescent="0.2">
      <c r="A83" s="36">
        <f>'Rankings Best 4'!A488</f>
        <v>12</v>
      </c>
      <c r="B83" s="36">
        <f>'Rankings Best 4'!B488</f>
        <v>0</v>
      </c>
      <c r="C83" s="42">
        <f>'Rankings Best 4'!H488</f>
        <v>0</v>
      </c>
      <c r="E83" s="36">
        <f>'Rankings Best 4'!A533</f>
        <v>16</v>
      </c>
      <c r="F83" s="36">
        <f>'Rankings Best 4'!B533</f>
        <v>0</v>
      </c>
      <c r="G83" s="42">
        <f>'Rankings Best 4'!H533</f>
        <v>0</v>
      </c>
      <c r="I83" s="36">
        <f>'Rankings Best 4'!A578</f>
        <v>7</v>
      </c>
      <c r="J83" s="36">
        <f>'Rankings Best 4'!B578</f>
        <v>0</v>
      </c>
      <c r="K83" s="42">
        <f>'Rankings Best 4'!H578</f>
        <v>0</v>
      </c>
      <c r="M83" s="36">
        <f>'Rankings Best 4'!A623</f>
        <v>5</v>
      </c>
      <c r="N83" s="36">
        <f>'Rankings Best 4'!B623</f>
        <v>0</v>
      </c>
      <c r="O83" s="42">
        <f>'Rankings Best 4'!H623</f>
        <v>0</v>
      </c>
      <c r="Q83" s="36">
        <f>'Rankings Best 4'!A668</f>
        <v>7</v>
      </c>
      <c r="R83" s="36">
        <f>'Rankings Best 4'!B668</f>
        <v>0</v>
      </c>
      <c r="S83" s="42">
        <f>'Rankings Best 4'!H668</f>
        <v>0</v>
      </c>
      <c r="U83" s="36">
        <f>'Rankings Best 4'!A713</f>
        <v>9</v>
      </c>
      <c r="V83" s="36">
        <f>'Rankings Best 4'!B713</f>
        <v>0</v>
      </c>
      <c r="W83" s="42">
        <f>'Rankings Best 4'!H713</f>
        <v>0</v>
      </c>
      <c r="Y83" s="36">
        <f>'Rankings Best 4'!A758</f>
        <v>5</v>
      </c>
      <c r="Z83" s="36">
        <f>'Rankings Best 4'!B758</f>
        <v>0</v>
      </c>
      <c r="AA83" s="42">
        <f>'Rankings Best 4'!H758</f>
        <v>0</v>
      </c>
      <c r="AC83" s="36">
        <f>'Rankings Best 4'!A803</f>
        <v>3</v>
      </c>
      <c r="AD83" s="36">
        <f>'Rankings Best 4'!B803</f>
        <v>0</v>
      </c>
      <c r="AE83" s="42">
        <f>'Rankings Best 4'!H803</f>
        <v>0</v>
      </c>
      <c r="AG83" s="36">
        <f>'Rankings Best 4'!A848</f>
        <v>1</v>
      </c>
      <c r="AH83" s="36">
        <f>'Rankings Best 4'!B848</f>
        <v>0</v>
      </c>
      <c r="AI83" s="42">
        <f>'Rankings Best 4'!H848</f>
        <v>0</v>
      </c>
    </row>
    <row r="84" spans="1:35" s="36" customFormat="1" hidden="1" x14ac:dyDescent="0.2">
      <c r="A84" s="36">
        <f>'Rankings Best 4'!A489</f>
        <v>12</v>
      </c>
      <c r="B84" s="36">
        <f>'Rankings Best 4'!B489</f>
        <v>0</v>
      </c>
      <c r="C84" s="42">
        <f>'Rankings Best 4'!H489</f>
        <v>0</v>
      </c>
      <c r="E84" s="36">
        <f>'Rankings Best 4'!A534</f>
        <v>16</v>
      </c>
      <c r="F84" s="36">
        <f>'Rankings Best 4'!B534</f>
        <v>0</v>
      </c>
      <c r="G84" s="42">
        <f>'Rankings Best 4'!H534</f>
        <v>0</v>
      </c>
      <c r="I84" s="36">
        <f>'Rankings Best 4'!A579</f>
        <v>7</v>
      </c>
      <c r="J84" s="36">
        <f>'Rankings Best 4'!B579</f>
        <v>0</v>
      </c>
      <c r="K84" s="42">
        <f>'Rankings Best 4'!H579</f>
        <v>0</v>
      </c>
      <c r="M84" s="36">
        <f>'Rankings Best 4'!A624</f>
        <v>5</v>
      </c>
      <c r="N84" s="36">
        <f>'Rankings Best 4'!B624</f>
        <v>0</v>
      </c>
      <c r="O84" s="42">
        <f>'Rankings Best 4'!H624</f>
        <v>0</v>
      </c>
      <c r="Q84" s="36">
        <f>'Rankings Best 4'!A669</f>
        <v>7</v>
      </c>
      <c r="R84" s="36">
        <f>'Rankings Best 4'!B669</f>
        <v>0</v>
      </c>
      <c r="S84" s="42">
        <f>'Rankings Best 4'!H669</f>
        <v>0</v>
      </c>
      <c r="U84" s="36">
        <f>'Rankings Best 4'!A714</f>
        <v>9</v>
      </c>
      <c r="V84" s="36">
        <f>'Rankings Best 4'!B714</f>
        <v>0</v>
      </c>
      <c r="W84" s="42">
        <f>'Rankings Best 4'!H714</f>
        <v>0</v>
      </c>
      <c r="Y84" s="36">
        <f>'Rankings Best 4'!A759</f>
        <v>5</v>
      </c>
      <c r="Z84" s="36">
        <f>'Rankings Best 4'!B759</f>
        <v>0</v>
      </c>
      <c r="AA84" s="42">
        <f>'Rankings Best 4'!H759</f>
        <v>0</v>
      </c>
      <c r="AC84" s="36">
        <f>'Rankings Best 4'!A804</f>
        <v>3</v>
      </c>
      <c r="AD84" s="36">
        <f>'Rankings Best 4'!B804</f>
        <v>0</v>
      </c>
      <c r="AE84" s="42">
        <f>'Rankings Best 4'!H804</f>
        <v>0</v>
      </c>
      <c r="AG84" s="36">
        <f>'Rankings Best 4'!A849</f>
        <v>1</v>
      </c>
      <c r="AH84" s="36">
        <f>'Rankings Best 4'!B849</f>
        <v>0</v>
      </c>
      <c r="AI84" s="42">
        <f>'Rankings Best 4'!H849</f>
        <v>0</v>
      </c>
    </row>
    <row r="85" spans="1:35" s="36" customFormat="1" hidden="1" x14ac:dyDescent="0.2">
      <c r="A85" s="36">
        <f>'Rankings Best 4'!A490</f>
        <v>12</v>
      </c>
      <c r="B85" s="36">
        <f>'Rankings Best 4'!B490</f>
        <v>0</v>
      </c>
      <c r="C85" s="42">
        <f>'Rankings Best 4'!H490</f>
        <v>0</v>
      </c>
      <c r="E85" s="36">
        <f>'Rankings Best 4'!A535</f>
        <v>16</v>
      </c>
      <c r="F85" s="36">
        <f>'Rankings Best 4'!B535</f>
        <v>0</v>
      </c>
      <c r="G85" s="42">
        <f>'Rankings Best 4'!H535</f>
        <v>0</v>
      </c>
      <c r="I85" s="36">
        <f>'Rankings Best 4'!A580</f>
        <v>7</v>
      </c>
      <c r="J85" s="36">
        <f>'Rankings Best 4'!B580</f>
        <v>0</v>
      </c>
      <c r="K85" s="42">
        <f>'Rankings Best 4'!H580</f>
        <v>0</v>
      </c>
      <c r="M85" s="36">
        <f>'Rankings Best 4'!A625</f>
        <v>5</v>
      </c>
      <c r="N85" s="36">
        <f>'Rankings Best 4'!B625</f>
        <v>0</v>
      </c>
      <c r="O85" s="42">
        <f>'Rankings Best 4'!H625</f>
        <v>0</v>
      </c>
      <c r="Q85" s="36">
        <f>'Rankings Best 4'!A670</f>
        <v>7</v>
      </c>
      <c r="R85" s="36">
        <f>'Rankings Best 4'!B670</f>
        <v>0</v>
      </c>
      <c r="S85" s="42">
        <f>'Rankings Best 4'!H670</f>
        <v>0</v>
      </c>
      <c r="U85" s="36">
        <f>'Rankings Best 4'!A715</f>
        <v>9</v>
      </c>
      <c r="V85" s="36">
        <f>'Rankings Best 4'!B715</f>
        <v>0</v>
      </c>
      <c r="W85" s="42">
        <f>'Rankings Best 4'!H715</f>
        <v>0</v>
      </c>
      <c r="Y85" s="36">
        <f>'Rankings Best 4'!A760</f>
        <v>5</v>
      </c>
      <c r="Z85" s="36">
        <f>'Rankings Best 4'!B760</f>
        <v>0</v>
      </c>
      <c r="AA85" s="42">
        <f>'Rankings Best 4'!H760</f>
        <v>0</v>
      </c>
      <c r="AC85" s="36">
        <f>'Rankings Best 4'!A805</f>
        <v>3</v>
      </c>
      <c r="AD85" s="36">
        <f>'Rankings Best 4'!B805</f>
        <v>0</v>
      </c>
      <c r="AE85" s="42">
        <f>'Rankings Best 4'!H805</f>
        <v>0</v>
      </c>
      <c r="AG85" s="36">
        <f>'Rankings Best 4'!A850</f>
        <v>1</v>
      </c>
      <c r="AH85" s="36">
        <f>'Rankings Best 4'!B850</f>
        <v>0</v>
      </c>
      <c r="AI85" s="42">
        <f>'Rankings Best 4'!H850</f>
        <v>0</v>
      </c>
    </row>
    <row r="86" spans="1:35" s="36" customFormat="1" hidden="1" x14ac:dyDescent="0.2">
      <c r="A86" s="36">
        <f>'Rankings Best 4'!A491</f>
        <v>12</v>
      </c>
      <c r="B86" s="36">
        <f>'Rankings Best 4'!B491</f>
        <v>0</v>
      </c>
      <c r="C86" s="42">
        <f>'Rankings Best 4'!H491</f>
        <v>0</v>
      </c>
      <c r="E86" s="36">
        <f>'Rankings Best 4'!A536</f>
        <v>16</v>
      </c>
      <c r="F86" s="36">
        <f>'Rankings Best 4'!B536</f>
        <v>0</v>
      </c>
      <c r="G86" s="42">
        <f>'Rankings Best 4'!H536</f>
        <v>0</v>
      </c>
      <c r="I86" s="36">
        <f>'Rankings Best 4'!A581</f>
        <v>7</v>
      </c>
      <c r="J86" s="36">
        <f>'Rankings Best 4'!B581</f>
        <v>0</v>
      </c>
      <c r="K86" s="42">
        <f>'Rankings Best 4'!H581</f>
        <v>0</v>
      </c>
      <c r="M86" s="36">
        <f>'Rankings Best 4'!A626</f>
        <v>5</v>
      </c>
      <c r="N86" s="36">
        <f>'Rankings Best 4'!B626</f>
        <v>0</v>
      </c>
      <c r="O86" s="42">
        <f>'Rankings Best 4'!H626</f>
        <v>0</v>
      </c>
      <c r="Q86" s="36">
        <f>'Rankings Best 4'!A671</f>
        <v>7</v>
      </c>
      <c r="R86" s="36">
        <f>'Rankings Best 4'!B671</f>
        <v>0</v>
      </c>
      <c r="S86" s="42">
        <f>'Rankings Best 4'!H671</f>
        <v>0</v>
      </c>
      <c r="U86" s="36">
        <f>'Rankings Best 4'!A716</f>
        <v>9</v>
      </c>
      <c r="V86" s="36">
        <f>'Rankings Best 4'!B716</f>
        <v>0</v>
      </c>
      <c r="W86" s="42">
        <f>'Rankings Best 4'!H716</f>
        <v>0</v>
      </c>
      <c r="Y86" s="36">
        <f>'Rankings Best 4'!A761</f>
        <v>5</v>
      </c>
      <c r="Z86" s="36">
        <f>'Rankings Best 4'!B761</f>
        <v>0</v>
      </c>
      <c r="AA86" s="42">
        <f>'Rankings Best 4'!H761</f>
        <v>0</v>
      </c>
      <c r="AC86" s="36">
        <f>'Rankings Best 4'!A806</f>
        <v>3</v>
      </c>
      <c r="AD86" s="36">
        <f>'Rankings Best 4'!B806</f>
        <v>0</v>
      </c>
      <c r="AE86" s="42">
        <f>'Rankings Best 4'!H806</f>
        <v>0</v>
      </c>
      <c r="AG86" s="36">
        <f>'Rankings Best 4'!A851</f>
        <v>1</v>
      </c>
      <c r="AH86" s="36">
        <f>'Rankings Best 4'!B851</f>
        <v>0</v>
      </c>
      <c r="AI86" s="42">
        <f>'Rankings Best 4'!H851</f>
        <v>0</v>
      </c>
    </row>
    <row r="87" spans="1:35" s="36" customFormat="1" hidden="1" x14ac:dyDescent="0.2">
      <c r="A87" s="36">
        <f>'Rankings Best 4'!A492</f>
        <v>12</v>
      </c>
      <c r="B87" s="36">
        <f>'Rankings Best 4'!B492</f>
        <v>0</v>
      </c>
      <c r="C87" s="42">
        <f>'Rankings Best 4'!H492</f>
        <v>0</v>
      </c>
      <c r="E87" s="36">
        <f>'Rankings Best 4'!A537</f>
        <v>16</v>
      </c>
      <c r="F87" s="36">
        <f>'Rankings Best 4'!B537</f>
        <v>0</v>
      </c>
      <c r="G87" s="42">
        <f>'Rankings Best 4'!H537</f>
        <v>0</v>
      </c>
      <c r="I87" s="36">
        <f>'Rankings Best 4'!A582</f>
        <v>7</v>
      </c>
      <c r="J87" s="36">
        <f>'Rankings Best 4'!B582</f>
        <v>0</v>
      </c>
      <c r="K87" s="42">
        <f>'Rankings Best 4'!H582</f>
        <v>0</v>
      </c>
      <c r="M87" s="36">
        <f>'Rankings Best 4'!A627</f>
        <v>5</v>
      </c>
      <c r="N87" s="36">
        <f>'Rankings Best 4'!B627</f>
        <v>0</v>
      </c>
      <c r="O87" s="42">
        <f>'Rankings Best 4'!H627</f>
        <v>0</v>
      </c>
      <c r="Q87" s="36">
        <f>'Rankings Best 4'!A672</f>
        <v>7</v>
      </c>
      <c r="R87" s="36">
        <f>'Rankings Best 4'!B672</f>
        <v>0</v>
      </c>
      <c r="S87" s="42">
        <f>'Rankings Best 4'!H672</f>
        <v>0</v>
      </c>
      <c r="U87" s="36">
        <f>'Rankings Best 4'!A717</f>
        <v>9</v>
      </c>
      <c r="V87" s="36">
        <f>'Rankings Best 4'!B717</f>
        <v>0</v>
      </c>
      <c r="W87" s="42">
        <f>'Rankings Best 4'!H717</f>
        <v>0</v>
      </c>
      <c r="Y87" s="36">
        <f>'Rankings Best 4'!A762</f>
        <v>5</v>
      </c>
      <c r="Z87" s="36">
        <f>'Rankings Best 4'!B762</f>
        <v>0</v>
      </c>
      <c r="AA87" s="42">
        <f>'Rankings Best 4'!H762</f>
        <v>0</v>
      </c>
      <c r="AC87" s="36">
        <f>'Rankings Best 4'!A807</f>
        <v>3</v>
      </c>
      <c r="AD87" s="36">
        <f>'Rankings Best 4'!B807</f>
        <v>0</v>
      </c>
      <c r="AE87" s="42">
        <f>'Rankings Best 4'!H807</f>
        <v>0</v>
      </c>
      <c r="AG87" s="36">
        <f>'Rankings Best 4'!A852</f>
        <v>1</v>
      </c>
      <c r="AH87" s="36">
        <f>'Rankings Best 4'!B852</f>
        <v>0</v>
      </c>
      <c r="AI87" s="42">
        <f>'Rankings Best 4'!H852</f>
        <v>0</v>
      </c>
    </row>
    <row r="88" spans="1:35" x14ac:dyDescent="0.2">
      <c r="A88" s="32">
        <f>'Rankings Best 4'!A493</f>
        <v>12</v>
      </c>
      <c r="B88" s="32">
        <f>'Rankings Best 4'!B493</f>
        <v>0</v>
      </c>
      <c r="C88" s="33">
        <f>'Rankings Best 4'!H493</f>
        <v>0</v>
      </c>
      <c r="E88" s="32">
        <f>'Rankings Best 4'!A538</f>
        <v>16</v>
      </c>
      <c r="F88" s="32">
        <f>'Rankings Best 4'!B538</f>
        <v>0</v>
      </c>
      <c r="G88" s="33">
        <f>'Rankings Best 4'!H538</f>
        <v>0</v>
      </c>
      <c r="I88" s="32">
        <f>'Rankings Best 4'!A583</f>
        <v>7</v>
      </c>
      <c r="J88" s="32">
        <f>'Rankings Best 4'!B583</f>
        <v>0</v>
      </c>
      <c r="K88" s="33">
        <f>'Rankings Best 4'!H583</f>
        <v>0</v>
      </c>
      <c r="M88" s="32">
        <f>'Rankings Best 4'!A628</f>
        <v>5</v>
      </c>
      <c r="N88" s="32">
        <f>'Rankings Best 4'!B628</f>
        <v>0</v>
      </c>
      <c r="O88" s="33">
        <f>'Rankings Best 4'!H628</f>
        <v>0</v>
      </c>
      <c r="Q88" s="32">
        <f>'Rankings Best 4'!A673</f>
        <v>7</v>
      </c>
      <c r="R88" s="32">
        <f>'Rankings Best 4'!B673</f>
        <v>0</v>
      </c>
      <c r="S88" s="33">
        <f>'Rankings Best 4'!H673</f>
        <v>0</v>
      </c>
      <c r="U88" s="32">
        <f>'Rankings Best 4'!A718</f>
        <v>9</v>
      </c>
      <c r="V88" s="32">
        <f>'Rankings Best 4'!B718</f>
        <v>0</v>
      </c>
      <c r="W88" s="33">
        <f>'Rankings Best 4'!H718</f>
        <v>0</v>
      </c>
      <c r="Y88" s="32">
        <f>'Rankings Best 4'!A763</f>
        <v>5</v>
      </c>
      <c r="Z88" s="32">
        <f>'Rankings Best 4'!B763</f>
        <v>0</v>
      </c>
      <c r="AA88" s="33">
        <f>'Rankings Best 4'!H763</f>
        <v>0</v>
      </c>
      <c r="AC88" s="32">
        <f>'Rankings Best 4'!A808</f>
        <v>3</v>
      </c>
      <c r="AD88" s="32">
        <f>'Rankings Best 4'!B808</f>
        <v>0</v>
      </c>
      <c r="AE88" s="33">
        <f>'Rankings Best 4'!H808</f>
        <v>0</v>
      </c>
      <c r="AG88" s="32">
        <f>'Rankings Best 4'!A853</f>
        <v>1</v>
      </c>
      <c r="AH88" s="32">
        <f>'Rankings Best 4'!B853</f>
        <v>0</v>
      </c>
      <c r="AI88" s="33">
        <f>'Rankings Best 4'!H853</f>
        <v>0</v>
      </c>
    </row>
    <row r="89" spans="1:35" x14ac:dyDescent="0.2">
      <c r="A89" s="32">
        <f>'Rankings Best 4'!A494</f>
        <v>12</v>
      </c>
      <c r="B89" s="32">
        <f>'Rankings Best 4'!B494</f>
        <v>0</v>
      </c>
      <c r="C89" s="33">
        <f>'Rankings Best 4'!H494</f>
        <v>0</v>
      </c>
      <c r="E89" s="32">
        <f>'Rankings Best 4'!A539</f>
        <v>16</v>
      </c>
      <c r="F89" s="32">
        <f>'Rankings Best 4'!B539</f>
        <v>0</v>
      </c>
      <c r="G89" s="33">
        <f>'Rankings Best 4'!H539</f>
        <v>0</v>
      </c>
      <c r="I89" s="32">
        <f>'Rankings Best 4'!A584</f>
        <v>7</v>
      </c>
      <c r="J89" s="32">
        <f>'Rankings Best 4'!B584</f>
        <v>0</v>
      </c>
      <c r="K89" s="33">
        <f>'Rankings Best 4'!H584</f>
        <v>0</v>
      </c>
      <c r="M89" s="32">
        <f>'Rankings Best 4'!A629</f>
        <v>5</v>
      </c>
      <c r="N89" s="32">
        <f>'Rankings Best 4'!B629</f>
        <v>0</v>
      </c>
      <c r="O89" s="33">
        <f>'Rankings Best 4'!H629</f>
        <v>0</v>
      </c>
      <c r="Q89" s="32">
        <f>'Rankings Best 4'!A674</f>
        <v>7</v>
      </c>
      <c r="R89" s="32">
        <f>'Rankings Best 4'!B674</f>
        <v>0</v>
      </c>
      <c r="S89" s="33">
        <f>'Rankings Best 4'!H674</f>
        <v>0</v>
      </c>
      <c r="U89" s="32">
        <f>'Rankings Best 4'!A719</f>
        <v>9</v>
      </c>
      <c r="V89" s="32">
        <f>'Rankings Best 4'!B719</f>
        <v>0</v>
      </c>
      <c r="W89" s="33">
        <f>'Rankings Best 4'!H719</f>
        <v>0</v>
      </c>
      <c r="Y89" s="32">
        <f>'Rankings Best 4'!A764</f>
        <v>5</v>
      </c>
      <c r="Z89" s="32">
        <f>'Rankings Best 4'!B764</f>
        <v>0</v>
      </c>
      <c r="AA89" s="33">
        <f>'Rankings Best 4'!H764</f>
        <v>0</v>
      </c>
      <c r="AC89" s="32">
        <f>'Rankings Best 4'!A809</f>
        <v>3</v>
      </c>
      <c r="AD89" s="32">
        <f>'Rankings Best 4'!B809</f>
        <v>0</v>
      </c>
      <c r="AE89" s="33">
        <f>'Rankings Best 4'!H809</f>
        <v>0</v>
      </c>
      <c r="AG89" s="32">
        <f>'Rankings Best 4'!A854</f>
        <v>1</v>
      </c>
      <c r="AH89" s="32">
        <f>'Rankings Best 4'!B854</f>
        <v>0</v>
      </c>
      <c r="AI89" s="33">
        <f>'Rankings Best 4'!H854</f>
        <v>0</v>
      </c>
    </row>
    <row r="90" spans="1:35" x14ac:dyDescent="0.2">
      <c r="A90" s="32">
        <f>'Rankings Best 4'!A495</f>
        <v>12</v>
      </c>
      <c r="B90" s="32">
        <f>'Rankings Best 4'!B495</f>
        <v>0</v>
      </c>
      <c r="C90" s="33">
        <f>'Rankings Best 4'!H495</f>
        <v>0</v>
      </c>
      <c r="E90" s="32">
        <f>'Rankings Best 4'!A540</f>
        <v>16</v>
      </c>
      <c r="F90" s="32">
        <f>'Rankings Best 4'!B540</f>
        <v>0</v>
      </c>
      <c r="G90" s="33">
        <f>'Rankings Best 4'!H540</f>
        <v>0</v>
      </c>
      <c r="I90" s="32">
        <f>'Rankings Best 4'!A585</f>
        <v>7</v>
      </c>
      <c r="J90" s="32">
        <f>'Rankings Best 4'!B585</f>
        <v>0</v>
      </c>
      <c r="K90" s="33">
        <f>'Rankings Best 4'!H585</f>
        <v>0</v>
      </c>
      <c r="M90" s="32">
        <f>'Rankings Best 4'!A630</f>
        <v>5</v>
      </c>
      <c r="N90" s="32">
        <f>'Rankings Best 4'!B630</f>
        <v>0</v>
      </c>
      <c r="O90" s="33">
        <f>'Rankings Best 4'!H630</f>
        <v>0</v>
      </c>
      <c r="Q90" s="32">
        <f>'Rankings Best 4'!A675</f>
        <v>7</v>
      </c>
      <c r="R90" s="32">
        <f>'Rankings Best 4'!B675</f>
        <v>0</v>
      </c>
      <c r="S90" s="33">
        <f>'Rankings Best 4'!H675</f>
        <v>0</v>
      </c>
      <c r="U90" s="32">
        <f>'Rankings Best 4'!A720</f>
        <v>9</v>
      </c>
      <c r="V90" s="32">
        <f>'Rankings Best 4'!B720</f>
        <v>0</v>
      </c>
      <c r="W90" s="33">
        <f>'Rankings Best 4'!H720</f>
        <v>0</v>
      </c>
      <c r="Y90" s="32">
        <f>'Rankings Best 4'!A765</f>
        <v>5</v>
      </c>
      <c r="Z90" s="32">
        <f>'Rankings Best 4'!B765</f>
        <v>0</v>
      </c>
      <c r="AA90" s="33">
        <f>'Rankings Best 4'!H765</f>
        <v>0</v>
      </c>
      <c r="AC90" s="32">
        <f>'Rankings Best 4'!A810</f>
        <v>3</v>
      </c>
      <c r="AD90" s="32">
        <f>'Rankings Best 4'!B810</f>
        <v>0</v>
      </c>
      <c r="AE90" s="33">
        <f>'Rankings Best 4'!H810</f>
        <v>0</v>
      </c>
      <c r="AG90" s="32">
        <f>'Rankings Best 4'!A855</f>
        <v>1</v>
      </c>
      <c r="AH90" s="32">
        <f>'Rankings Best 4'!B855</f>
        <v>0</v>
      </c>
      <c r="AI90" s="33">
        <f>'Rankings Best 4'!H855</f>
        <v>0</v>
      </c>
    </row>
    <row r="91" spans="1:35" x14ac:dyDescent="0.2">
      <c r="A91" s="32">
        <f>'Rankings Best 4'!A496</f>
        <v>12</v>
      </c>
      <c r="B91" s="32">
        <f>'Rankings Best 4'!B496</f>
        <v>0</v>
      </c>
      <c r="C91" s="33">
        <f>'Rankings Best 4'!H496</f>
        <v>0</v>
      </c>
      <c r="E91" s="32">
        <f>'Rankings Best 4'!A541</f>
        <v>16</v>
      </c>
      <c r="F91" s="32">
        <f>'Rankings Best 4'!B541</f>
        <v>0</v>
      </c>
      <c r="G91" s="33">
        <f>'Rankings Best 4'!H541</f>
        <v>0</v>
      </c>
      <c r="I91" s="32">
        <f>'Rankings Best 4'!A586</f>
        <v>7</v>
      </c>
      <c r="J91" s="32">
        <f>'Rankings Best 4'!B586</f>
        <v>0</v>
      </c>
      <c r="K91" s="33">
        <f>'Rankings Best 4'!H586</f>
        <v>0</v>
      </c>
      <c r="M91" s="32">
        <f>'Rankings Best 4'!A631</f>
        <v>5</v>
      </c>
      <c r="N91" s="32">
        <f>'Rankings Best 4'!B631</f>
        <v>0</v>
      </c>
      <c r="O91" s="33">
        <f>'Rankings Best 4'!H631</f>
        <v>0</v>
      </c>
      <c r="Q91" s="32">
        <f>'Rankings Best 4'!A676</f>
        <v>7</v>
      </c>
      <c r="R91" s="32">
        <f>'Rankings Best 4'!B676</f>
        <v>0</v>
      </c>
      <c r="S91" s="33">
        <f>'Rankings Best 4'!H676</f>
        <v>0</v>
      </c>
      <c r="U91" s="32">
        <f>'Rankings Best 4'!A721</f>
        <v>9</v>
      </c>
      <c r="V91" s="32">
        <f>'Rankings Best 4'!B721</f>
        <v>0</v>
      </c>
      <c r="W91" s="33">
        <f>'Rankings Best 4'!H721</f>
        <v>0</v>
      </c>
      <c r="Y91" s="32">
        <f>'Rankings Best 4'!A766</f>
        <v>5</v>
      </c>
      <c r="Z91" s="32">
        <f>'Rankings Best 4'!B766</f>
        <v>0</v>
      </c>
      <c r="AA91" s="33">
        <f>'Rankings Best 4'!H766</f>
        <v>0</v>
      </c>
      <c r="AC91" s="32">
        <f>'Rankings Best 4'!A811</f>
        <v>3</v>
      </c>
      <c r="AD91" s="32">
        <f>'Rankings Best 4'!B811</f>
        <v>0</v>
      </c>
      <c r="AE91" s="33">
        <f>'Rankings Best 4'!H811</f>
        <v>0</v>
      </c>
      <c r="AG91" s="32">
        <f>'Rankings Best 4'!A856</f>
        <v>1</v>
      </c>
      <c r="AH91" s="32">
        <f>'Rankings Best 4'!B856</f>
        <v>0</v>
      </c>
      <c r="AI91" s="33">
        <f>'Rankings Best 4'!H856</f>
        <v>0</v>
      </c>
    </row>
    <row r="92" spans="1:35" x14ac:dyDescent="0.2">
      <c r="AG92" s="32"/>
      <c r="AH92" s="32"/>
      <c r="AI92" s="32"/>
    </row>
  </sheetData>
  <sortState xmlns:xlrd2="http://schemas.microsoft.com/office/spreadsheetml/2017/richdata2" ref="AC7:AE46">
    <sortCondition descending="1" ref="AE8"/>
  </sortState>
  <pageMargins left="0.70866141732283472" right="0.70866141732283472" top="0.74803149606299213" bottom="0.74803149606299213" header="0.31496062992125984" footer="0.31496062992125984"/>
  <pageSetup paperSize="9" scale="40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80"/>
  <sheetViews>
    <sheetView topLeftCell="A158" workbookViewId="0">
      <selection activeCell="H32" sqref="H32"/>
    </sheetView>
  </sheetViews>
  <sheetFormatPr baseColWidth="10" defaultColWidth="8.83203125" defaultRowHeight="15" x14ac:dyDescent="0.2"/>
  <cols>
    <col min="1" max="1" width="5.33203125" customWidth="1"/>
    <col min="2" max="2" width="19.83203125" bestFit="1" customWidth="1"/>
    <col min="3" max="3" width="14" bestFit="1" customWidth="1"/>
    <col min="4" max="12" width="4.5" bestFit="1" customWidth="1"/>
    <col min="13" max="20" width="3.6640625" bestFit="1" customWidth="1"/>
    <col min="21" max="21" width="4.83203125" customWidth="1"/>
    <col min="22" max="22" width="11.1640625" bestFit="1" customWidth="1"/>
  </cols>
  <sheetData>
    <row r="1" spans="1:20" x14ac:dyDescent="0.2">
      <c r="A1" s="17" t="s">
        <v>131</v>
      </c>
    </row>
    <row r="6" spans="1:20" hidden="1" x14ac:dyDescent="0.2">
      <c r="B6" s="43" t="s">
        <v>82</v>
      </c>
      <c r="C6" s="43" t="s">
        <v>25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5"/>
    </row>
    <row r="7" spans="1:20" x14ac:dyDescent="0.2">
      <c r="A7" s="3" t="s">
        <v>83</v>
      </c>
      <c r="B7" s="43" t="s">
        <v>24</v>
      </c>
      <c r="C7" s="46" t="s">
        <v>80</v>
      </c>
      <c r="D7" s="47" t="s">
        <v>81</v>
      </c>
      <c r="E7" s="47" t="s">
        <v>91</v>
      </c>
      <c r="F7" s="47" t="s">
        <v>92</v>
      </c>
      <c r="G7" s="47" t="s">
        <v>93</v>
      </c>
      <c r="H7" s="47" t="s">
        <v>94</v>
      </c>
      <c r="I7" s="47" t="s">
        <v>95</v>
      </c>
      <c r="J7" s="47" t="s">
        <v>96</v>
      </c>
      <c r="K7" s="47" t="s">
        <v>97</v>
      </c>
      <c r="L7" s="47" t="s">
        <v>117</v>
      </c>
      <c r="M7" s="47" t="s">
        <v>122</v>
      </c>
      <c r="N7" s="47" t="s">
        <v>98</v>
      </c>
      <c r="O7" s="47" t="s">
        <v>99</v>
      </c>
      <c r="P7" s="47" t="s">
        <v>100</v>
      </c>
      <c r="Q7" s="47" t="s">
        <v>101</v>
      </c>
      <c r="R7" s="47" t="s">
        <v>102</v>
      </c>
      <c r="S7" s="47" t="s">
        <v>103</v>
      </c>
      <c r="T7" s="50" t="s">
        <v>104</v>
      </c>
    </row>
    <row r="8" spans="1:20" x14ac:dyDescent="0.2">
      <c r="A8" s="3">
        <v>1</v>
      </c>
      <c r="B8" s="3" t="s">
        <v>271</v>
      </c>
      <c r="C8" s="3"/>
      <c r="D8" s="3"/>
      <c r="E8" s="3"/>
      <c r="F8" s="3"/>
      <c r="G8" s="3"/>
      <c r="H8" s="3">
        <v>1</v>
      </c>
      <c r="I8" s="3">
        <v>1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x14ac:dyDescent="0.2">
      <c r="A9" s="3">
        <f>A8+1</f>
        <v>2</v>
      </c>
      <c r="B9" s="3" t="s">
        <v>107</v>
      </c>
      <c r="C9" s="3"/>
      <c r="D9" s="3"/>
      <c r="E9" s="3"/>
      <c r="F9" s="3"/>
      <c r="G9" s="3"/>
      <c r="H9" s="3">
        <v>2</v>
      </c>
      <c r="I9" s="3">
        <v>4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x14ac:dyDescent="0.2">
      <c r="A10" s="3">
        <f t="shared" ref="A10:A73" si="0">A9+1</f>
        <v>3</v>
      </c>
      <c r="B10" s="3" t="s">
        <v>108</v>
      </c>
      <c r="C10" s="3"/>
      <c r="D10" s="3"/>
      <c r="E10" s="3"/>
      <c r="F10" s="3"/>
      <c r="G10" s="3"/>
      <c r="H10" s="3"/>
      <c r="I10" s="3"/>
      <c r="J10" s="3">
        <v>4</v>
      </c>
      <c r="K10" s="3">
        <v>5</v>
      </c>
      <c r="L10" s="3"/>
      <c r="M10" s="3"/>
      <c r="N10" s="3"/>
      <c r="O10" s="3"/>
      <c r="P10" s="3"/>
      <c r="Q10" s="3"/>
      <c r="R10" s="3"/>
      <c r="S10" s="3"/>
      <c r="T10" s="3"/>
    </row>
    <row r="11" spans="1:20" x14ac:dyDescent="0.2">
      <c r="A11" s="3">
        <f t="shared" si="0"/>
        <v>4</v>
      </c>
      <c r="B11" s="3" t="s">
        <v>175</v>
      </c>
      <c r="C11" s="3"/>
      <c r="D11" s="3"/>
      <c r="E11" s="3"/>
      <c r="F11" s="3"/>
      <c r="G11" s="3"/>
      <c r="H11" s="3"/>
      <c r="I11" s="3"/>
      <c r="J11" s="3">
        <v>1</v>
      </c>
      <c r="K11" s="3">
        <v>1</v>
      </c>
      <c r="L11" s="3"/>
      <c r="M11" s="3"/>
      <c r="N11" s="3"/>
      <c r="O11" s="3"/>
      <c r="P11" s="3"/>
      <c r="Q11" s="3"/>
      <c r="R11" s="3"/>
      <c r="S11" s="3"/>
      <c r="T11" s="3"/>
    </row>
    <row r="12" spans="1:20" x14ac:dyDescent="0.2">
      <c r="A12" s="3">
        <f t="shared" si="0"/>
        <v>5</v>
      </c>
      <c r="B12" s="3" t="s">
        <v>132</v>
      </c>
      <c r="C12" s="3"/>
      <c r="D12" s="3"/>
      <c r="E12" s="3"/>
      <c r="F12" s="3"/>
      <c r="G12" s="3"/>
      <c r="H12" s="3"/>
      <c r="I12" s="3"/>
      <c r="J12" s="3"/>
      <c r="K12" s="3">
        <v>4</v>
      </c>
      <c r="L12" s="3">
        <v>1</v>
      </c>
      <c r="M12" s="3"/>
      <c r="N12" s="3"/>
      <c r="O12" s="3"/>
      <c r="P12" s="3"/>
      <c r="Q12" s="3"/>
      <c r="R12" s="3"/>
      <c r="S12" s="3"/>
      <c r="T12" s="3"/>
    </row>
    <row r="13" spans="1:20" x14ac:dyDescent="0.2">
      <c r="A13" s="3">
        <f t="shared" si="0"/>
        <v>6</v>
      </c>
      <c r="B13" s="3" t="s">
        <v>126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>
        <v>2</v>
      </c>
      <c r="R13" s="3"/>
      <c r="S13" s="3">
        <v>2</v>
      </c>
      <c r="T13" s="3">
        <v>3</v>
      </c>
    </row>
    <row r="14" spans="1:20" x14ac:dyDescent="0.2">
      <c r="A14" s="3">
        <f t="shared" si="0"/>
        <v>7</v>
      </c>
      <c r="B14" s="3" t="s">
        <v>291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>
        <v>1</v>
      </c>
      <c r="T14" s="3"/>
    </row>
    <row r="15" spans="1:20" x14ac:dyDescent="0.2">
      <c r="A15" s="3">
        <f t="shared" si="0"/>
        <v>8</v>
      </c>
      <c r="B15" s="3" t="s">
        <v>151</v>
      </c>
      <c r="C15" s="3"/>
      <c r="D15" s="3"/>
      <c r="E15" s="3"/>
      <c r="F15" s="3">
        <v>7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x14ac:dyDescent="0.2">
      <c r="A16" s="3">
        <f t="shared" si="0"/>
        <v>9</v>
      </c>
      <c r="B16" s="3" t="s">
        <v>238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>
        <v>2</v>
      </c>
      <c r="O16" s="3">
        <v>1</v>
      </c>
      <c r="P16" s="3"/>
      <c r="Q16" s="3">
        <v>4</v>
      </c>
      <c r="R16" s="3"/>
      <c r="S16" s="3"/>
      <c r="T16" s="3"/>
    </row>
    <row r="17" spans="1:20" x14ac:dyDescent="0.2">
      <c r="A17" s="3">
        <f t="shared" si="0"/>
        <v>10</v>
      </c>
      <c r="B17" s="3" t="s">
        <v>241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>
        <v>1</v>
      </c>
      <c r="O17" s="3"/>
      <c r="P17" s="3"/>
      <c r="Q17" s="3">
        <v>1</v>
      </c>
      <c r="R17" s="3">
        <v>3</v>
      </c>
      <c r="S17" s="3"/>
      <c r="T17" s="3"/>
    </row>
    <row r="18" spans="1:20" x14ac:dyDescent="0.2">
      <c r="A18" s="3">
        <f t="shared" si="0"/>
        <v>11</v>
      </c>
      <c r="B18" s="3" t="s">
        <v>258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>
        <v>2</v>
      </c>
      <c r="S18" s="3"/>
      <c r="T18" s="3"/>
    </row>
    <row r="19" spans="1:20" x14ac:dyDescent="0.2">
      <c r="A19" s="3">
        <f t="shared" si="0"/>
        <v>12</v>
      </c>
      <c r="B19" s="3" t="s">
        <v>209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>
        <v>1</v>
      </c>
      <c r="N19" s="3"/>
      <c r="O19" s="3"/>
      <c r="P19" s="3"/>
      <c r="Q19" s="3"/>
      <c r="R19" s="3">
        <v>1</v>
      </c>
      <c r="S19" s="3"/>
      <c r="T19" s="3"/>
    </row>
    <row r="20" spans="1:20" x14ac:dyDescent="0.2">
      <c r="A20" s="3">
        <f t="shared" si="0"/>
        <v>13</v>
      </c>
      <c r="B20" s="3" t="s">
        <v>282</v>
      </c>
      <c r="C20" s="3"/>
      <c r="D20" s="3">
        <v>1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x14ac:dyDescent="0.2">
      <c r="A21" s="3">
        <f t="shared" si="0"/>
        <v>14</v>
      </c>
      <c r="B21" s="3" t="s">
        <v>192</v>
      </c>
      <c r="C21" s="3">
        <v>2</v>
      </c>
      <c r="D21" s="3">
        <v>5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x14ac:dyDescent="0.2">
      <c r="A22" s="3">
        <f t="shared" si="0"/>
        <v>15</v>
      </c>
      <c r="B22" s="3" t="s">
        <v>267</v>
      </c>
      <c r="C22" s="3"/>
      <c r="D22" s="3"/>
      <c r="E22" s="3">
        <v>1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x14ac:dyDescent="0.2">
      <c r="A23" s="3">
        <f t="shared" si="0"/>
        <v>16</v>
      </c>
      <c r="B23" s="3" t="s">
        <v>224</v>
      </c>
      <c r="C23" s="3"/>
      <c r="D23" s="3"/>
      <c r="E23" s="3"/>
      <c r="F23" s="3">
        <v>3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x14ac:dyDescent="0.2">
      <c r="A24" s="3">
        <f t="shared" si="0"/>
        <v>17</v>
      </c>
      <c r="B24" s="3" t="s">
        <v>213</v>
      </c>
      <c r="C24" s="3"/>
      <c r="D24" s="3"/>
      <c r="E24" s="3"/>
      <c r="F24" s="3">
        <v>1</v>
      </c>
      <c r="G24" s="3">
        <v>3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x14ac:dyDescent="0.2">
      <c r="A25" s="3">
        <f t="shared" si="0"/>
        <v>18</v>
      </c>
      <c r="B25" s="3" t="s">
        <v>152</v>
      </c>
      <c r="C25" s="3"/>
      <c r="D25" s="3"/>
      <c r="E25" s="3"/>
      <c r="F25" s="3">
        <v>6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x14ac:dyDescent="0.2">
      <c r="A26" s="3">
        <f t="shared" si="0"/>
        <v>19</v>
      </c>
      <c r="B26" s="3" t="s">
        <v>149</v>
      </c>
      <c r="C26" s="3"/>
      <c r="D26" s="3"/>
      <c r="E26" s="3">
        <v>4</v>
      </c>
      <c r="F26" s="3">
        <v>1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x14ac:dyDescent="0.2">
      <c r="A27" s="3">
        <f t="shared" si="0"/>
        <v>20</v>
      </c>
      <c r="B27" s="3" t="s">
        <v>163</v>
      </c>
      <c r="C27" s="3"/>
      <c r="D27" s="3"/>
      <c r="E27" s="3"/>
      <c r="F27" s="3"/>
      <c r="G27" s="3">
        <v>4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x14ac:dyDescent="0.2">
      <c r="A28" s="3">
        <f t="shared" si="0"/>
        <v>21</v>
      </c>
      <c r="B28" s="3" t="s">
        <v>165</v>
      </c>
      <c r="C28" s="3"/>
      <c r="D28" s="3"/>
      <c r="E28" s="3"/>
      <c r="F28" s="3"/>
      <c r="G28" s="3"/>
      <c r="H28" s="3">
        <v>4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x14ac:dyDescent="0.2">
      <c r="A29" s="3">
        <f t="shared" si="0"/>
        <v>22</v>
      </c>
      <c r="B29" s="3" t="s">
        <v>248</v>
      </c>
      <c r="C29" s="3"/>
      <c r="D29" s="3"/>
      <c r="E29" s="3"/>
      <c r="F29" s="3"/>
      <c r="G29" s="3">
        <v>3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x14ac:dyDescent="0.2">
      <c r="A30" s="3">
        <f t="shared" si="0"/>
        <v>23</v>
      </c>
      <c r="B30" s="3" t="s">
        <v>160</v>
      </c>
      <c r="C30" s="3"/>
      <c r="D30" s="3"/>
      <c r="E30" s="3"/>
      <c r="F30" s="3"/>
      <c r="G30" s="3">
        <v>3</v>
      </c>
      <c r="H30" s="3">
        <v>5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x14ac:dyDescent="0.2">
      <c r="A31" s="3">
        <f t="shared" si="0"/>
        <v>24</v>
      </c>
      <c r="B31" s="3" t="s">
        <v>167</v>
      </c>
      <c r="C31" s="3"/>
      <c r="D31" s="3"/>
      <c r="E31" s="3"/>
      <c r="F31" s="3"/>
      <c r="G31" s="3"/>
      <c r="H31" s="3">
        <v>2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x14ac:dyDescent="0.2">
      <c r="A32" s="3">
        <f t="shared" si="0"/>
        <v>25</v>
      </c>
      <c r="B32" s="3" t="s">
        <v>166</v>
      </c>
      <c r="C32" s="3"/>
      <c r="D32" s="3"/>
      <c r="E32" s="3"/>
      <c r="F32" s="3"/>
      <c r="G32" s="3"/>
      <c r="H32" s="3">
        <v>3</v>
      </c>
      <c r="I32" s="3">
        <v>5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x14ac:dyDescent="0.2">
      <c r="A33" s="3">
        <f t="shared" si="0"/>
        <v>26</v>
      </c>
      <c r="B33" s="3" t="s">
        <v>170</v>
      </c>
      <c r="C33" s="3"/>
      <c r="D33" s="3"/>
      <c r="E33" s="3"/>
      <c r="F33" s="3"/>
      <c r="G33" s="3"/>
      <c r="H33" s="3"/>
      <c r="I33" s="3">
        <v>4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x14ac:dyDescent="0.2">
      <c r="A34" s="3">
        <f t="shared" si="0"/>
        <v>27</v>
      </c>
      <c r="B34" s="3" t="s">
        <v>227</v>
      </c>
      <c r="C34" s="3"/>
      <c r="D34" s="3"/>
      <c r="E34" s="3"/>
      <c r="F34" s="3"/>
      <c r="G34" s="3"/>
      <c r="H34" s="3">
        <v>4</v>
      </c>
      <c r="I34" s="3">
        <v>4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x14ac:dyDescent="0.2">
      <c r="A35" s="3">
        <f t="shared" si="0"/>
        <v>28</v>
      </c>
      <c r="B35" s="3" t="s">
        <v>272</v>
      </c>
      <c r="C35" s="3"/>
      <c r="D35" s="3"/>
      <c r="E35" s="3"/>
      <c r="F35" s="3"/>
      <c r="G35" s="3"/>
      <c r="H35" s="3">
        <v>1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x14ac:dyDescent="0.2">
      <c r="A36" s="3">
        <f t="shared" si="0"/>
        <v>29</v>
      </c>
      <c r="B36" s="3" t="s">
        <v>171</v>
      </c>
      <c r="C36" s="3"/>
      <c r="D36" s="3"/>
      <c r="E36" s="3"/>
      <c r="F36" s="3"/>
      <c r="G36" s="3"/>
      <c r="H36" s="3"/>
      <c r="I36" s="3">
        <v>5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x14ac:dyDescent="0.2">
      <c r="A37" s="3">
        <f t="shared" si="0"/>
        <v>30</v>
      </c>
      <c r="B37" s="3" t="s">
        <v>177</v>
      </c>
      <c r="C37" s="3"/>
      <c r="D37" s="3"/>
      <c r="E37" s="3"/>
      <c r="F37" s="3"/>
      <c r="G37" s="3"/>
      <c r="H37" s="3"/>
      <c r="I37" s="3"/>
      <c r="J37" s="3">
        <v>2</v>
      </c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x14ac:dyDescent="0.2">
      <c r="A38" s="3">
        <f t="shared" si="0"/>
        <v>31</v>
      </c>
      <c r="B38" s="3" t="s">
        <v>183</v>
      </c>
      <c r="C38" s="3"/>
      <c r="D38" s="3"/>
      <c r="E38" s="3"/>
      <c r="F38" s="3"/>
      <c r="G38" s="3"/>
      <c r="H38" s="3"/>
      <c r="I38" s="3"/>
      <c r="J38" s="3">
        <v>5</v>
      </c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x14ac:dyDescent="0.2">
      <c r="A39" s="3">
        <f t="shared" si="0"/>
        <v>32</v>
      </c>
      <c r="B39" s="3" t="s">
        <v>181</v>
      </c>
      <c r="C39" s="3"/>
      <c r="D39" s="3"/>
      <c r="E39" s="3"/>
      <c r="F39" s="3"/>
      <c r="G39" s="3"/>
      <c r="H39" s="3"/>
      <c r="I39" s="3"/>
      <c r="J39" s="3">
        <v>3</v>
      </c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x14ac:dyDescent="0.2">
      <c r="A40" s="3">
        <f t="shared" si="0"/>
        <v>33</v>
      </c>
      <c r="B40" s="3" t="s">
        <v>174</v>
      </c>
      <c r="C40" s="3"/>
      <c r="D40" s="3"/>
      <c r="E40" s="3"/>
      <c r="F40" s="3"/>
      <c r="G40" s="3"/>
      <c r="H40" s="3"/>
      <c r="I40" s="3"/>
      <c r="J40" s="3">
        <v>6</v>
      </c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x14ac:dyDescent="0.2">
      <c r="A41" s="3">
        <f t="shared" si="0"/>
        <v>34</v>
      </c>
      <c r="B41" s="3" t="s">
        <v>235</v>
      </c>
      <c r="C41" s="3"/>
      <c r="D41" s="3"/>
      <c r="E41" s="3"/>
      <c r="F41" s="3"/>
      <c r="G41" s="3"/>
      <c r="H41" s="3"/>
      <c r="I41" s="3"/>
      <c r="J41" s="3">
        <v>1</v>
      </c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x14ac:dyDescent="0.2">
      <c r="A42" s="3">
        <f t="shared" si="0"/>
        <v>35</v>
      </c>
      <c r="B42" s="3" t="s">
        <v>253</v>
      </c>
      <c r="C42" s="3"/>
      <c r="D42" s="3"/>
      <c r="E42" s="3"/>
      <c r="F42" s="3"/>
      <c r="G42" s="3"/>
      <c r="H42" s="3"/>
      <c r="I42" s="3"/>
      <c r="J42" s="3">
        <v>1</v>
      </c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x14ac:dyDescent="0.2">
      <c r="A43" s="3">
        <f t="shared" si="0"/>
        <v>36</v>
      </c>
      <c r="B43" s="3" t="s">
        <v>204</v>
      </c>
      <c r="C43" s="3"/>
      <c r="D43" s="3"/>
      <c r="E43" s="3"/>
      <c r="F43" s="3"/>
      <c r="G43" s="3"/>
      <c r="H43" s="3"/>
      <c r="I43" s="3"/>
      <c r="J43" s="3">
        <v>5</v>
      </c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x14ac:dyDescent="0.2">
      <c r="A44" s="3">
        <f t="shared" si="0"/>
        <v>37</v>
      </c>
      <c r="B44" s="3" t="s">
        <v>205</v>
      </c>
      <c r="C44" s="3"/>
      <c r="D44" s="3"/>
      <c r="E44" s="3"/>
      <c r="F44" s="3"/>
      <c r="G44" s="3"/>
      <c r="H44" s="3"/>
      <c r="I44" s="3"/>
      <c r="J44" s="3">
        <v>1</v>
      </c>
      <c r="K44" s="3">
        <v>2</v>
      </c>
      <c r="L44" s="3"/>
      <c r="M44" s="3"/>
      <c r="N44" s="3"/>
      <c r="O44" s="3"/>
      <c r="P44" s="3"/>
      <c r="Q44" s="3"/>
      <c r="R44" s="3"/>
      <c r="S44" s="3"/>
      <c r="T44" s="3"/>
    </row>
    <row r="45" spans="1:20" x14ac:dyDescent="0.2">
      <c r="A45" s="3">
        <f t="shared" si="0"/>
        <v>38</v>
      </c>
      <c r="B45" s="3" t="s">
        <v>157</v>
      </c>
      <c r="C45" s="3"/>
      <c r="D45" s="3"/>
      <c r="E45" s="3"/>
      <c r="F45" s="3"/>
      <c r="G45" s="3">
        <v>4</v>
      </c>
      <c r="H45" s="3">
        <v>6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x14ac:dyDescent="0.2">
      <c r="A46" s="3">
        <f t="shared" si="0"/>
        <v>39</v>
      </c>
      <c r="B46" s="3" t="s">
        <v>146</v>
      </c>
      <c r="C46" s="3"/>
      <c r="D46" s="3"/>
      <c r="E46" s="3">
        <v>5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x14ac:dyDescent="0.2">
      <c r="A47" s="3">
        <f t="shared" si="0"/>
        <v>40</v>
      </c>
      <c r="B47" s="3" t="s">
        <v>219</v>
      </c>
      <c r="C47" s="3"/>
      <c r="D47" s="3"/>
      <c r="E47" s="3">
        <v>1</v>
      </c>
      <c r="F47" s="3">
        <v>2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x14ac:dyDescent="0.2">
      <c r="A48" s="3">
        <f t="shared" si="0"/>
        <v>41</v>
      </c>
      <c r="B48" s="3" t="s">
        <v>249</v>
      </c>
      <c r="C48" s="3"/>
      <c r="D48" s="3"/>
      <c r="E48" s="3"/>
      <c r="F48" s="3"/>
      <c r="G48" s="3"/>
      <c r="H48" s="3">
        <v>3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x14ac:dyDescent="0.2">
      <c r="A49" s="3">
        <f t="shared" si="0"/>
        <v>42</v>
      </c>
      <c r="B49" s="3" t="s">
        <v>200</v>
      </c>
      <c r="C49" s="3"/>
      <c r="D49" s="3"/>
      <c r="E49" s="3"/>
      <c r="F49" s="3"/>
      <c r="G49" s="3"/>
      <c r="H49" s="3">
        <v>2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x14ac:dyDescent="0.2">
      <c r="A50" s="3">
        <f t="shared" si="0"/>
        <v>43</v>
      </c>
      <c r="B50" s="3" t="s">
        <v>279</v>
      </c>
      <c r="C50" s="3"/>
      <c r="D50" s="3"/>
      <c r="E50" s="3"/>
      <c r="F50" s="3"/>
      <c r="G50" s="3"/>
      <c r="H50" s="3"/>
      <c r="I50" s="3">
        <v>1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x14ac:dyDescent="0.2">
      <c r="A51" s="3">
        <f t="shared" si="0"/>
        <v>44</v>
      </c>
      <c r="B51" s="3" t="s">
        <v>202</v>
      </c>
      <c r="C51" s="3"/>
      <c r="D51" s="3"/>
      <c r="E51" s="3"/>
      <c r="F51" s="3"/>
      <c r="G51" s="3"/>
      <c r="H51" s="3"/>
      <c r="I51" s="3">
        <v>4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x14ac:dyDescent="0.2">
      <c r="A52" s="3">
        <f t="shared" si="0"/>
        <v>45</v>
      </c>
      <c r="B52" s="3" t="s">
        <v>173</v>
      </c>
      <c r="C52" s="3"/>
      <c r="D52" s="3"/>
      <c r="E52" s="3"/>
      <c r="F52" s="3"/>
      <c r="G52" s="3"/>
      <c r="H52" s="3"/>
      <c r="I52" s="3">
        <v>4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x14ac:dyDescent="0.2">
      <c r="A53" s="3">
        <f t="shared" si="0"/>
        <v>46</v>
      </c>
      <c r="B53" s="3" t="s">
        <v>201</v>
      </c>
      <c r="C53" s="3"/>
      <c r="D53" s="3"/>
      <c r="E53" s="3"/>
      <c r="F53" s="3"/>
      <c r="G53" s="3"/>
      <c r="H53" s="3"/>
      <c r="I53" s="3">
        <v>2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x14ac:dyDescent="0.2">
      <c r="A54" s="3">
        <f t="shared" si="0"/>
        <v>47</v>
      </c>
      <c r="B54" s="3" t="s">
        <v>236</v>
      </c>
      <c r="C54" s="3"/>
      <c r="D54" s="3"/>
      <c r="E54" s="3"/>
      <c r="F54" s="3"/>
      <c r="G54" s="3"/>
      <c r="H54" s="3"/>
      <c r="I54" s="3"/>
      <c r="J54" s="3"/>
      <c r="K54" s="3">
        <v>3</v>
      </c>
      <c r="L54" s="3"/>
      <c r="M54" s="3"/>
      <c r="N54" s="3"/>
      <c r="O54" s="3"/>
      <c r="P54" s="3"/>
      <c r="Q54" s="3"/>
      <c r="R54" s="3"/>
      <c r="S54" s="3"/>
      <c r="T54" s="3"/>
    </row>
    <row r="55" spans="1:20" x14ac:dyDescent="0.2">
      <c r="A55" s="3">
        <f t="shared" si="0"/>
        <v>48</v>
      </c>
      <c r="B55" s="3" t="s">
        <v>276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>
        <v>1</v>
      </c>
      <c r="N55" s="3">
        <v>1</v>
      </c>
      <c r="O55" s="3"/>
      <c r="P55" s="3"/>
      <c r="Q55" s="3"/>
      <c r="R55" s="3"/>
      <c r="S55" s="3"/>
      <c r="T55" s="3"/>
    </row>
    <row r="56" spans="1:20" x14ac:dyDescent="0.2">
      <c r="A56" s="3">
        <f t="shared" si="0"/>
        <v>49</v>
      </c>
      <c r="B56" s="3" t="s">
        <v>207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>
        <v>1</v>
      </c>
      <c r="N56" s="3"/>
      <c r="O56" s="3"/>
      <c r="P56" s="3">
        <v>1</v>
      </c>
      <c r="Q56" s="3"/>
      <c r="R56" s="3"/>
      <c r="S56" s="3"/>
      <c r="T56" s="3"/>
    </row>
    <row r="57" spans="1:20" x14ac:dyDescent="0.2">
      <c r="A57" s="3">
        <f t="shared" si="0"/>
        <v>50</v>
      </c>
      <c r="B57" s="3" t="s">
        <v>210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>
        <v>1</v>
      </c>
      <c r="N57" s="3">
        <v>1</v>
      </c>
      <c r="O57" s="3"/>
      <c r="P57" s="3"/>
      <c r="Q57" s="3">
        <v>3</v>
      </c>
      <c r="R57" s="3"/>
      <c r="S57" s="3"/>
      <c r="T57" s="3"/>
    </row>
    <row r="58" spans="1:20" x14ac:dyDescent="0.2">
      <c r="A58" s="3">
        <f t="shared" si="0"/>
        <v>51</v>
      </c>
      <c r="B58" s="3" t="s">
        <v>144</v>
      </c>
      <c r="C58" s="3"/>
      <c r="D58" s="3">
        <v>1</v>
      </c>
      <c r="E58" s="3">
        <v>5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x14ac:dyDescent="0.2">
      <c r="A59" s="3">
        <f t="shared" si="0"/>
        <v>52</v>
      </c>
      <c r="B59" s="3" t="s">
        <v>142</v>
      </c>
      <c r="C59" s="3"/>
      <c r="D59" s="3">
        <v>1</v>
      </c>
      <c r="E59" s="3">
        <v>3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x14ac:dyDescent="0.2">
      <c r="A60" s="3">
        <f t="shared" si="0"/>
        <v>53</v>
      </c>
      <c r="B60" s="3" t="s">
        <v>223</v>
      </c>
      <c r="C60" s="3"/>
      <c r="D60" s="3"/>
      <c r="E60" s="3"/>
      <c r="F60" s="3">
        <v>2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x14ac:dyDescent="0.2">
      <c r="A61" s="3">
        <f t="shared" si="0"/>
        <v>54</v>
      </c>
      <c r="B61" s="3" t="s">
        <v>196</v>
      </c>
      <c r="C61" s="3"/>
      <c r="D61" s="3"/>
      <c r="E61" s="3"/>
      <c r="F61" s="3"/>
      <c r="G61" s="3">
        <v>5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x14ac:dyDescent="0.2">
      <c r="A62" s="3">
        <f t="shared" si="0"/>
        <v>55</v>
      </c>
      <c r="B62" s="3" t="s">
        <v>176</v>
      </c>
      <c r="C62" s="3"/>
      <c r="D62" s="3"/>
      <c r="E62" s="3"/>
      <c r="F62" s="3"/>
      <c r="G62" s="3"/>
      <c r="H62" s="3"/>
      <c r="I62" s="3"/>
      <c r="J62" s="3">
        <v>2</v>
      </c>
      <c r="K62" s="3">
        <v>3</v>
      </c>
      <c r="L62" s="3"/>
      <c r="M62" s="3"/>
      <c r="N62" s="3"/>
      <c r="O62" s="3"/>
      <c r="P62" s="3"/>
      <c r="Q62" s="3"/>
      <c r="R62" s="3"/>
      <c r="S62" s="3"/>
      <c r="T62" s="3"/>
    </row>
    <row r="63" spans="1:20" x14ac:dyDescent="0.2">
      <c r="A63" s="3">
        <f t="shared" si="0"/>
        <v>56</v>
      </c>
      <c r="B63" s="3" t="s">
        <v>180</v>
      </c>
      <c r="C63" s="3"/>
      <c r="D63" s="3"/>
      <c r="E63" s="3"/>
      <c r="F63" s="3"/>
      <c r="G63" s="3"/>
      <c r="H63" s="3"/>
      <c r="I63" s="3"/>
      <c r="J63" s="3">
        <v>2</v>
      </c>
      <c r="K63" s="3">
        <v>5</v>
      </c>
      <c r="L63" s="3"/>
      <c r="M63" s="3"/>
      <c r="N63" s="3"/>
      <c r="O63" s="3"/>
      <c r="P63" s="3"/>
      <c r="Q63" s="3"/>
      <c r="R63" s="3"/>
      <c r="S63" s="3"/>
      <c r="T63" s="3"/>
    </row>
    <row r="64" spans="1:20" x14ac:dyDescent="0.2">
      <c r="A64" s="3">
        <f t="shared" si="0"/>
        <v>57</v>
      </c>
      <c r="B64" s="3" t="s">
        <v>206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>
        <v>1</v>
      </c>
      <c r="N64" s="3"/>
      <c r="O64" s="3"/>
      <c r="P64" s="3">
        <v>1</v>
      </c>
      <c r="Q64" s="3">
        <v>1</v>
      </c>
      <c r="R64" s="3">
        <v>2</v>
      </c>
      <c r="S64" s="3"/>
      <c r="T64" s="3"/>
    </row>
    <row r="65" spans="1:20" x14ac:dyDescent="0.2">
      <c r="A65" s="3">
        <f t="shared" si="0"/>
        <v>58</v>
      </c>
      <c r="B65" s="3" t="s">
        <v>147</v>
      </c>
      <c r="C65" s="3"/>
      <c r="D65" s="3"/>
      <c r="E65" s="3"/>
      <c r="F65" s="3">
        <v>2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x14ac:dyDescent="0.2">
      <c r="A66" s="3">
        <f t="shared" si="0"/>
        <v>59</v>
      </c>
      <c r="B66" s="3" t="s">
        <v>154</v>
      </c>
      <c r="C66" s="3"/>
      <c r="D66" s="3"/>
      <c r="E66" s="3"/>
      <c r="F66" s="3">
        <v>4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x14ac:dyDescent="0.2">
      <c r="A67" s="3">
        <f t="shared" si="0"/>
        <v>60</v>
      </c>
      <c r="B67" s="3" t="s">
        <v>115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>
        <v>1</v>
      </c>
      <c r="S67" s="3">
        <v>3</v>
      </c>
      <c r="T67" s="3"/>
    </row>
    <row r="68" spans="1:20" x14ac:dyDescent="0.2">
      <c r="A68" s="3">
        <f t="shared" si="0"/>
        <v>61</v>
      </c>
      <c r="B68" s="3" t="s">
        <v>278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>
        <v>1</v>
      </c>
      <c r="R68" s="3"/>
      <c r="S68" s="3">
        <v>1</v>
      </c>
      <c r="T68" s="3">
        <v>1</v>
      </c>
    </row>
    <row r="69" spans="1:20" x14ac:dyDescent="0.2">
      <c r="A69" s="3">
        <f t="shared" si="0"/>
        <v>62</v>
      </c>
      <c r="B69" s="3" t="s">
        <v>273</v>
      </c>
      <c r="C69" s="3"/>
      <c r="D69" s="3"/>
      <c r="E69" s="3"/>
      <c r="F69" s="3"/>
      <c r="G69" s="3"/>
      <c r="H69" s="3"/>
      <c r="I69" s="3">
        <v>1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x14ac:dyDescent="0.2">
      <c r="A70" s="3">
        <f t="shared" si="0"/>
        <v>63</v>
      </c>
      <c r="B70" s="3" t="s">
        <v>274</v>
      </c>
      <c r="C70" s="3"/>
      <c r="D70" s="3"/>
      <c r="E70" s="3"/>
      <c r="F70" s="3"/>
      <c r="G70" s="3"/>
      <c r="H70" s="3"/>
      <c r="I70" s="3">
        <v>1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x14ac:dyDescent="0.2">
      <c r="A71" s="3">
        <f t="shared" si="0"/>
        <v>64</v>
      </c>
      <c r="B71" s="3" t="s">
        <v>172</v>
      </c>
      <c r="C71" s="3"/>
      <c r="D71" s="3"/>
      <c r="E71" s="3"/>
      <c r="F71" s="3"/>
      <c r="G71" s="3"/>
      <c r="H71" s="3"/>
      <c r="I71" s="3">
        <v>3</v>
      </c>
      <c r="J71" s="3">
        <v>6</v>
      </c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x14ac:dyDescent="0.2">
      <c r="A72" s="3">
        <f t="shared" si="0"/>
        <v>65</v>
      </c>
      <c r="B72" s="3" t="s">
        <v>193</v>
      </c>
      <c r="C72" s="3"/>
      <c r="D72" s="3">
        <v>1</v>
      </c>
      <c r="E72" s="3">
        <v>1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x14ac:dyDescent="0.2">
      <c r="A73" s="3">
        <f t="shared" si="0"/>
        <v>66</v>
      </c>
      <c r="B73" s="3" t="s">
        <v>191</v>
      </c>
      <c r="C73" s="3"/>
      <c r="D73" s="3">
        <v>1</v>
      </c>
      <c r="E73" s="3">
        <v>1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x14ac:dyDescent="0.2">
      <c r="A74" s="3">
        <f t="shared" ref="A74:A137" si="1">A73+1</f>
        <v>67</v>
      </c>
      <c r="B74" s="3" t="s">
        <v>199</v>
      </c>
      <c r="C74" s="3"/>
      <c r="D74" s="3"/>
      <c r="E74" s="3"/>
      <c r="F74" s="3"/>
      <c r="G74" s="3"/>
      <c r="H74" s="3">
        <v>1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x14ac:dyDescent="0.2">
      <c r="A75" s="3">
        <f t="shared" si="1"/>
        <v>68</v>
      </c>
      <c r="B75" s="3" t="s">
        <v>186</v>
      </c>
      <c r="C75" s="3"/>
      <c r="D75" s="3"/>
      <c r="E75" s="3"/>
      <c r="F75" s="3"/>
      <c r="G75" s="3"/>
      <c r="H75" s="3"/>
      <c r="I75" s="3"/>
      <c r="J75" s="3">
        <v>1</v>
      </c>
      <c r="K75" s="3">
        <v>5</v>
      </c>
      <c r="L75" s="3"/>
      <c r="M75" s="3"/>
      <c r="N75" s="3"/>
      <c r="O75" s="3"/>
      <c r="P75" s="3"/>
      <c r="Q75" s="3"/>
      <c r="R75" s="3"/>
      <c r="S75" s="3"/>
      <c r="T75" s="3"/>
    </row>
    <row r="76" spans="1:20" x14ac:dyDescent="0.2">
      <c r="A76" s="3">
        <f t="shared" si="1"/>
        <v>69</v>
      </c>
      <c r="B76" s="3" t="s">
        <v>159</v>
      </c>
      <c r="C76" s="3"/>
      <c r="D76" s="3"/>
      <c r="E76" s="3"/>
      <c r="F76" s="3"/>
      <c r="G76" s="3">
        <v>4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x14ac:dyDescent="0.2">
      <c r="A77" s="3">
        <f t="shared" si="1"/>
        <v>70</v>
      </c>
      <c r="B77" s="3" t="s">
        <v>229</v>
      </c>
      <c r="C77" s="3"/>
      <c r="D77" s="3"/>
      <c r="E77" s="3"/>
      <c r="F77" s="3"/>
      <c r="G77" s="3"/>
      <c r="H77" s="3">
        <v>3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x14ac:dyDescent="0.2">
      <c r="A78" s="3">
        <f t="shared" si="1"/>
        <v>71</v>
      </c>
      <c r="B78" s="3" t="s">
        <v>133</v>
      </c>
      <c r="C78" s="3">
        <v>4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x14ac:dyDescent="0.2">
      <c r="A79" s="3">
        <f t="shared" si="1"/>
        <v>72</v>
      </c>
      <c r="B79" s="3" t="s">
        <v>260</v>
      </c>
      <c r="C79" s="3">
        <v>3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x14ac:dyDescent="0.2">
      <c r="A80" s="3">
        <f t="shared" si="1"/>
        <v>73</v>
      </c>
      <c r="B80" s="3" t="s">
        <v>218</v>
      </c>
      <c r="C80" s="3">
        <v>5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x14ac:dyDescent="0.2">
      <c r="A81" s="3">
        <f t="shared" si="1"/>
        <v>74</v>
      </c>
      <c r="B81" s="3" t="s">
        <v>145</v>
      </c>
      <c r="C81" s="3"/>
      <c r="D81" s="3"/>
      <c r="E81" s="3">
        <v>1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x14ac:dyDescent="0.2">
      <c r="A82" s="3">
        <f t="shared" si="1"/>
        <v>75</v>
      </c>
      <c r="B82" s="3" t="s">
        <v>141</v>
      </c>
      <c r="C82" s="3"/>
      <c r="D82" s="3">
        <v>1</v>
      </c>
      <c r="E82" s="3">
        <v>1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x14ac:dyDescent="0.2">
      <c r="A83" s="3">
        <f t="shared" si="1"/>
        <v>76</v>
      </c>
      <c r="B83" s="3" t="s">
        <v>285</v>
      </c>
      <c r="C83" s="3"/>
      <c r="D83" s="3"/>
      <c r="E83" s="3"/>
      <c r="F83" s="3">
        <v>1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x14ac:dyDescent="0.2">
      <c r="A84" s="3">
        <f t="shared" si="1"/>
        <v>77</v>
      </c>
      <c r="B84" s="3" t="s">
        <v>153</v>
      </c>
      <c r="C84" s="3"/>
      <c r="D84" s="3"/>
      <c r="E84" s="3"/>
      <c r="F84" s="3">
        <v>1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x14ac:dyDescent="0.2">
      <c r="A85" s="3">
        <f t="shared" si="1"/>
        <v>78</v>
      </c>
      <c r="B85" s="3" t="s">
        <v>161</v>
      </c>
      <c r="C85" s="3"/>
      <c r="D85" s="3"/>
      <c r="E85" s="3"/>
      <c r="F85" s="3"/>
      <c r="G85" s="3">
        <v>3</v>
      </c>
      <c r="H85" s="3">
        <v>5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x14ac:dyDescent="0.2">
      <c r="A86" s="3">
        <f t="shared" si="1"/>
        <v>79</v>
      </c>
      <c r="B86" s="3" t="s">
        <v>182</v>
      </c>
      <c r="C86" s="3"/>
      <c r="D86" s="3"/>
      <c r="E86" s="3"/>
      <c r="F86" s="3"/>
      <c r="G86" s="3"/>
      <c r="H86" s="3"/>
      <c r="I86" s="3"/>
      <c r="J86" s="3">
        <v>1</v>
      </c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x14ac:dyDescent="0.2">
      <c r="A87" s="3">
        <f t="shared" si="1"/>
        <v>80</v>
      </c>
      <c r="B87" s="3" t="s">
        <v>178</v>
      </c>
      <c r="C87" s="3"/>
      <c r="D87" s="3"/>
      <c r="E87" s="3"/>
      <c r="F87" s="3"/>
      <c r="G87" s="3"/>
      <c r="H87" s="3"/>
      <c r="I87" s="3"/>
      <c r="J87" s="3">
        <v>6</v>
      </c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x14ac:dyDescent="0.2">
      <c r="A88" s="3">
        <f t="shared" si="1"/>
        <v>81</v>
      </c>
      <c r="B88" s="3" t="s">
        <v>214</v>
      </c>
      <c r="C88" s="3"/>
      <c r="D88" s="3"/>
      <c r="E88" s="3">
        <v>1</v>
      </c>
      <c r="F88" s="3"/>
      <c r="G88" s="3">
        <v>1</v>
      </c>
      <c r="H88" s="3">
        <v>2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x14ac:dyDescent="0.2">
      <c r="A89" s="3">
        <f t="shared" si="1"/>
        <v>82</v>
      </c>
      <c r="B89" s="3" t="s">
        <v>137</v>
      </c>
      <c r="C89" s="3"/>
      <c r="D89" s="3">
        <v>1</v>
      </c>
      <c r="E89" s="3">
        <v>3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x14ac:dyDescent="0.2">
      <c r="A90" s="3">
        <f t="shared" si="1"/>
        <v>83</v>
      </c>
      <c r="B90" s="3" t="s">
        <v>138</v>
      </c>
      <c r="C90" s="3"/>
      <c r="D90" s="3">
        <v>2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x14ac:dyDescent="0.2">
      <c r="A91" s="3">
        <f t="shared" si="1"/>
        <v>84</v>
      </c>
      <c r="B91" s="3" t="s">
        <v>284</v>
      </c>
      <c r="C91" s="3"/>
      <c r="D91" s="3"/>
      <c r="E91" s="3">
        <v>1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x14ac:dyDescent="0.2">
      <c r="A92" s="3">
        <f t="shared" si="1"/>
        <v>85</v>
      </c>
      <c r="B92" s="3" t="s">
        <v>268</v>
      </c>
      <c r="C92" s="3"/>
      <c r="D92" s="3"/>
      <c r="E92" s="3"/>
      <c r="F92" s="3">
        <v>1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x14ac:dyDescent="0.2">
      <c r="A93" s="3">
        <f t="shared" si="1"/>
        <v>86</v>
      </c>
      <c r="B93" s="3" t="s">
        <v>150</v>
      </c>
      <c r="C93" s="3"/>
      <c r="D93" s="3"/>
      <c r="E93" s="3"/>
      <c r="F93" s="3">
        <v>1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x14ac:dyDescent="0.2">
      <c r="A94" s="3">
        <f t="shared" si="1"/>
        <v>87</v>
      </c>
      <c r="B94" s="3" t="s">
        <v>158</v>
      </c>
      <c r="C94" s="3"/>
      <c r="D94" s="3"/>
      <c r="E94" s="3"/>
      <c r="F94" s="3"/>
      <c r="G94" s="3">
        <v>5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x14ac:dyDescent="0.2">
      <c r="A95" s="3">
        <f t="shared" si="1"/>
        <v>88</v>
      </c>
      <c r="B95" s="3" t="s">
        <v>168</v>
      </c>
      <c r="C95" s="3"/>
      <c r="D95" s="3"/>
      <c r="E95" s="3"/>
      <c r="F95" s="3"/>
      <c r="G95" s="3"/>
      <c r="H95" s="3"/>
      <c r="I95" s="3">
        <v>6</v>
      </c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x14ac:dyDescent="0.2">
      <c r="A96" s="3">
        <f t="shared" si="1"/>
        <v>89</v>
      </c>
      <c r="B96" s="3" t="s">
        <v>169</v>
      </c>
      <c r="C96" s="3"/>
      <c r="D96" s="3"/>
      <c r="E96" s="3"/>
      <c r="F96" s="3"/>
      <c r="G96" s="3"/>
      <c r="H96" s="3"/>
      <c r="I96" s="3">
        <v>5</v>
      </c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x14ac:dyDescent="0.2">
      <c r="A97" s="3">
        <f t="shared" si="1"/>
        <v>90</v>
      </c>
      <c r="B97" s="3" t="s">
        <v>215</v>
      </c>
      <c r="C97" s="3"/>
      <c r="D97" s="3"/>
      <c r="E97" s="3"/>
      <c r="F97" s="3"/>
      <c r="G97" s="3"/>
      <c r="H97" s="3"/>
      <c r="I97" s="3"/>
      <c r="J97" s="3">
        <v>5</v>
      </c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x14ac:dyDescent="0.2">
      <c r="A98" s="3">
        <f t="shared" si="1"/>
        <v>91</v>
      </c>
      <c r="B98" s="3" t="s">
        <v>288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>
        <v>1</v>
      </c>
      <c r="P98" s="3"/>
      <c r="Q98" s="3"/>
      <c r="R98" s="3"/>
      <c r="S98" s="3"/>
      <c r="T98" s="3"/>
    </row>
    <row r="99" spans="1:20" x14ac:dyDescent="0.2">
      <c r="A99" s="3">
        <f t="shared" si="1"/>
        <v>92</v>
      </c>
      <c r="B99" s="3" t="s">
        <v>277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>
        <v>1</v>
      </c>
      <c r="N99" s="3">
        <v>2</v>
      </c>
      <c r="O99" s="3"/>
      <c r="P99" s="3"/>
      <c r="Q99" s="3"/>
      <c r="R99" s="3"/>
      <c r="S99" s="3"/>
      <c r="T99" s="3"/>
    </row>
    <row r="100" spans="1:20" x14ac:dyDescent="0.2">
      <c r="A100" s="3">
        <f t="shared" si="1"/>
        <v>93</v>
      </c>
      <c r="B100" s="3" t="s">
        <v>134</v>
      </c>
      <c r="C100" s="3">
        <v>3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x14ac:dyDescent="0.2">
      <c r="A101" s="3">
        <f t="shared" si="1"/>
        <v>94</v>
      </c>
      <c r="B101" s="3" t="s">
        <v>266</v>
      </c>
      <c r="C101" s="3"/>
      <c r="D101" s="3"/>
      <c r="E101" s="3">
        <v>2</v>
      </c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x14ac:dyDescent="0.2">
      <c r="A102" s="3">
        <f t="shared" si="1"/>
        <v>95</v>
      </c>
      <c r="B102" s="3" t="s">
        <v>262</v>
      </c>
      <c r="C102" s="3"/>
      <c r="D102" s="3">
        <v>1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x14ac:dyDescent="0.2">
      <c r="A103" s="3">
        <f t="shared" si="1"/>
        <v>96</v>
      </c>
      <c r="B103" s="3" t="s">
        <v>270</v>
      </c>
      <c r="C103" s="3"/>
      <c r="D103" s="3"/>
      <c r="E103" s="3"/>
      <c r="F103" s="3"/>
      <c r="G103" s="3">
        <v>1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x14ac:dyDescent="0.2">
      <c r="A104" s="3">
        <f t="shared" si="1"/>
        <v>97</v>
      </c>
      <c r="B104" s="3" t="s">
        <v>269</v>
      </c>
      <c r="C104" s="3"/>
      <c r="D104" s="3"/>
      <c r="E104" s="3"/>
      <c r="F104" s="3">
        <v>1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x14ac:dyDescent="0.2">
      <c r="A105" s="3">
        <f t="shared" si="1"/>
        <v>98</v>
      </c>
      <c r="B105" s="3" t="s">
        <v>251</v>
      </c>
      <c r="C105" s="3"/>
      <c r="D105" s="3"/>
      <c r="E105" s="3"/>
      <c r="F105" s="3"/>
      <c r="G105" s="3"/>
      <c r="H105" s="3">
        <v>1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x14ac:dyDescent="0.2">
      <c r="A106" s="3">
        <f t="shared" si="1"/>
        <v>99</v>
      </c>
      <c r="B106" s="3" t="s">
        <v>203</v>
      </c>
      <c r="C106" s="3"/>
      <c r="D106" s="3"/>
      <c r="E106" s="3"/>
      <c r="F106" s="3"/>
      <c r="G106" s="3"/>
      <c r="H106" s="3"/>
      <c r="I106" s="3">
        <v>1</v>
      </c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x14ac:dyDescent="0.2">
      <c r="A107" s="3">
        <f t="shared" si="1"/>
        <v>100</v>
      </c>
      <c r="B107" s="3" t="s">
        <v>123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>
        <v>1</v>
      </c>
      <c r="O107" s="3">
        <v>3</v>
      </c>
      <c r="P107" s="3"/>
      <c r="Q107" s="3"/>
      <c r="R107" s="3"/>
      <c r="S107" s="3"/>
      <c r="T107" s="3"/>
    </row>
    <row r="108" spans="1:20" x14ac:dyDescent="0.2">
      <c r="A108" s="3">
        <f t="shared" si="1"/>
        <v>101</v>
      </c>
      <c r="B108" s="3" t="s">
        <v>211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>
        <v>1</v>
      </c>
      <c r="N108" s="3">
        <v>2</v>
      </c>
      <c r="O108" s="3"/>
      <c r="P108" s="3">
        <v>3</v>
      </c>
      <c r="Q108" s="3"/>
      <c r="R108" s="3"/>
      <c r="S108" s="3"/>
      <c r="T108" s="3"/>
    </row>
    <row r="109" spans="1:20" x14ac:dyDescent="0.2">
      <c r="A109" s="3">
        <f t="shared" si="1"/>
        <v>102</v>
      </c>
      <c r="B109" s="3" t="s">
        <v>124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>
        <v>1</v>
      </c>
      <c r="N109" s="3">
        <v>3</v>
      </c>
      <c r="O109" s="3"/>
      <c r="P109" s="3"/>
      <c r="Q109" s="3"/>
      <c r="R109" s="3"/>
      <c r="S109" s="3"/>
      <c r="T109" s="3"/>
    </row>
    <row r="110" spans="1:20" x14ac:dyDescent="0.2">
      <c r="A110" s="3">
        <f t="shared" si="1"/>
        <v>103</v>
      </c>
      <c r="B110" s="3" t="s">
        <v>228</v>
      </c>
      <c r="C110" s="3"/>
      <c r="D110" s="3"/>
      <c r="E110" s="3"/>
      <c r="F110" s="3"/>
      <c r="G110" s="3"/>
      <c r="H110" s="3">
        <v>1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x14ac:dyDescent="0.2">
      <c r="A111" s="3">
        <f t="shared" si="1"/>
        <v>104</v>
      </c>
      <c r="B111" s="3" t="s">
        <v>216</v>
      </c>
      <c r="C111" s="3">
        <v>1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x14ac:dyDescent="0.2">
      <c r="A112" s="3">
        <f t="shared" si="1"/>
        <v>105</v>
      </c>
      <c r="B112" s="3" t="s">
        <v>222</v>
      </c>
      <c r="C112" s="3"/>
      <c r="D112" s="3"/>
      <c r="E112" s="3">
        <v>1</v>
      </c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x14ac:dyDescent="0.2">
      <c r="A113" s="3">
        <f t="shared" si="1"/>
        <v>106</v>
      </c>
      <c r="B113" s="3" t="s">
        <v>244</v>
      </c>
      <c r="C113" s="3"/>
      <c r="D113" s="3">
        <v>2</v>
      </c>
      <c r="E113" s="3">
        <v>1</v>
      </c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x14ac:dyDescent="0.2">
      <c r="A114" s="3">
        <f t="shared" si="1"/>
        <v>107</v>
      </c>
      <c r="B114" s="3" t="s">
        <v>220</v>
      </c>
      <c r="C114" s="3"/>
      <c r="D114" s="3"/>
      <c r="E114" s="3">
        <v>1</v>
      </c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x14ac:dyDescent="0.2">
      <c r="A115" s="3">
        <f t="shared" si="1"/>
        <v>108</v>
      </c>
      <c r="B115" s="3" t="s">
        <v>225</v>
      </c>
      <c r="C115" s="3"/>
      <c r="D115" s="3"/>
      <c r="E115" s="3"/>
      <c r="F115" s="3">
        <v>1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x14ac:dyDescent="0.2">
      <c r="A116" s="3">
        <f t="shared" si="1"/>
        <v>109</v>
      </c>
      <c r="B116" s="3" t="s">
        <v>226</v>
      </c>
      <c r="C116" s="3"/>
      <c r="D116" s="3"/>
      <c r="E116" s="3"/>
      <c r="F116" s="3"/>
      <c r="G116" s="3">
        <v>2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x14ac:dyDescent="0.2">
      <c r="A117" s="3">
        <f t="shared" si="1"/>
        <v>110</v>
      </c>
      <c r="B117" s="3" t="s">
        <v>197</v>
      </c>
      <c r="C117" s="3"/>
      <c r="D117" s="3"/>
      <c r="E117" s="3"/>
      <c r="F117" s="3"/>
      <c r="G117" s="3">
        <v>2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x14ac:dyDescent="0.2">
      <c r="A118" s="3">
        <f t="shared" si="1"/>
        <v>111</v>
      </c>
      <c r="B118" s="3" t="s">
        <v>230</v>
      </c>
      <c r="C118" s="3"/>
      <c r="D118" s="3"/>
      <c r="E118" s="3"/>
      <c r="F118" s="3"/>
      <c r="G118" s="3"/>
      <c r="H118" s="3">
        <v>1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x14ac:dyDescent="0.2">
      <c r="A119" s="3">
        <f t="shared" si="1"/>
        <v>112</v>
      </c>
      <c r="B119" s="3" t="s">
        <v>232</v>
      </c>
      <c r="C119" s="3"/>
      <c r="D119" s="3"/>
      <c r="E119" s="3"/>
      <c r="F119" s="3"/>
      <c r="G119" s="3"/>
      <c r="H119" s="3"/>
      <c r="I119" s="3"/>
      <c r="J119" s="3">
        <v>1</v>
      </c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x14ac:dyDescent="0.2">
      <c r="A120" s="3">
        <f t="shared" si="1"/>
        <v>113</v>
      </c>
      <c r="B120" s="3" t="s">
        <v>185</v>
      </c>
      <c r="C120" s="3"/>
      <c r="D120" s="3"/>
      <c r="E120" s="3"/>
      <c r="F120" s="3"/>
      <c r="G120" s="3"/>
      <c r="H120" s="3"/>
      <c r="I120" s="3"/>
      <c r="J120" s="3">
        <v>4</v>
      </c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x14ac:dyDescent="0.2">
      <c r="A121" s="3">
        <f t="shared" si="1"/>
        <v>114</v>
      </c>
      <c r="B121" s="3" t="s">
        <v>234</v>
      </c>
      <c r="C121" s="3"/>
      <c r="D121" s="3"/>
      <c r="E121" s="3"/>
      <c r="F121" s="3"/>
      <c r="G121" s="3"/>
      <c r="H121" s="3"/>
      <c r="I121" s="3"/>
      <c r="J121" s="3">
        <v>3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x14ac:dyDescent="0.2">
      <c r="A122" s="3">
        <f t="shared" si="1"/>
        <v>115</v>
      </c>
      <c r="B122" s="3" t="s">
        <v>212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>
        <v>2</v>
      </c>
      <c r="N122" s="3"/>
      <c r="O122" s="3"/>
      <c r="P122" s="3"/>
      <c r="Q122" s="3"/>
      <c r="R122" s="3"/>
      <c r="S122" s="3"/>
      <c r="T122" s="3"/>
    </row>
    <row r="123" spans="1:20" x14ac:dyDescent="0.2">
      <c r="A123" s="3">
        <f t="shared" si="1"/>
        <v>116</v>
      </c>
      <c r="B123" s="3" t="s">
        <v>239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>
        <v>1</v>
      </c>
      <c r="O123" s="3"/>
      <c r="P123" s="3"/>
      <c r="Q123" s="3"/>
      <c r="R123" s="3"/>
      <c r="S123" s="3"/>
      <c r="T123" s="3"/>
    </row>
    <row r="124" spans="1:20" x14ac:dyDescent="0.2">
      <c r="A124" s="3">
        <f t="shared" si="1"/>
        <v>117</v>
      </c>
      <c r="B124" s="3" t="s">
        <v>290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>
        <v>1</v>
      </c>
      <c r="S124" s="3"/>
      <c r="T124" s="3"/>
    </row>
    <row r="125" spans="1:20" x14ac:dyDescent="0.2">
      <c r="A125" s="3">
        <f t="shared" si="1"/>
        <v>118</v>
      </c>
      <c r="B125" s="3" t="s">
        <v>135</v>
      </c>
      <c r="C125" s="3">
        <v>1</v>
      </c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x14ac:dyDescent="0.2">
      <c r="A126" s="3">
        <f t="shared" si="1"/>
        <v>119</v>
      </c>
      <c r="B126" s="3" t="s">
        <v>139</v>
      </c>
      <c r="C126" s="3"/>
      <c r="D126" s="3">
        <v>1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x14ac:dyDescent="0.2">
      <c r="A127" s="3">
        <f t="shared" si="1"/>
        <v>120</v>
      </c>
      <c r="B127" s="3" t="s">
        <v>140</v>
      </c>
      <c r="C127" s="3"/>
      <c r="D127" s="3">
        <v>3</v>
      </c>
      <c r="E127" s="3">
        <v>1</v>
      </c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x14ac:dyDescent="0.2">
      <c r="A128" s="3">
        <f t="shared" si="1"/>
        <v>121</v>
      </c>
      <c r="B128" s="3" t="s">
        <v>143</v>
      </c>
      <c r="C128" s="3"/>
      <c r="D128" s="3"/>
      <c r="E128" s="3">
        <v>1</v>
      </c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x14ac:dyDescent="0.2">
      <c r="A129" s="3">
        <f t="shared" si="1"/>
        <v>122</v>
      </c>
      <c r="B129" s="3" t="s">
        <v>148</v>
      </c>
      <c r="C129" s="3"/>
      <c r="D129" s="3"/>
      <c r="E129" s="3"/>
      <c r="F129" s="3">
        <v>1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x14ac:dyDescent="0.2">
      <c r="A130" s="3">
        <f t="shared" si="1"/>
        <v>123</v>
      </c>
      <c r="B130" s="3" t="s">
        <v>155</v>
      </c>
      <c r="C130" s="3"/>
      <c r="D130" s="3"/>
      <c r="E130" s="3"/>
      <c r="F130" s="3"/>
      <c r="G130" s="3">
        <v>2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x14ac:dyDescent="0.2">
      <c r="A131" s="3">
        <f t="shared" si="1"/>
        <v>124</v>
      </c>
      <c r="B131" s="3" t="s">
        <v>156</v>
      </c>
      <c r="C131" s="3"/>
      <c r="D131" s="3"/>
      <c r="E131" s="3"/>
      <c r="F131" s="3"/>
      <c r="G131" s="3">
        <v>2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x14ac:dyDescent="0.2">
      <c r="A132" s="3">
        <f t="shared" si="1"/>
        <v>125</v>
      </c>
      <c r="B132" s="3" t="s">
        <v>162</v>
      </c>
      <c r="C132" s="3"/>
      <c r="D132" s="3"/>
      <c r="E132" s="3"/>
      <c r="F132" s="3"/>
      <c r="G132" s="3">
        <v>1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x14ac:dyDescent="0.2">
      <c r="A133" s="3">
        <f t="shared" si="1"/>
        <v>126</v>
      </c>
      <c r="B133" s="3" t="s">
        <v>164</v>
      </c>
      <c r="C133" s="3"/>
      <c r="D133" s="3"/>
      <c r="E133" s="3"/>
      <c r="F133" s="3"/>
      <c r="G133" s="3"/>
      <c r="H133" s="3">
        <v>3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x14ac:dyDescent="0.2">
      <c r="A134" s="3">
        <f t="shared" si="1"/>
        <v>127</v>
      </c>
      <c r="B134" s="3" t="s">
        <v>179</v>
      </c>
      <c r="C134" s="3"/>
      <c r="D134" s="3"/>
      <c r="E134" s="3"/>
      <c r="F134" s="3"/>
      <c r="G134" s="3"/>
      <c r="H134" s="3"/>
      <c r="I134" s="3"/>
      <c r="J134" s="3">
        <v>1</v>
      </c>
      <c r="K134" s="3">
        <v>1</v>
      </c>
      <c r="L134" s="3"/>
      <c r="M134" s="3"/>
      <c r="N134" s="3"/>
      <c r="O134" s="3"/>
      <c r="P134" s="3"/>
      <c r="Q134" s="3"/>
      <c r="R134" s="3"/>
      <c r="S134" s="3"/>
      <c r="T134" s="3"/>
    </row>
    <row r="135" spans="1:20" x14ac:dyDescent="0.2">
      <c r="A135" s="3">
        <f t="shared" si="1"/>
        <v>128</v>
      </c>
      <c r="B135" s="3" t="s">
        <v>184</v>
      </c>
      <c r="C135" s="3"/>
      <c r="D135" s="3"/>
      <c r="E135" s="3"/>
      <c r="F135" s="3"/>
      <c r="G135" s="3"/>
      <c r="H135" s="3"/>
      <c r="I135" s="3"/>
      <c r="J135" s="3">
        <v>5</v>
      </c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x14ac:dyDescent="0.2">
      <c r="A136" s="3">
        <f t="shared" si="1"/>
        <v>129</v>
      </c>
      <c r="B136" s="3" t="s">
        <v>187</v>
      </c>
      <c r="C136" s="3">
        <v>5</v>
      </c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x14ac:dyDescent="0.2">
      <c r="A137" s="3">
        <f t="shared" si="1"/>
        <v>130</v>
      </c>
      <c r="B137" s="3" t="s">
        <v>188</v>
      </c>
      <c r="C137" s="3">
        <v>3</v>
      </c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x14ac:dyDescent="0.2">
      <c r="A138" s="3">
        <f t="shared" ref="A138:A180" si="2">A137+1</f>
        <v>131</v>
      </c>
      <c r="B138" s="3" t="s">
        <v>189</v>
      </c>
      <c r="C138" s="3">
        <v>1</v>
      </c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x14ac:dyDescent="0.2">
      <c r="A139" s="3">
        <f t="shared" si="2"/>
        <v>132</v>
      </c>
      <c r="B139" s="3" t="s">
        <v>190</v>
      </c>
      <c r="C139" s="3">
        <v>1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x14ac:dyDescent="0.2">
      <c r="A140" s="3">
        <f t="shared" si="2"/>
        <v>133</v>
      </c>
      <c r="B140" s="3" t="s">
        <v>194</v>
      </c>
      <c r="C140" s="3"/>
      <c r="D140" s="3"/>
      <c r="E140" s="3"/>
      <c r="F140" s="3">
        <v>1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x14ac:dyDescent="0.2">
      <c r="A141" s="3">
        <f t="shared" si="2"/>
        <v>134</v>
      </c>
      <c r="B141" s="3" t="s">
        <v>195</v>
      </c>
      <c r="C141" s="3"/>
      <c r="D141" s="3"/>
      <c r="E141" s="3"/>
      <c r="F141" s="3">
        <v>2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x14ac:dyDescent="0.2">
      <c r="A142" s="3">
        <f t="shared" si="2"/>
        <v>135</v>
      </c>
      <c r="B142" s="3" t="s">
        <v>198</v>
      </c>
      <c r="C142" s="3"/>
      <c r="D142" s="3"/>
      <c r="E142" s="3"/>
      <c r="F142" s="3"/>
      <c r="G142" s="3">
        <v>1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x14ac:dyDescent="0.2">
      <c r="A143" s="3">
        <f t="shared" si="2"/>
        <v>136</v>
      </c>
      <c r="B143" s="3" t="s">
        <v>208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>
        <v>1</v>
      </c>
      <c r="N143" s="3">
        <v>2</v>
      </c>
      <c r="O143" s="3">
        <v>2</v>
      </c>
      <c r="P143" s="3"/>
      <c r="Q143" s="3"/>
      <c r="R143" s="3"/>
      <c r="S143" s="3"/>
      <c r="T143" s="3"/>
    </row>
    <row r="144" spans="1:20" x14ac:dyDescent="0.2">
      <c r="A144" s="3">
        <f t="shared" si="2"/>
        <v>137</v>
      </c>
      <c r="B144" s="3" t="s">
        <v>217</v>
      </c>
      <c r="C144" s="3">
        <v>1</v>
      </c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x14ac:dyDescent="0.2">
      <c r="A145" s="3">
        <f t="shared" si="2"/>
        <v>138</v>
      </c>
      <c r="B145" s="3" t="s">
        <v>221</v>
      </c>
      <c r="C145" s="3"/>
      <c r="D145" s="3"/>
      <c r="E145" s="3">
        <v>1</v>
      </c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x14ac:dyDescent="0.2">
      <c r="A146" s="3">
        <f t="shared" si="2"/>
        <v>139</v>
      </c>
      <c r="B146" s="3" t="s">
        <v>231</v>
      </c>
      <c r="C146" s="3"/>
      <c r="D146" s="3"/>
      <c r="E146" s="3"/>
      <c r="F146" s="3"/>
      <c r="G146" s="3"/>
      <c r="H146" s="3"/>
      <c r="I146" s="3"/>
      <c r="J146" s="3">
        <v>1</v>
      </c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x14ac:dyDescent="0.2">
      <c r="A147" s="3">
        <f t="shared" si="2"/>
        <v>140</v>
      </c>
      <c r="B147" s="3" t="s">
        <v>233</v>
      </c>
      <c r="C147" s="3"/>
      <c r="D147" s="3"/>
      <c r="E147" s="3"/>
      <c r="F147" s="3"/>
      <c r="G147" s="3"/>
      <c r="H147" s="3"/>
      <c r="I147" s="3"/>
      <c r="J147" s="3">
        <v>3</v>
      </c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x14ac:dyDescent="0.2">
      <c r="A148" s="3">
        <f t="shared" si="2"/>
        <v>141</v>
      </c>
      <c r="B148" s="3" t="s">
        <v>237</v>
      </c>
      <c r="C148" s="3"/>
      <c r="D148" s="3"/>
      <c r="E148" s="3"/>
      <c r="F148" s="3"/>
      <c r="G148" s="3"/>
      <c r="H148" s="3"/>
      <c r="I148" s="3"/>
      <c r="J148" s="3"/>
      <c r="K148" s="3">
        <v>2</v>
      </c>
      <c r="L148" s="3"/>
      <c r="M148" s="3"/>
      <c r="N148" s="3"/>
      <c r="O148" s="3"/>
      <c r="P148" s="3"/>
      <c r="Q148" s="3"/>
      <c r="R148" s="3"/>
      <c r="S148" s="3"/>
      <c r="T148" s="3"/>
    </row>
    <row r="149" spans="1:20" x14ac:dyDescent="0.2">
      <c r="A149" s="3">
        <f t="shared" si="2"/>
        <v>142</v>
      </c>
      <c r="B149" s="3" t="s">
        <v>240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>
        <v>1</v>
      </c>
      <c r="O149" s="3"/>
      <c r="P149" s="3"/>
      <c r="Q149" s="3"/>
      <c r="R149" s="3">
        <v>1</v>
      </c>
      <c r="S149" s="3"/>
      <c r="T149" s="3"/>
    </row>
    <row r="150" spans="1:20" x14ac:dyDescent="0.2">
      <c r="A150" s="3">
        <f t="shared" si="2"/>
        <v>143</v>
      </c>
      <c r="B150" s="3" t="s">
        <v>242</v>
      </c>
      <c r="C150" s="3">
        <v>1</v>
      </c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x14ac:dyDescent="0.2">
      <c r="A151" s="3">
        <f t="shared" si="2"/>
        <v>144</v>
      </c>
      <c r="B151" s="3" t="s">
        <v>243</v>
      </c>
      <c r="C151" s="3">
        <v>3</v>
      </c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x14ac:dyDescent="0.2">
      <c r="A152" s="3">
        <f t="shared" si="2"/>
        <v>145</v>
      </c>
      <c r="B152" s="3" t="s">
        <v>245</v>
      </c>
      <c r="C152" s="3"/>
      <c r="D152" s="3"/>
      <c r="E152" s="3">
        <v>1</v>
      </c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x14ac:dyDescent="0.2">
      <c r="A153" s="3">
        <f t="shared" si="2"/>
        <v>146</v>
      </c>
      <c r="B153" s="3" t="s">
        <v>246</v>
      </c>
      <c r="C153" s="3"/>
      <c r="D153" s="3"/>
      <c r="E153" s="3"/>
      <c r="F153" s="3">
        <v>1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x14ac:dyDescent="0.2">
      <c r="A154" s="3">
        <f t="shared" si="2"/>
        <v>147</v>
      </c>
      <c r="B154" s="3" t="s">
        <v>247</v>
      </c>
      <c r="C154" s="3"/>
      <c r="D154" s="3"/>
      <c r="E154" s="3"/>
      <c r="F154" s="3">
        <v>1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x14ac:dyDescent="0.2">
      <c r="A155" s="3">
        <f t="shared" si="2"/>
        <v>148</v>
      </c>
      <c r="B155" s="3" t="s">
        <v>250</v>
      </c>
      <c r="C155" s="3"/>
      <c r="D155" s="3"/>
      <c r="E155" s="3"/>
      <c r="F155" s="3"/>
      <c r="G155" s="3"/>
      <c r="H155" s="3">
        <v>2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x14ac:dyDescent="0.2">
      <c r="A156" s="3">
        <f t="shared" si="2"/>
        <v>149</v>
      </c>
      <c r="B156" s="3" t="s">
        <v>252</v>
      </c>
      <c r="C156" s="3"/>
      <c r="D156" s="3"/>
      <c r="E156" s="3"/>
      <c r="F156" s="3"/>
      <c r="G156" s="3"/>
      <c r="H156" s="3"/>
      <c r="I156" s="3">
        <v>1</v>
      </c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x14ac:dyDescent="0.2">
      <c r="A157" s="3">
        <f t="shared" si="2"/>
        <v>150</v>
      </c>
      <c r="B157" s="3" t="s">
        <v>254</v>
      </c>
      <c r="C157" s="3"/>
      <c r="D157" s="3"/>
      <c r="E157" s="3"/>
      <c r="F157" s="3"/>
      <c r="G157" s="3"/>
      <c r="H157" s="3"/>
      <c r="I157" s="3"/>
      <c r="J157" s="3">
        <v>2</v>
      </c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x14ac:dyDescent="0.2">
      <c r="A158" s="3">
        <f t="shared" si="2"/>
        <v>151</v>
      </c>
      <c r="B158" s="3" t="s">
        <v>255</v>
      </c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>
        <v>1</v>
      </c>
      <c r="N158" s="3">
        <v>3</v>
      </c>
      <c r="O158" s="3"/>
      <c r="P158" s="3"/>
      <c r="Q158" s="3"/>
      <c r="R158" s="3"/>
      <c r="S158" s="3"/>
      <c r="T158" s="3"/>
    </row>
    <row r="159" spans="1:20" x14ac:dyDescent="0.2">
      <c r="A159" s="3">
        <f t="shared" si="2"/>
        <v>152</v>
      </c>
      <c r="B159" s="3" t="s">
        <v>256</v>
      </c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>
        <v>1</v>
      </c>
      <c r="O159" s="3">
        <v>1</v>
      </c>
      <c r="P159" s="3"/>
      <c r="Q159" s="3"/>
      <c r="R159" s="3"/>
      <c r="S159" s="3"/>
      <c r="T159" s="3"/>
    </row>
    <row r="160" spans="1:20" x14ac:dyDescent="0.2">
      <c r="A160" s="3">
        <f t="shared" si="2"/>
        <v>153</v>
      </c>
      <c r="B160" s="3" t="s">
        <v>257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>
        <v>1</v>
      </c>
      <c r="S160" s="3"/>
      <c r="T160" s="3"/>
    </row>
    <row r="161" spans="1:20" x14ac:dyDescent="0.2">
      <c r="A161" s="3">
        <f t="shared" si="2"/>
        <v>154</v>
      </c>
      <c r="B161" s="3" t="s">
        <v>259</v>
      </c>
      <c r="C161" s="3">
        <v>1</v>
      </c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x14ac:dyDescent="0.2">
      <c r="A162" s="3">
        <f t="shared" si="2"/>
        <v>155</v>
      </c>
      <c r="B162" s="3" t="s">
        <v>261</v>
      </c>
      <c r="C162" s="3"/>
      <c r="D162" s="3">
        <v>1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x14ac:dyDescent="0.2">
      <c r="A163" s="3">
        <f t="shared" si="2"/>
        <v>156</v>
      </c>
      <c r="B163" s="3" t="s">
        <v>263</v>
      </c>
      <c r="C163" s="3"/>
      <c r="D163" s="3">
        <v>1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x14ac:dyDescent="0.2">
      <c r="A164" s="3">
        <f t="shared" si="2"/>
        <v>157</v>
      </c>
      <c r="B164" s="3" t="s">
        <v>264</v>
      </c>
      <c r="C164" s="3"/>
      <c r="D164" s="3">
        <v>1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x14ac:dyDescent="0.2">
      <c r="A165" s="3">
        <f t="shared" si="2"/>
        <v>158</v>
      </c>
      <c r="B165" s="3" t="s">
        <v>265</v>
      </c>
      <c r="C165" s="3"/>
      <c r="D165" s="3"/>
      <c r="E165" s="3">
        <v>1</v>
      </c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x14ac:dyDescent="0.2">
      <c r="A166" s="3">
        <f t="shared" si="2"/>
        <v>159</v>
      </c>
      <c r="B166" s="3" t="s">
        <v>275</v>
      </c>
      <c r="C166" s="3"/>
      <c r="D166" s="3"/>
      <c r="E166" s="3"/>
      <c r="F166" s="3"/>
      <c r="G166" s="3"/>
      <c r="H166" s="3"/>
      <c r="I166" s="3"/>
      <c r="J166" s="3"/>
      <c r="K166" s="3">
        <v>2</v>
      </c>
      <c r="L166" s="3"/>
      <c r="M166" s="3"/>
      <c r="N166" s="3"/>
      <c r="O166" s="3"/>
      <c r="P166" s="3"/>
      <c r="Q166" s="3"/>
      <c r="R166" s="3"/>
      <c r="S166" s="3"/>
      <c r="T166" s="3"/>
    </row>
    <row r="167" spans="1:20" x14ac:dyDescent="0.2">
      <c r="A167" s="3">
        <f t="shared" si="2"/>
        <v>160</v>
      </c>
      <c r="B167" s="3" t="s">
        <v>280</v>
      </c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>
        <v>2</v>
      </c>
      <c r="O167" s="3"/>
      <c r="P167" s="3"/>
      <c r="Q167" s="3"/>
      <c r="R167" s="3"/>
      <c r="S167" s="3"/>
      <c r="T167" s="3"/>
    </row>
    <row r="168" spans="1:20" x14ac:dyDescent="0.2">
      <c r="A168" s="3">
        <f t="shared" si="2"/>
        <v>161</v>
      </c>
      <c r="B168" s="3" t="s">
        <v>281</v>
      </c>
      <c r="C168" s="3"/>
      <c r="D168" s="3">
        <v>1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x14ac:dyDescent="0.2">
      <c r="A169" s="3">
        <f t="shared" si="2"/>
        <v>162</v>
      </c>
      <c r="B169" s="3" t="s">
        <v>283</v>
      </c>
      <c r="C169" s="3"/>
      <c r="D169" s="3">
        <v>1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x14ac:dyDescent="0.2">
      <c r="A170" s="3">
        <f t="shared" si="2"/>
        <v>163</v>
      </c>
      <c r="B170" s="3" t="s">
        <v>287</v>
      </c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>
        <v>1</v>
      </c>
      <c r="O170" s="3"/>
      <c r="P170" s="3"/>
      <c r="Q170" s="3"/>
      <c r="R170" s="3"/>
      <c r="S170" s="3"/>
      <c r="T170" s="3"/>
    </row>
    <row r="171" spans="1:20" x14ac:dyDescent="0.2">
      <c r="A171" s="3">
        <f t="shared" si="2"/>
        <v>164</v>
      </c>
      <c r="B171" s="3" t="s">
        <v>289</v>
      </c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>
        <v>1</v>
      </c>
      <c r="P171" s="3">
        <v>1</v>
      </c>
      <c r="Q171" s="3"/>
      <c r="R171" s="3"/>
      <c r="S171" s="3"/>
      <c r="T171" s="3"/>
    </row>
    <row r="172" spans="1:20" x14ac:dyDescent="0.2">
      <c r="A172" s="3">
        <f t="shared" si="2"/>
        <v>165</v>
      </c>
      <c r="B172" s="3" t="s">
        <v>292</v>
      </c>
      <c r="C172" s="3"/>
      <c r="D172" s="3"/>
      <c r="E172" s="3"/>
      <c r="F172" s="3">
        <v>1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x14ac:dyDescent="0.2">
      <c r="A173" s="3">
        <f t="shared" si="2"/>
        <v>166</v>
      </c>
    </row>
    <row r="174" spans="1:20" x14ac:dyDescent="0.2">
      <c r="A174" s="3">
        <f t="shared" si="2"/>
        <v>167</v>
      </c>
    </row>
    <row r="175" spans="1:20" x14ac:dyDescent="0.2">
      <c r="A175" s="3">
        <f t="shared" si="2"/>
        <v>168</v>
      </c>
    </row>
    <row r="176" spans="1:20" x14ac:dyDescent="0.2">
      <c r="A176" s="3">
        <f t="shared" si="2"/>
        <v>169</v>
      </c>
    </row>
    <row r="177" spans="1:1" x14ac:dyDescent="0.2">
      <c r="A177" s="3">
        <f t="shared" si="2"/>
        <v>170</v>
      </c>
    </row>
    <row r="178" spans="1:1" x14ac:dyDescent="0.2">
      <c r="A178" s="3">
        <f t="shared" si="2"/>
        <v>171</v>
      </c>
    </row>
    <row r="179" spans="1:1" x14ac:dyDescent="0.2">
      <c r="A179" s="3">
        <f t="shared" si="2"/>
        <v>172</v>
      </c>
    </row>
    <row r="180" spans="1:1" x14ac:dyDescent="0.2">
      <c r="A180" s="3">
        <f t="shared" si="2"/>
        <v>173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23"/>
  <sheetViews>
    <sheetView topLeftCell="A2" workbookViewId="0">
      <selection activeCell="L5" sqref="L5"/>
    </sheetView>
  </sheetViews>
  <sheetFormatPr baseColWidth="10" defaultColWidth="8.83203125" defaultRowHeight="15" x14ac:dyDescent="0.2"/>
  <cols>
    <col min="1" max="1" width="20.83203125" bestFit="1" customWidth="1"/>
    <col min="2" max="2" width="11.5" bestFit="1" customWidth="1"/>
    <col min="7" max="7" width="2.1640625" customWidth="1"/>
    <col min="8" max="8" width="20.83203125" bestFit="1" customWidth="1"/>
  </cols>
  <sheetData>
    <row r="1" spans="1:13" x14ac:dyDescent="0.2">
      <c r="A1" s="14" t="s">
        <v>54</v>
      </c>
    </row>
    <row r="3" spans="1:13" x14ac:dyDescent="0.2">
      <c r="A3" s="5" t="s">
        <v>22</v>
      </c>
      <c r="H3" s="5" t="s">
        <v>23</v>
      </c>
    </row>
    <row r="5" spans="1:13" x14ac:dyDescent="0.2">
      <c r="A5" t="s">
        <v>16</v>
      </c>
      <c r="H5" t="s">
        <v>16</v>
      </c>
    </row>
    <row r="7" spans="1:13" x14ac:dyDescent="0.2">
      <c r="A7" s="1" t="s">
        <v>14</v>
      </c>
      <c r="B7" s="1" t="s">
        <v>15</v>
      </c>
      <c r="C7" s="1">
        <v>0</v>
      </c>
      <c r="D7" s="1">
        <v>1</v>
      </c>
      <c r="E7" s="1">
        <v>2</v>
      </c>
      <c r="F7" s="1">
        <v>3</v>
      </c>
      <c r="H7" s="1" t="s">
        <v>14</v>
      </c>
      <c r="I7" s="1" t="s">
        <v>15</v>
      </c>
      <c r="J7" s="1">
        <v>0</v>
      </c>
      <c r="K7" s="1">
        <v>1</v>
      </c>
      <c r="L7" s="1">
        <v>2</v>
      </c>
      <c r="M7" s="1">
        <v>3</v>
      </c>
    </row>
    <row r="8" spans="1:13" x14ac:dyDescent="0.2">
      <c r="A8" s="3" t="s">
        <v>10</v>
      </c>
      <c r="B8" s="2">
        <v>8</v>
      </c>
      <c r="C8" s="3">
        <v>20</v>
      </c>
      <c r="D8" s="3">
        <v>40</v>
      </c>
      <c r="E8" s="3">
        <v>60</v>
      </c>
      <c r="F8" s="3">
        <v>80</v>
      </c>
      <c r="H8" s="3" t="s">
        <v>10</v>
      </c>
      <c r="I8" s="2">
        <v>8</v>
      </c>
      <c r="J8" s="3">
        <v>15</v>
      </c>
      <c r="K8" s="3">
        <v>20</v>
      </c>
      <c r="L8" s="3">
        <v>25</v>
      </c>
      <c r="M8" s="3">
        <v>30</v>
      </c>
    </row>
    <row r="9" spans="1:13" x14ac:dyDescent="0.2">
      <c r="A9" s="3" t="s">
        <v>11</v>
      </c>
      <c r="B9" s="2">
        <v>16</v>
      </c>
      <c r="C9" s="3">
        <v>15</v>
      </c>
      <c r="D9" s="3">
        <v>30</v>
      </c>
      <c r="E9" s="3">
        <v>45</v>
      </c>
      <c r="F9" s="3">
        <v>60</v>
      </c>
      <c r="H9" s="3" t="s">
        <v>11</v>
      </c>
      <c r="I9" s="2">
        <v>16</v>
      </c>
      <c r="J9" s="3">
        <v>10</v>
      </c>
      <c r="K9" s="3">
        <v>15</v>
      </c>
      <c r="L9" s="3">
        <v>20</v>
      </c>
      <c r="M9" s="3">
        <v>25</v>
      </c>
    </row>
    <row r="10" spans="1:13" x14ac:dyDescent="0.2">
      <c r="A10" s="3" t="s">
        <v>12</v>
      </c>
      <c r="B10" s="2">
        <v>32</v>
      </c>
      <c r="C10" s="3">
        <v>15</v>
      </c>
      <c r="D10" s="3">
        <v>30</v>
      </c>
      <c r="E10" s="3">
        <v>45</v>
      </c>
      <c r="F10" s="3">
        <v>60</v>
      </c>
      <c r="H10" s="3" t="s">
        <v>12</v>
      </c>
      <c r="I10" s="2">
        <v>32</v>
      </c>
      <c r="J10" s="3">
        <v>10</v>
      </c>
      <c r="K10" s="3">
        <v>15</v>
      </c>
      <c r="L10" s="3">
        <v>20</v>
      </c>
      <c r="M10" s="3">
        <v>25</v>
      </c>
    </row>
    <row r="11" spans="1:13" x14ac:dyDescent="0.2">
      <c r="A11" s="3" t="s">
        <v>13</v>
      </c>
      <c r="B11" s="2">
        <v>64</v>
      </c>
      <c r="C11" s="3">
        <v>15</v>
      </c>
      <c r="D11" s="3">
        <v>30</v>
      </c>
      <c r="E11" s="3">
        <v>45</v>
      </c>
      <c r="F11" s="3">
        <v>60</v>
      </c>
      <c r="H11" s="3" t="s">
        <v>13</v>
      </c>
      <c r="I11" s="2">
        <v>64</v>
      </c>
      <c r="J11" s="3">
        <v>10</v>
      </c>
      <c r="K11" s="3">
        <v>15</v>
      </c>
      <c r="L11" s="3">
        <v>20</v>
      </c>
      <c r="M11" s="3">
        <v>25</v>
      </c>
    </row>
    <row r="12" spans="1:13" x14ac:dyDescent="0.2">
      <c r="A12" s="3" t="s">
        <v>113</v>
      </c>
      <c r="B12" s="2">
        <v>128</v>
      </c>
      <c r="C12" s="3">
        <v>15</v>
      </c>
      <c r="D12" s="3">
        <v>30</v>
      </c>
      <c r="E12" s="3">
        <v>45</v>
      </c>
      <c r="F12" s="3">
        <v>60</v>
      </c>
      <c r="H12" s="3" t="s">
        <v>113</v>
      </c>
      <c r="I12" s="2">
        <v>128</v>
      </c>
      <c r="J12" s="3">
        <v>10</v>
      </c>
      <c r="K12" s="3">
        <v>15</v>
      </c>
      <c r="L12" s="3">
        <v>20</v>
      </c>
      <c r="M12" s="3">
        <v>25</v>
      </c>
    </row>
    <row r="13" spans="1:13" x14ac:dyDescent="0.2">
      <c r="A13" s="3" t="s">
        <v>119</v>
      </c>
      <c r="B13" s="2">
        <v>256</v>
      </c>
      <c r="C13" s="3">
        <v>15</v>
      </c>
      <c r="D13" s="3">
        <v>30</v>
      </c>
      <c r="E13" s="3">
        <v>45</v>
      </c>
      <c r="F13" s="3">
        <v>60</v>
      </c>
      <c r="H13" s="3" t="s">
        <v>119</v>
      </c>
      <c r="I13" s="2">
        <v>256</v>
      </c>
      <c r="J13" s="3">
        <v>10</v>
      </c>
      <c r="K13" s="3">
        <v>15</v>
      </c>
      <c r="L13" s="3">
        <v>20</v>
      </c>
      <c r="M13" s="3">
        <v>25</v>
      </c>
    </row>
    <row r="14" spans="1:13" x14ac:dyDescent="0.2">
      <c r="A14" s="3" t="s">
        <v>5</v>
      </c>
      <c r="B14" s="2" t="s">
        <v>3</v>
      </c>
      <c r="C14" s="3">
        <v>25</v>
      </c>
      <c r="D14" s="3">
        <v>50</v>
      </c>
      <c r="E14" s="3">
        <v>75</v>
      </c>
      <c r="F14" s="3">
        <v>100</v>
      </c>
      <c r="H14" s="3" t="s">
        <v>5</v>
      </c>
      <c r="I14" s="2" t="s">
        <v>3</v>
      </c>
      <c r="J14" s="3">
        <v>0</v>
      </c>
      <c r="K14" s="3">
        <v>0</v>
      </c>
      <c r="L14" s="3">
        <v>0</v>
      </c>
      <c r="M14" s="3">
        <v>0</v>
      </c>
    </row>
    <row r="15" spans="1:13" x14ac:dyDescent="0.2">
      <c r="A15" s="3" t="s">
        <v>6</v>
      </c>
      <c r="B15" s="2" t="s">
        <v>2</v>
      </c>
      <c r="C15" s="3">
        <v>25</v>
      </c>
      <c r="D15" s="3">
        <v>50</v>
      </c>
      <c r="E15" s="3">
        <v>75</v>
      </c>
      <c r="F15" s="3">
        <v>100</v>
      </c>
      <c r="H15" s="3" t="s">
        <v>6</v>
      </c>
      <c r="I15" s="2" t="s">
        <v>2</v>
      </c>
      <c r="J15" s="3">
        <v>0</v>
      </c>
      <c r="K15" s="3">
        <v>0</v>
      </c>
      <c r="L15" s="3">
        <v>0</v>
      </c>
      <c r="M15" s="3">
        <v>0</v>
      </c>
    </row>
    <row r="16" spans="1:13" x14ac:dyDescent="0.2">
      <c r="A16" s="3" t="s">
        <v>7</v>
      </c>
      <c r="B16" s="2" t="s">
        <v>1</v>
      </c>
      <c r="C16" s="3">
        <v>25</v>
      </c>
      <c r="D16" s="3">
        <v>50</v>
      </c>
      <c r="E16" s="3">
        <v>75</v>
      </c>
      <c r="F16" s="3">
        <v>100</v>
      </c>
      <c r="H16" s="3" t="s">
        <v>7</v>
      </c>
      <c r="I16" s="2" t="s">
        <v>1</v>
      </c>
      <c r="J16" s="3">
        <v>0</v>
      </c>
      <c r="K16" s="3">
        <v>0</v>
      </c>
      <c r="L16" s="3">
        <v>0</v>
      </c>
      <c r="M16" s="3">
        <v>0</v>
      </c>
    </row>
    <row r="17" spans="1:13" x14ac:dyDescent="0.2">
      <c r="A17" s="3" t="s">
        <v>8</v>
      </c>
      <c r="B17" s="2" t="s">
        <v>0</v>
      </c>
      <c r="C17" s="3">
        <v>20</v>
      </c>
      <c r="D17" s="3">
        <v>45</v>
      </c>
      <c r="E17" s="3">
        <v>70</v>
      </c>
      <c r="F17" s="3">
        <v>90</v>
      </c>
      <c r="H17" s="3" t="s">
        <v>8</v>
      </c>
      <c r="I17" s="2" t="s">
        <v>0</v>
      </c>
      <c r="J17" s="3">
        <v>0</v>
      </c>
      <c r="K17" s="3">
        <v>0</v>
      </c>
      <c r="L17" s="3">
        <v>0</v>
      </c>
      <c r="M17" s="3">
        <v>0</v>
      </c>
    </row>
    <row r="18" spans="1:13" x14ac:dyDescent="0.2">
      <c r="A18" s="3" t="s">
        <v>9</v>
      </c>
      <c r="B18" s="2" t="s">
        <v>4</v>
      </c>
      <c r="C18" s="3">
        <v>20</v>
      </c>
      <c r="D18" s="3">
        <v>35</v>
      </c>
      <c r="E18" s="3">
        <v>50</v>
      </c>
      <c r="F18" s="3">
        <v>70</v>
      </c>
      <c r="H18" s="6" t="s">
        <v>9</v>
      </c>
      <c r="I18" s="4" t="s">
        <v>4</v>
      </c>
      <c r="J18" s="6">
        <v>20</v>
      </c>
      <c r="K18" s="6">
        <v>35</v>
      </c>
      <c r="L18" s="6">
        <v>50</v>
      </c>
      <c r="M18" s="6">
        <v>70</v>
      </c>
    </row>
    <row r="20" spans="1:13" x14ac:dyDescent="0.2">
      <c r="A20" t="s">
        <v>17</v>
      </c>
      <c r="H20" t="s">
        <v>17</v>
      </c>
    </row>
    <row r="22" spans="1:13" x14ac:dyDescent="0.2">
      <c r="A22" s="1" t="s">
        <v>14</v>
      </c>
      <c r="B22" s="1" t="s">
        <v>15</v>
      </c>
      <c r="C22" s="1">
        <v>0</v>
      </c>
      <c r="D22" s="1">
        <v>1</v>
      </c>
      <c r="E22" s="1">
        <v>2</v>
      </c>
      <c r="F22" s="1">
        <v>3</v>
      </c>
      <c r="H22" s="1" t="s">
        <v>14</v>
      </c>
      <c r="I22" s="1" t="s">
        <v>15</v>
      </c>
      <c r="J22" s="1">
        <v>0</v>
      </c>
      <c r="K22" s="1">
        <v>1</v>
      </c>
      <c r="L22" s="1">
        <v>2</v>
      </c>
      <c r="M22" s="1">
        <v>3</v>
      </c>
    </row>
    <row r="23" spans="1:13" x14ac:dyDescent="0.2">
      <c r="A23" s="3" t="s">
        <v>10</v>
      </c>
      <c r="B23" s="2">
        <v>8</v>
      </c>
      <c r="C23" s="3">
        <v>25</v>
      </c>
      <c r="D23" s="3">
        <v>50</v>
      </c>
      <c r="E23" s="3">
        <v>75</v>
      </c>
      <c r="F23" s="3">
        <v>100</v>
      </c>
      <c r="H23" s="3" t="s">
        <v>10</v>
      </c>
      <c r="I23" s="2">
        <v>8</v>
      </c>
      <c r="J23" s="3">
        <v>20</v>
      </c>
      <c r="K23" s="3">
        <v>25</v>
      </c>
      <c r="L23" s="3">
        <v>30</v>
      </c>
      <c r="M23" s="3">
        <v>35</v>
      </c>
    </row>
    <row r="24" spans="1:13" x14ac:dyDescent="0.2">
      <c r="A24" s="3" t="s">
        <v>11</v>
      </c>
      <c r="B24" s="2">
        <v>16</v>
      </c>
      <c r="C24" s="3">
        <v>20</v>
      </c>
      <c r="D24" s="3">
        <v>40</v>
      </c>
      <c r="E24" s="3">
        <v>60</v>
      </c>
      <c r="F24" s="3">
        <v>80</v>
      </c>
      <c r="H24" s="3" t="s">
        <v>11</v>
      </c>
      <c r="I24" s="2">
        <v>16</v>
      </c>
      <c r="J24" s="3">
        <v>15</v>
      </c>
      <c r="K24" s="3">
        <v>20</v>
      </c>
      <c r="L24" s="3">
        <v>25</v>
      </c>
      <c r="M24" s="3">
        <v>30</v>
      </c>
    </row>
    <row r="25" spans="1:13" x14ac:dyDescent="0.2">
      <c r="A25" s="3" t="s">
        <v>12</v>
      </c>
      <c r="B25" s="2">
        <v>32</v>
      </c>
      <c r="C25" s="3">
        <v>15</v>
      </c>
      <c r="D25" s="3">
        <v>30</v>
      </c>
      <c r="E25" s="3">
        <v>45</v>
      </c>
      <c r="F25" s="3">
        <v>60</v>
      </c>
      <c r="H25" s="3" t="s">
        <v>12</v>
      </c>
      <c r="I25" s="2">
        <v>32</v>
      </c>
      <c r="J25" s="3">
        <v>10</v>
      </c>
      <c r="K25" s="3">
        <v>15</v>
      </c>
      <c r="L25" s="3">
        <v>20</v>
      </c>
      <c r="M25" s="3">
        <v>25</v>
      </c>
    </row>
    <row r="26" spans="1:13" x14ac:dyDescent="0.2">
      <c r="A26" s="3" t="s">
        <v>13</v>
      </c>
      <c r="B26" s="2">
        <v>64</v>
      </c>
      <c r="C26" s="3">
        <v>15</v>
      </c>
      <c r="D26" s="3">
        <v>30</v>
      </c>
      <c r="E26" s="3">
        <v>45</v>
      </c>
      <c r="F26" s="3">
        <v>60</v>
      </c>
      <c r="H26" s="3" t="s">
        <v>13</v>
      </c>
      <c r="I26" s="2">
        <v>64</v>
      </c>
      <c r="J26" s="3">
        <v>10</v>
      </c>
      <c r="K26" s="3">
        <v>15</v>
      </c>
      <c r="L26" s="3">
        <v>20</v>
      </c>
      <c r="M26" s="3">
        <v>25</v>
      </c>
    </row>
    <row r="27" spans="1:13" x14ac:dyDescent="0.2">
      <c r="A27" s="3" t="s">
        <v>113</v>
      </c>
      <c r="B27" s="2">
        <v>128</v>
      </c>
      <c r="C27" s="3">
        <v>15</v>
      </c>
      <c r="D27" s="3">
        <v>30</v>
      </c>
      <c r="E27" s="3">
        <v>45</v>
      </c>
      <c r="F27" s="3">
        <v>60</v>
      </c>
      <c r="H27" s="3" t="s">
        <v>113</v>
      </c>
      <c r="I27" s="2">
        <v>128</v>
      </c>
      <c r="J27" s="3">
        <v>10</v>
      </c>
      <c r="K27" s="3">
        <v>15</v>
      </c>
      <c r="L27" s="3">
        <v>20</v>
      </c>
      <c r="M27" s="3">
        <v>25</v>
      </c>
    </row>
    <row r="28" spans="1:13" x14ac:dyDescent="0.2">
      <c r="A28" s="3" t="s">
        <v>119</v>
      </c>
      <c r="B28" s="2">
        <v>256</v>
      </c>
      <c r="C28" s="3">
        <v>15</v>
      </c>
      <c r="D28" s="3">
        <v>30</v>
      </c>
      <c r="E28" s="3">
        <v>45</v>
      </c>
      <c r="F28" s="3">
        <v>60</v>
      </c>
      <c r="H28" s="3" t="s">
        <v>119</v>
      </c>
      <c r="I28" s="2">
        <v>256</v>
      </c>
      <c r="J28" s="3">
        <v>10</v>
      </c>
      <c r="K28" s="3">
        <v>15</v>
      </c>
      <c r="L28" s="3">
        <v>20</v>
      </c>
      <c r="M28" s="3">
        <v>25</v>
      </c>
    </row>
    <row r="29" spans="1:13" x14ac:dyDescent="0.2">
      <c r="A29" s="3" t="s">
        <v>5</v>
      </c>
      <c r="B29" s="2" t="s">
        <v>3</v>
      </c>
      <c r="C29" s="3">
        <v>0</v>
      </c>
      <c r="D29" s="3">
        <v>0</v>
      </c>
      <c r="E29" s="3">
        <v>0</v>
      </c>
      <c r="F29" s="3">
        <v>0</v>
      </c>
      <c r="H29" s="3" t="s">
        <v>5</v>
      </c>
      <c r="I29" s="2" t="s">
        <v>3</v>
      </c>
      <c r="J29" s="3">
        <v>0</v>
      </c>
      <c r="K29" s="3">
        <v>0</v>
      </c>
      <c r="L29" s="3">
        <v>0</v>
      </c>
      <c r="M29" s="3">
        <v>0</v>
      </c>
    </row>
    <row r="30" spans="1:13" x14ac:dyDescent="0.2">
      <c r="A30" s="3" t="s">
        <v>6</v>
      </c>
      <c r="B30" s="2" t="s">
        <v>2</v>
      </c>
      <c r="C30" s="3">
        <v>25</v>
      </c>
      <c r="D30" s="3">
        <v>50</v>
      </c>
      <c r="E30" s="3">
        <v>75</v>
      </c>
      <c r="F30" s="3">
        <v>100</v>
      </c>
      <c r="H30" s="3" t="s">
        <v>6</v>
      </c>
      <c r="I30" s="2" t="s">
        <v>2</v>
      </c>
      <c r="J30" s="3">
        <v>0</v>
      </c>
      <c r="K30" s="3">
        <v>0</v>
      </c>
      <c r="L30" s="3">
        <v>0</v>
      </c>
      <c r="M30" s="3">
        <v>0</v>
      </c>
    </row>
    <row r="31" spans="1:13" x14ac:dyDescent="0.2">
      <c r="A31" s="3" t="s">
        <v>7</v>
      </c>
      <c r="B31" s="2" t="s">
        <v>1</v>
      </c>
      <c r="C31" s="3">
        <v>25</v>
      </c>
      <c r="D31" s="3">
        <v>50</v>
      </c>
      <c r="E31" s="3">
        <v>75</v>
      </c>
      <c r="F31" s="3">
        <v>100</v>
      </c>
      <c r="H31" s="3" t="s">
        <v>7</v>
      </c>
      <c r="I31" s="2" t="s">
        <v>1</v>
      </c>
      <c r="J31" s="3">
        <v>0</v>
      </c>
      <c r="K31" s="3">
        <v>0</v>
      </c>
      <c r="L31" s="3">
        <v>0</v>
      </c>
      <c r="M31" s="3">
        <v>0</v>
      </c>
    </row>
    <row r="32" spans="1:13" x14ac:dyDescent="0.2">
      <c r="A32" s="3" t="s">
        <v>8</v>
      </c>
      <c r="B32" s="2" t="s">
        <v>0</v>
      </c>
      <c r="C32" s="3">
        <v>20</v>
      </c>
      <c r="D32" s="3">
        <v>45</v>
      </c>
      <c r="E32" s="3">
        <v>70</v>
      </c>
      <c r="F32" s="3">
        <v>90</v>
      </c>
      <c r="H32" s="3" t="s">
        <v>8</v>
      </c>
      <c r="I32" s="2" t="s">
        <v>0</v>
      </c>
      <c r="J32" s="3">
        <v>0</v>
      </c>
      <c r="K32" s="3">
        <v>0</v>
      </c>
      <c r="L32" s="3">
        <v>0</v>
      </c>
      <c r="M32" s="3">
        <v>0</v>
      </c>
    </row>
    <row r="33" spans="1:13" x14ac:dyDescent="0.2">
      <c r="A33" s="3" t="s">
        <v>9</v>
      </c>
      <c r="B33" s="2" t="s">
        <v>4</v>
      </c>
      <c r="C33" s="3">
        <v>20</v>
      </c>
      <c r="D33" s="3">
        <v>35</v>
      </c>
      <c r="E33" s="3">
        <v>50</v>
      </c>
      <c r="F33" s="3">
        <v>70</v>
      </c>
      <c r="H33" s="3" t="s">
        <v>9</v>
      </c>
      <c r="I33" s="2" t="s">
        <v>4</v>
      </c>
      <c r="J33" s="3">
        <v>0</v>
      </c>
      <c r="K33" s="3">
        <v>0</v>
      </c>
      <c r="L33" s="3">
        <v>0</v>
      </c>
      <c r="M33" s="3">
        <v>0</v>
      </c>
    </row>
    <row r="35" spans="1:13" x14ac:dyDescent="0.2">
      <c r="A35" t="s">
        <v>18</v>
      </c>
      <c r="H35" t="s">
        <v>18</v>
      </c>
    </row>
    <row r="37" spans="1:13" x14ac:dyDescent="0.2">
      <c r="A37" s="1" t="s">
        <v>14</v>
      </c>
      <c r="B37" s="1" t="s">
        <v>15</v>
      </c>
      <c r="C37" s="1">
        <v>0</v>
      </c>
      <c r="D37" s="1">
        <v>1</v>
      </c>
      <c r="E37" s="1">
        <v>2</v>
      </c>
      <c r="F37" s="1">
        <v>3</v>
      </c>
      <c r="H37" s="1" t="s">
        <v>14</v>
      </c>
      <c r="I37" s="1" t="s">
        <v>15</v>
      </c>
      <c r="J37" s="1">
        <v>0</v>
      </c>
      <c r="K37" s="1">
        <v>1</v>
      </c>
      <c r="L37" s="1">
        <v>2</v>
      </c>
      <c r="M37" s="1">
        <v>3</v>
      </c>
    </row>
    <row r="38" spans="1:13" x14ac:dyDescent="0.2">
      <c r="A38" s="3" t="s">
        <v>10</v>
      </c>
      <c r="B38" s="2">
        <v>8</v>
      </c>
      <c r="C38" s="3">
        <v>30</v>
      </c>
      <c r="D38" s="3">
        <v>60</v>
      </c>
      <c r="E38" s="3">
        <v>90</v>
      </c>
      <c r="F38" s="3">
        <v>120</v>
      </c>
      <c r="H38" s="3" t="s">
        <v>10</v>
      </c>
      <c r="I38" s="2">
        <v>8</v>
      </c>
      <c r="J38" s="3">
        <v>0</v>
      </c>
      <c r="K38" s="3">
        <v>0</v>
      </c>
      <c r="L38" s="3">
        <v>0</v>
      </c>
      <c r="M38" s="3">
        <v>0</v>
      </c>
    </row>
    <row r="39" spans="1:13" x14ac:dyDescent="0.2">
      <c r="A39" s="3" t="s">
        <v>11</v>
      </c>
      <c r="B39" s="2">
        <v>16</v>
      </c>
      <c r="C39" s="3">
        <v>25</v>
      </c>
      <c r="D39" s="3">
        <v>50</v>
      </c>
      <c r="E39" s="3">
        <v>75</v>
      </c>
      <c r="F39" s="3">
        <v>100</v>
      </c>
      <c r="H39" s="3" t="s">
        <v>11</v>
      </c>
      <c r="I39" s="2">
        <v>16</v>
      </c>
      <c r="J39" s="3">
        <v>20</v>
      </c>
      <c r="K39" s="3">
        <v>25</v>
      </c>
      <c r="L39" s="3">
        <v>30</v>
      </c>
      <c r="M39" s="3">
        <v>35</v>
      </c>
    </row>
    <row r="40" spans="1:13" x14ac:dyDescent="0.2">
      <c r="A40" s="3" t="s">
        <v>12</v>
      </c>
      <c r="B40" s="2">
        <v>32</v>
      </c>
      <c r="C40" s="3">
        <v>20</v>
      </c>
      <c r="D40" s="3">
        <v>40</v>
      </c>
      <c r="E40" s="3">
        <v>60</v>
      </c>
      <c r="F40" s="3">
        <v>80</v>
      </c>
      <c r="H40" s="3" t="s">
        <v>12</v>
      </c>
      <c r="I40" s="2">
        <v>32</v>
      </c>
      <c r="J40" s="3">
        <v>15</v>
      </c>
      <c r="K40" s="3">
        <v>20</v>
      </c>
      <c r="L40" s="3">
        <v>25</v>
      </c>
      <c r="M40" s="3">
        <v>30</v>
      </c>
    </row>
    <row r="41" spans="1:13" x14ac:dyDescent="0.2">
      <c r="A41" s="3" t="s">
        <v>13</v>
      </c>
      <c r="B41" s="2">
        <v>64</v>
      </c>
      <c r="C41" s="3">
        <v>15</v>
      </c>
      <c r="D41" s="3">
        <v>30</v>
      </c>
      <c r="E41" s="3">
        <v>45</v>
      </c>
      <c r="F41" s="3">
        <v>60</v>
      </c>
      <c r="H41" s="3" t="s">
        <v>13</v>
      </c>
      <c r="I41" s="2">
        <v>64</v>
      </c>
      <c r="J41" s="3">
        <v>10</v>
      </c>
      <c r="K41" s="3">
        <v>15</v>
      </c>
      <c r="L41" s="3">
        <v>20</v>
      </c>
      <c r="M41" s="3">
        <v>25</v>
      </c>
    </row>
    <row r="42" spans="1:13" x14ac:dyDescent="0.2">
      <c r="A42" s="3" t="s">
        <v>113</v>
      </c>
      <c r="B42" s="2">
        <v>128</v>
      </c>
      <c r="C42" s="3">
        <v>15</v>
      </c>
      <c r="D42" s="3">
        <v>30</v>
      </c>
      <c r="E42" s="3">
        <v>45</v>
      </c>
      <c r="F42" s="3">
        <v>60</v>
      </c>
      <c r="H42" s="3" t="s">
        <v>113</v>
      </c>
      <c r="I42" s="2">
        <v>128</v>
      </c>
      <c r="J42" s="3">
        <v>10</v>
      </c>
      <c r="K42" s="3">
        <v>15</v>
      </c>
      <c r="L42" s="3">
        <v>20</v>
      </c>
      <c r="M42" s="3">
        <v>25</v>
      </c>
    </row>
    <row r="43" spans="1:13" x14ac:dyDescent="0.2">
      <c r="A43" s="3" t="s">
        <v>119</v>
      </c>
      <c r="B43" s="2">
        <v>256</v>
      </c>
      <c r="C43" s="3">
        <v>15</v>
      </c>
      <c r="D43" s="3">
        <v>30</v>
      </c>
      <c r="E43" s="3">
        <v>45</v>
      </c>
      <c r="F43" s="3">
        <v>60</v>
      </c>
      <c r="H43" s="3" t="s">
        <v>119</v>
      </c>
      <c r="I43" s="2">
        <v>256</v>
      </c>
      <c r="J43" s="3">
        <v>10</v>
      </c>
      <c r="K43" s="3">
        <v>15</v>
      </c>
      <c r="L43" s="3">
        <v>20</v>
      </c>
      <c r="M43" s="3">
        <v>25</v>
      </c>
    </row>
    <row r="44" spans="1:13" x14ac:dyDescent="0.2">
      <c r="A44" s="3" t="s">
        <v>5</v>
      </c>
      <c r="B44" s="2" t="s">
        <v>3</v>
      </c>
      <c r="C44" s="3">
        <v>0</v>
      </c>
      <c r="D44" s="3">
        <v>0</v>
      </c>
      <c r="E44" s="3">
        <v>0</v>
      </c>
      <c r="F44" s="3">
        <v>0</v>
      </c>
      <c r="H44" s="3" t="s">
        <v>5</v>
      </c>
      <c r="I44" s="2" t="s">
        <v>3</v>
      </c>
      <c r="J44" s="3">
        <v>0</v>
      </c>
      <c r="K44" s="3">
        <v>0</v>
      </c>
      <c r="L44" s="3">
        <v>0</v>
      </c>
      <c r="M44" s="3">
        <v>0</v>
      </c>
    </row>
    <row r="45" spans="1:13" x14ac:dyDescent="0.2">
      <c r="A45" s="3" t="s">
        <v>6</v>
      </c>
      <c r="B45" s="2" t="s">
        <v>2</v>
      </c>
      <c r="C45" s="3">
        <v>0</v>
      </c>
      <c r="D45" s="3">
        <v>0</v>
      </c>
      <c r="E45" s="3">
        <v>0</v>
      </c>
      <c r="F45" s="3">
        <v>0</v>
      </c>
      <c r="H45" s="3" t="s">
        <v>6</v>
      </c>
      <c r="I45" s="2" t="s">
        <v>2</v>
      </c>
      <c r="J45" s="3">
        <v>0</v>
      </c>
      <c r="K45" s="3">
        <v>0</v>
      </c>
      <c r="L45" s="3">
        <v>0</v>
      </c>
      <c r="M45" s="3">
        <v>0</v>
      </c>
    </row>
    <row r="46" spans="1:13" x14ac:dyDescent="0.2">
      <c r="A46" s="3" t="s">
        <v>7</v>
      </c>
      <c r="B46" s="2" t="s">
        <v>1</v>
      </c>
      <c r="C46" s="3">
        <v>25</v>
      </c>
      <c r="D46" s="3">
        <v>50</v>
      </c>
      <c r="E46" s="3">
        <v>75</v>
      </c>
      <c r="F46" s="3">
        <v>100</v>
      </c>
      <c r="H46" s="3" t="s">
        <v>7</v>
      </c>
      <c r="I46" s="2" t="s">
        <v>1</v>
      </c>
      <c r="J46" s="3">
        <v>0</v>
      </c>
      <c r="K46" s="3">
        <v>0</v>
      </c>
      <c r="L46" s="3">
        <v>0</v>
      </c>
      <c r="M46" s="3">
        <v>0</v>
      </c>
    </row>
    <row r="47" spans="1:13" x14ac:dyDescent="0.2">
      <c r="A47" s="3" t="s">
        <v>8</v>
      </c>
      <c r="B47" s="2" t="s">
        <v>0</v>
      </c>
      <c r="C47" s="3">
        <v>20</v>
      </c>
      <c r="D47" s="3">
        <v>45</v>
      </c>
      <c r="E47" s="3">
        <v>70</v>
      </c>
      <c r="F47" s="3">
        <v>90</v>
      </c>
      <c r="H47" s="3" t="s">
        <v>8</v>
      </c>
      <c r="I47" s="2" t="s">
        <v>0</v>
      </c>
      <c r="J47" s="3">
        <v>0</v>
      </c>
      <c r="K47" s="3">
        <v>0</v>
      </c>
      <c r="L47" s="3">
        <v>0</v>
      </c>
      <c r="M47" s="3">
        <v>0</v>
      </c>
    </row>
    <row r="48" spans="1:13" x14ac:dyDescent="0.2">
      <c r="A48" s="3" t="s">
        <v>9</v>
      </c>
      <c r="B48" s="2" t="s">
        <v>4</v>
      </c>
      <c r="C48" s="3">
        <v>25</v>
      </c>
      <c r="D48" s="3">
        <v>50</v>
      </c>
      <c r="E48" s="3">
        <v>75</v>
      </c>
      <c r="F48" s="3">
        <v>100</v>
      </c>
      <c r="H48" s="3" t="s">
        <v>9</v>
      </c>
      <c r="I48" s="2" t="s">
        <v>4</v>
      </c>
      <c r="J48" s="3">
        <v>0</v>
      </c>
      <c r="K48" s="3">
        <v>0</v>
      </c>
      <c r="L48" s="3">
        <v>0</v>
      </c>
      <c r="M48" s="3">
        <v>0</v>
      </c>
    </row>
    <row r="50" spans="1:13" x14ac:dyDescent="0.2">
      <c r="A50" t="s">
        <v>19</v>
      </c>
      <c r="H50" t="s">
        <v>19</v>
      </c>
    </row>
    <row r="52" spans="1:13" x14ac:dyDescent="0.2">
      <c r="A52" s="1" t="s">
        <v>14</v>
      </c>
      <c r="B52" s="1" t="s">
        <v>15</v>
      </c>
      <c r="C52" s="1">
        <v>0</v>
      </c>
      <c r="D52" s="1">
        <v>1</v>
      </c>
      <c r="E52" s="1">
        <v>2</v>
      </c>
      <c r="F52" s="1">
        <v>3</v>
      </c>
      <c r="H52" s="1" t="s">
        <v>14</v>
      </c>
      <c r="I52" s="1" t="s">
        <v>15</v>
      </c>
      <c r="J52" s="1">
        <v>0</v>
      </c>
      <c r="K52" s="1">
        <v>1</v>
      </c>
      <c r="L52" s="1">
        <v>2</v>
      </c>
      <c r="M52" s="1">
        <v>3</v>
      </c>
    </row>
    <row r="53" spans="1:13" x14ac:dyDescent="0.2">
      <c r="A53" s="3" t="s">
        <v>10</v>
      </c>
      <c r="B53" s="2">
        <v>8</v>
      </c>
      <c r="C53" s="3">
        <v>0</v>
      </c>
      <c r="D53" s="3">
        <v>0</v>
      </c>
      <c r="E53" s="3">
        <v>0</v>
      </c>
      <c r="F53" s="3">
        <v>0</v>
      </c>
      <c r="H53" s="3" t="s">
        <v>10</v>
      </c>
      <c r="I53" s="2">
        <v>8</v>
      </c>
      <c r="J53" s="3">
        <v>0</v>
      </c>
      <c r="K53" s="3">
        <v>0</v>
      </c>
      <c r="L53" s="3">
        <v>0</v>
      </c>
      <c r="M53" s="3">
        <v>0</v>
      </c>
    </row>
    <row r="54" spans="1:13" x14ac:dyDescent="0.2">
      <c r="A54" s="3" t="s">
        <v>11</v>
      </c>
      <c r="B54" s="2">
        <v>16</v>
      </c>
      <c r="C54" s="3">
        <v>30</v>
      </c>
      <c r="D54" s="3">
        <v>60</v>
      </c>
      <c r="E54" s="3">
        <v>90</v>
      </c>
      <c r="F54" s="3">
        <v>120</v>
      </c>
      <c r="H54" s="3" t="s">
        <v>11</v>
      </c>
      <c r="I54" s="2">
        <v>16</v>
      </c>
      <c r="J54" s="3">
        <v>0</v>
      </c>
      <c r="K54" s="3">
        <v>0</v>
      </c>
      <c r="L54" s="3">
        <v>0</v>
      </c>
      <c r="M54" s="3">
        <v>0</v>
      </c>
    </row>
    <row r="55" spans="1:13" x14ac:dyDescent="0.2">
      <c r="A55" s="3" t="s">
        <v>12</v>
      </c>
      <c r="B55" s="2">
        <v>32</v>
      </c>
      <c r="C55" s="3">
        <v>25</v>
      </c>
      <c r="D55" s="3">
        <v>50</v>
      </c>
      <c r="E55" s="3">
        <v>75</v>
      </c>
      <c r="F55" s="3">
        <v>100</v>
      </c>
      <c r="H55" s="3" t="s">
        <v>12</v>
      </c>
      <c r="I55" s="2">
        <v>32</v>
      </c>
      <c r="J55" s="3">
        <v>20</v>
      </c>
      <c r="K55" s="3">
        <v>25</v>
      </c>
      <c r="L55" s="3">
        <v>30</v>
      </c>
      <c r="M55" s="3">
        <v>35</v>
      </c>
    </row>
    <row r="56" spans="1:13" x14ac:dyDescent="0.2">
      <c r="A56" s="3" t="s">
        <v>13</v>
      </c>
      <c r="B56" s="2">
        <v>64</v>
      </c>
      <c r="C56" s="3">
        <v>20</v>
      </c>
      <c r="D56" s="3">
        <v>40</v>
      </c>
      <c r="E56" s="3">
        <v>60</v>
      </c>
      <c r="F56" s="3">
        <v>80</v>
      </c>
      <c r="H56" s="3" t="s">
        <v>13</v>
      </c>
      <c r="I56" s="2">
        <v>64</v>
      </c>
      <c r="J56" s="3">
        <v>15</v>
      </c>
      <c r="K56" s="3">
        <v>20</v>
      </c>
      <c r="L56" s="3">
        <v>25</v>
      </c>
      <c r="M56" s="3">
        <v>30</v>
      </c>
    </row>
    <row r="57" spans="1:13" x14ac:dyDescent="0.2">
      <c r="A57" s="3" t="s">
        <v>113</v>
      </c>
      <c r="B57" s="2">
        <v>128</v>
      </c>
      <c r="C57" s="3">
        <v>15</v>
      </c>
      <c r="D57" s="3">
        <v>30</v>
      </c>
      <c r="E57" s="3">
        <v>45</v>
      </c>
      <c r="F57" s="3">
        <v>60</v>
      </c>
      <c r="H57" s="3" t="s">
        <v>113</v>
      </c>
      <c r="I57" s="2">
        <v>128</v>
      </c>
      <c r="J57" s="3">
        <v>10</v>
      </c>
      <c r="K57" s="3">
        <v>15</v>
      </c>
      <c r="L57" s="3">
        <v>20</v>
      </c>
      <c r="M57" s="3">
        <v>25</v>
      </c>
    </row>
    <row r="58" spans="1:13" x14ac:dyDescent="0.2">
      <c r="A58" s="3" t="s">
        <v>119</v>
      </c>
      <c r="B58" s="2">
        <v>256</v>
      </c>
      <c r="C58" s="3">
        <v>15</v>
      </c>
      <c r="D58" s="3">
        <v>30</v>
      </c>
      <c r="E58" s="3">
        <v>45</v>
      </c>
      <c r="F58" s="3">
        <v>60</v>
      </c>
      <c r="H58" s="3" t="s">
        <v>119</v>
      </c>
      <c r="I58" s="2">
        <v>256</v>
      </c>
      <c r="J58" s="3">
        <v>10</v>
      </c>
      <c r="K58" s="3">
        <v>15</v>
      </c>
      <c r="L58" s="3">
        <v>20</v>
      </c>
      <c r="M58" s="3">
        <v>25</v>
      </c>
    </row>
    <row r="59" spans="1:13" x14ac:dyDescent="0.2">
      <c r="A59" s="3" t="s">
        <v>5</v>
      </c>
      <c r="B59" s="2" t="s">
        <v>3</v>
      </c>
      <c r="C59" s="3">
        <v>0</v>
      </c>
      <c r="D59" s="3">
        <v>0</v>
      </c>
      <c r="E59" s="3">
        <v>0</v>
      </c>
      <c r="F59" s="3">
        <v>0</v>
      </c>
      <c r="H59" s="3" t="s">
        <v>5</v>
      </c>
      <c r="I59" s="2" t="s">
        <v>3</v>
      </c>
      <c r="J59" s="3">
        <v>0</v>
      </c>
      <c r="K59" s="3">
        <v>0</v>
      </c>
      <c r="L59" s="3">
        <v>0</v>
      </c>
      <c r="M59" s="3">
        <v>0</v>
      </c>
    </row>
    <row r="60" spans="1:13" x14ac:dyDescent="0.2">
      <c r="A60" s="3" t="s">
        <v>6</v>
      </c>
      <c r="B60" s="2" t="s">
        <v>2</v>
      </c>
      <c r="C60" s="3">
        <v>0</v>
      </c>
      <c r="D60" s="3">
        <v>0</v>
      </c>
      <c r="E60" s="3">
        <v>0</v>
      </c>
      <c r="F60" s="3">
        <v>0</v>
      </c>
      <c r="H60" s="3" t="s">
        <v>6</v>
      </c>
      <c r="I60" s="2" t="s">
        <v>2</v>
      </c>
      <c r="J60" s="3">
        <v>0</v>
      </c>
      <c r="K60" s="3">
        <v>0</v>
      </c>
      <c r="L60" s="3">
        <v>0</v>
      </c>
      <c r="M60" s="3">
        <v>0</v>
      </c>
    </row>
    <row r="61" spans="1:13" x14ac:dyDescent="0.2">
      <c r="A61" s="3" t="s">
        <v>7</v>
      </c>
      <c r="B61" s="2" t="s">
        <v>1</v>
      </c>
      <c r="C61" s="3">
        <v>0</v>
      </c>
      <c r="D61" s="3">
        <v>0</v>
      </c>
      <c r="E61" s="3">
        <v>0</v>
      </c>
      <c r="F61" s="3">
        <v>0</v>
      </c>
      <c r="H61" s="3" t="s">
        <v>7</v>
      </c>
      <c r="I61" s="2" t="s">
        <v>1</v>
      </c>
      <c r="J61" s="3">
        <v>0</v>
      </c>
      <c r="K61" s="3">
        <v>0</v>
      </c>
      <c r="L61" s="3">
        <v>0</v>
      </c>
      <c r="M61" s="3">
        <v>0</v>
      </c>
    </row>
    <row r="62" spans="1:13" x14ac:dyDescent="0.2">
      <c r="A62" s="3" t="s">
        <v>8</v>
      </c>
      <c r="B62" s="2" t="s">
        <v>0</v>
      </c>
      <c r="C62" s="3">
        <v>20</v>
      </c>
      <c r="D62" s="3">
        <v>45</v>
      </c>
      <c r="E62" s="3">
        <v>70</v>
      </c>
      <c r="F62" s="3">
        <v>90</v>
      </c>
      <c r="H62" s="3" t="s">
        <v>8</v>
      </c>
      <c r="I62" s="2" t="s">
        <v>0</v>
      </c>
      <c r="J62" s="3">
        <v>0</v>
      </c>
      <c r="K62" s="3">
        <v>0</v>
      </c>
      <c r="L62" s="3">
        <v>0</v>
      </c>
      <c r="M62" s="3">
        <v>0</v>
      </c>
    </row>
    <row r="63" spans="1:13" x14ac:dyDescent="0.2">
      <c r="A63" s="3" t="s">
        <v>9</v>
      </c>
      <c r="B63" s="2" t="s">
        <v>4</v>
      </c>
      <c r="C63" s="3">
        <v>30</v>
      </c>
      <c r="D63" s="3">
        <v>60</v>
      </c>
      <c r="E63" s="3">
        <v>90</v>
      </c>
      <c r="F63" s="3">
        <v>120</v>
      </c>
      <c r="H63" s="3" t="s">
        <v>9</v>
      </c>
      <c r="I63" s="2" t="s">
        <v>4</v>
      </c>
      <c r="J63" s="3">
        <v>0</v>
      </c>
      <c r="K63" s="3">
        <v>0</v>
      </c>
      <c r="L63" s="3">
        <v>0</v>
      </c>
      <c r="M63" s="3">
        <v>0</v>
      </c>
    </row>
    <row r="65" spans="1:13" x14ac:dyDescent="0.2">
      <c r="A65" t="s">
        <v>20</v>
      </c>
      <c r="H65" t="s">
        <v>20</v>
      </c>
    </row>
    <row r="67" spans="1:13" x14ac:dyDescent="0.2">
      <c r="A67" s="1" t="s">
        <v>14</v>
      </c>
      <c r="B67" s="1" t="s">
        <v>15</v>
      </c>
      <c r="C67" s="1">
        <v>0</v>
      </c>
      <c r="D67" s="1">
        <v>1</v>
      </c>
      <c r="E67" s="1">
        <v>2</v>
      </c>
      <c r="F67" s="1">
        <v>3</v>
      </c>
      <c r="H67" s="1" t="s">
        <v>14</v>
      </c>
      <c r="I67" s="1" t="s">
        <v>15</v>
      </c>
      <c r="J67" s="1">
        <v>0</v>
      </c>
      <c r="K67" s="1">
        <v>1</v>
      </c>
      <c r="L67" s="1">
        <v>2</v>
      </c>
      <c r="M67" s="1">
        <v>3</v>
      </c>
    </row>
    <row r="68" spans="1:13" x14ac:dyDescent="0.2">
      <c r="A68" s="3" t="s">
        <v>10</v>
      </c>
      <c r="B68" s="2">
        <v>8</v>
      </c>
      <c r="C68" s="3">
        <v>0</v>
      </c>
      <c r="D68" s="3">
        <v>0</v>
      </c>
      <c r="E68" s="3">
        <v>0</v>
      </c>
      <c r="F68" s="3">
        <v>0</v>
      </c>
      <c r="H68" s="3" t="s">
        <v>10</v>
      </c>
      <c r="I68" s="2">
        <v>8</v>
      </c>
      <c r="J68" s="3">
        <v>0</v>
      </c>
      <c r="K68" s="3">
        <v>0</v>
      </c>
      <c r="L68" s="3">
        <v>0</v>
      </c>
      <c r="M68" s="3">
        <v>0</v>
      </c>
    </row>
    <row r="69" spans="1:13" x14ac:dyDescent="0.2">
      <c r="A69" s="3" t="s">
        <v>11</v>
      </c>
      <c r="B69" s="2">
        <v>16</v>
      </c>
      <c r="C69" s="3">
        <v>0</v>
      </c>
      <c r="D69" s="3">
        <v>0</v>
      </c>
      <c r="E69" s="3">
        <v>0</v>
      </c>
      <c r="F69" s="3">
        <v>0</v>
      </c>
      <c r="H69" s="3" t="s">
        <v>11</v>
      </c>
      <c r="I69" s="2">
        <v>16</v>
      </c>
      <c r="J69" s="3">
        <v>0</v>
      </c>
      <c r="K69" s="3">
        <v>0</v>
      </c>
      <c r="L69" s="3">
        <v>0</v>
      </c>
      <c r="M69" s="3">
        <v>0</v>
      </c>
    </row>
    <row r="70" spans="1:13" x14ac:dyDescent="0.2">
      <c r="A70" s="3" t="s">
        <v>12</v>
      </c>
      <c r="B70" s="2">
        <v>32</v>
      </c>
      <c r="C70" s="3">
        <v>30</v>
      </c>
      <c r="D70" s="3">
        <v>60</v>
      </c>
      <c r="E70" s="3">
        <v>90</v>
      </c>
      <c r="F70" s="3">
        <v>120</v>
      </c>
      <c r="H70" s="3" t="s">
        <v>12</v>
      </c>
      <c r="I70" s="2">
        <v>32</v>
      </c>
      <c r="J70" s="3">
        <v>0</v>
      </c>
      <c r="K70" s="3">
        <v>0</v>
      </c>
      <c r="L70" s="3">
        <v>0</v>
      </c>
      <c r="M70" s="3">
        <v>0</v>
      </c>
    </row>
    <row r="71" spans="1:13" x14ac:dyDescent="0.2">
      <c r="A71" s="3" t="s">
        <v>13</v>
      </c>
      <c r="B71" s="2">
        <v>64</v>
      </c>
      <c r="C71" s="3">
        <v>25</v>
      </c>
      <c r="D71" s="3">
        <v>50</v>
      </c>
      <c r="E71" s="3">
        <v>75</v>
      </c>
      <c r="F71" s="3">
        <v>100</v>
      </c>
      <c r="H71" s="3" t="s">
        <v>13</v>
      </c>
      <c r="I71" s="2">
        <v>64</v>
      </c>
      <c r="J71" s="3">
        <v>20</v>
      </c>
      <c r="K71" s="3">
        <v>25</v>
      </c>
      <c r="L71" s="3">
        <v>30</v>
      </c>
      <c r="M71" s="3">
        <v>35</v>
      </c>
    </row>
    <row r="72" spans="1:13" x14ac:dyDescent="0.2">
      <c r="A72" s="3" t="s">
        <v>113</v>
      </c>
      <c r="B72" s="2">
        <v>128</v>
      </c>
      <c r="C72" s="3">
        <v>20</v>
      </c>
      <c r="D72" s="3">
        <v>40</v>
      </c>
      <c r="E72" s="3">
        <v>60</v>
      </c>
      <c r="F72" s="3">
        <v>80</v>
      </c>
      <c r="H72" s="3" t="s">
        <v>113</v>
      </c>
      <c r="I72" s="2">
        <v>128</v>
      </c>
      <c r="J72" s="3">
        <v>15</v>
      </c>
      <c r="K72" s="3">
        <v>20</v>
      </c>
      <c r="L72" s="3">
        <v>25</v>
      </c>
      <c r="M72" s="3">
        <v>30</v>
      </c>
    </row>
    <row r="73" spans="1:13" x14ac:dyDescent="0.2">
      <c r="A73" s="3" t="s">
        <v>119</v>
      </c>
      <c r="B73" s="2">
        <v>256</v>
      </c>
      <c r="C73" s="3">
        <v>15</v>
      </c>
      <c r="D73" s="3">
        <v>30</v>
      </c>
      <c r="E73" s="3">
        <v>45</v>
      </c>
      <c r="F73" s="3">
        <v>60</v>
      </c>
      <c r="H73" s="3" t="s">
        <v>119</v>
      </c>
      <c r="I73" s="2">
        <v>256</v>
      </c>
      <c r="J73" s="3">
        <v>10</v>
      </c>
      <c r="K73" s="3">
        <v>15</v>
      </c>
      <c r="L73" s="3">
        <v>20</v>
      </c>
      <c r="M73" s="3">
        <v>25</v>
      </c>
    </row>
    <row r="74" spans="1:13" x14ac:dyDescent="0.2">
      <c r="A74" s="3" t="s">
        <v>5</v>
      </c>
      <c r="B74" s="2" t="s">
        <v>3</v>
      </c>
      <c r="C74" s="3">
        <v>0</v>
      </c>
      <c r="D74" s="3">
        <v>0</v>
      </c>
      <c r="E74" s="3">
        <v>0</v>
      </c>
      <c r="F74" s="3">
        <v>0</v>
      </c>
      <c r="H74" s="3" t="s">
        <v>5</v>
      </c>
      <c r="I74" s="2" t="s">
        <v>3</v>
      </c>
      <c r="J74" s="3">
        <v>0</v>
      </c>
      <c r="K74" s="3">
        <v>0</v>
      </c>
      <c r="L74" s="3">
        <v>0</v>
      </c>
      <c r="M74" s="3">
        <v>0</v>
      </c>
    </row>
    <row r="75" spans="1:13" x14ac:dyDescent="0.2">
      <c r="A75" s="3" t="s">
        <v>6</v>
      </c>
      <c r="B75" s="2" t="s">
        <v>2</v>
      </c>
      <c r="C75" s="3">
        <v>0</v>
      </c>
      <c r="D75" s="3">
        <v>0</v>
      </c>
      <c r="E75" s="3">
        <v>0</v>
      </c>
      <c r="F75" s="3">
        <v>0</v>
      </c>
      <c r="H75" s="3" t="s">
        <v>6</v>
      </c>
      <c r="I75" s="2" t="s">
        <v>2</v>
      </c>
      <c r="J75" s="3">
        <v>0</v>
      </c>
      <c r="K75" s="3">
        <v>0</v>
      </c>
      <c r="L75" s="3">
        <v>0</v>
      </c>
      <c r="M75" s="3">
        <v>0</v>
      </c>
    </row>
    <row r="76" spans="1:13" x14ac:dyDescent="0.2">
      <c r="A76" s="3" t="s">
        <v>7</v>
      </c>
      <c r="B76" s="2" t="s">
        <v>1</v>
      </c>
      <c r="C76" s="3">
        <v>0</v>
      </c>
      <c r="D76" s="3">
        <v>0</v>
      </c>
      <c r="E76" s="3">
        <v>0</v>
      </c>
      <c r="F76" s="3">
        <v>0</v>
      </c>
      <c r="H76" s="3" t="s">
        <v>7</v>
      </c>
      <c r="I76" s="2" t="s">
        <v>1</v>
      </c>
      <c r="J76" s="3">
        <v>0</v>
      </c>
      <c r="K76" s="3">
        <v>0</v>
      </c>
      <c r="L76" s="3">
        <v>0</v>
      </c>
      <c r="M76" s="3">
        <v>0</v>
      </c>
    </row>
    <row r="77" spans="1:13" x14ac:dyDescent="0.2">
      <c r="A77" s="3" t="s">
        <v>8</v>
      </c>
      <c r="B77" s="2" t="s">
        <v>0</v>
      </c>
      <c r="C77" s="3">
        <v>0</v>
      </c>
      <c r="D77" s="3">
        <v>0</v>
      </c>
      <c r="E77" s="3">
        <v>0</v>
      </c>
      <c r="F77" s="3">
        <v>0</v>
      </c>
      <c r="H77" s="3" t="s">
        <v>8</v>
      </c>
      <c r="I77" s="2" t="s">
        <v>0</v>
      </c>
      <c r="J77" s="3">
        <v>0</v>
      </c>
      <c r="K77" s="3">
        <v>0</v>
      </c>
      <c r="L77" s="3">
        <v>0</v>
      </c>
      <c r="M77" s="3">
        <v>0</v>
      </c>
    </row>
    <row r="78" spans="1:13" x14ac:dyDescent="0.2">
      <c r="A78" s="3" t="s">
        <v>9</v>
      </c>
      <c r="B78" s="2" t="s">
        <v>4</v>
      </c>
      <c r="C78" s="3">
        <v>0</v>
      </c>
      <c r="D78" s="3">
        <v>0</v>
      </c>
      <c r="E78" s="3">
        <v>0</v>
      </c>
      <c r="F78" s="3">
        <v>0</v>
      </c>
      <c r="H78" s="3" t="s">
        <v>9</v>
      </c>
      <c r="I78" s="2" t="s">
        <v>4</v>
      </c>
      <c r="J78" s="3">
        <v>0</v>
      </c>
      <c r="K78" s="3">
        <v>0</v>
      </c>
      <c r="L78" s="3">
        <v>0</v>
      </c>
      <c r="M78" s="3">
        <v>0</v>
      </c>
    </row>
    <row r="80" spans="1:13" x14ac:dyDescent="0.2">
      <c r="A80" t="s">
        <v>21</v>
      </c>
      <c r="H80" t="s">
        <v>21</v>
      </c>
    </row>
    <row r="82" spans="1:13" x14ac:dyDescent="0.2">
      <c r="A82" s="1" t="s">
        <v>14</v>
      </c>
      <c r="B82" s="1" t="s">
        <v>15</v>
      </c>
      <c r="C82" s="1">
        <v>0</v>
      </c>
      <c r="D82" s="1">
        <v>1</v>
      </c>
      <c r="E82" s="1">
        <v>2</v>
      </c>
      <c r="F82" s="1">
        <v>3</v>
      </c>
      <c r="H82" s="1" t="s">
        <v>14</v>
      </c>
      <c r="I82" s="1" t="s">
        <v>15</v>
      </c>
      <c r="J82" s="1">
        <v>0</v>
      </c>
      <c r="K82" s="1">
        <v>1</v>
      </c>
      <c r="L82" s="1">
        <v>2</v>
      </c>
      <c r="M82" s="1">
        <v>3</v>
      </c>
    </row>
    <row r="83" spans="1:13" x14ac:dyDescent="0.2">
      <c r="A83" s="3" t="s">
        <v>10</v>
      </c>
      <c r="B83" s="2">
        <v>8</v>
      </c>
      <c r="C83" s="3">
        <v>0</v>
      </c>
      <c r="D83" s="3">
        <v>0</v>
      </c>
      <c r="E83" s="3">
        <v>0</v>
      </c>
      <c r="F83" s="3">
        <v>0</v>
      </c>
      <c r="H83" s="3" t="s">
        <v>10</v>
      </c>
      <c r="I83" s="2">
        <v>8</v>
      </c>
      <c r="J83" s="3">
        <v>0</v>
      </c>
      <c r="K83" s="3">
        <v>0</v>
      </c>
      <c r="L83" s="3">
        <v>0</v>
      </c>
      <c r="M83" s="3">
        <v>0</v>
      </c>
    </row>
    <row r="84" spans="1:13" x14ac:dyDescent="0.2">
      <c r="A84" s="3" t="s">
        <v>11</v>
      </c>
      <c r="B84" s="2">
        <v>16</v>
      </c>
      <c r="C84" s="3">
        <v>0</v>
      </c>
      <c r="D84" s="3">
        <v>0</v>
      </c>
      <c r="E84" s="3">
        <v>0</v>
      </c>
      <c r="F84" s="3">
        <v>0</v>
      </c>
      <c r="H84" s="3" t="s">
        <v>11</v>
      </c>
      <c r="I84" s="2">
        <v>16</v>
      </c>
      <c r="J84" s="3">
        <v>0</v>
      </c>
      <c r="K84" s="3">
        <v>0</v>
      </c>
      <c r="L84" s="3">
        <v>0</v>
      </c>
      <c r="M84" s="3">
        <v>0</v>
      </c>
    </row>
    <row r="85" spans="1:13" x14ac:dyDescent="0.2">
      <c r="A85" s="3" t="s">
        <v>12</v>
      </c>
      <c r="B85" s="2">
        <v>32</v>
      </c>
      <c r="C85" s="3">
        <v>0</v>
      </c>
      <c r="D85" s="3">
        <v>0</v>
      </c>
      <c r="E85" s="3">
        <v>0</v>
      </c>
      <c r="F85" s="3">
        <v>0</v>
      </c>
      <c r="H85" s="3" t="s">
        <v>12</v>
      </c>
      <c r="I85" s="2">
        <v>32</v>
      </c>
      <c r="J85" s="3">
        <v>0</v>
      </c>
      <c r="K85" s="3">
        <v>0</v>
      </c>
      <c r="L85" s="3">
        <v>0</v>
      </c>
      <c r="M85" s="3">
        <v>0</v>
      </c>
    </row>
    <row r="86" spans="1:13" x14ac:dyDescent="0.2">
      <c r="A86" s="3" t="s">
        <v>13</v>
      </c>
      <c r="B86" s="2">
        <v>64</v>
      </c>
      <c r="C86" s="3">
        <v>30</v>
      </c>
      <c r="D86" s="3">
        <v>60</v>
      </c>
      <c r="E86" s="3">
        <v>90</v>
      </c>
      <c r="F86" s="3">
        <v>120</v>
      </c>
      <c r="H86" s="3" t="s">
        <v>13</v>
      </c>
      <c r="I86" s="2">
        <v>64</v>
      </c>
      <c r="J86" s="3">
        <v>0</v>
      </c>
      <c r="K86" s="3">
        <v>0</v>
      </c>
      <c r="L86" s="3">
        <v>0</v>
      </c>
      <c r="M86" s="3">
        <v>0</v>
      </c>
    </row>
    <row r="87" spans="1:13" x14ac:dyDescent="0.2">
      <c r="A87" s="3" t="s">
        <v>113</v>
      </c>
      <c r="B87" s="2">
        <v>128</v>
      </c>
      <c r="C87" s="3">
        <v>25</v>
      </c>
      <c r="D87" s="3">
        <v>50</v>
      </c>
      <c r="E87" s="3">
        <v>75</v>
      </c>
      <c r="F87" s="3">
        <v>100</v>
      </c>
      <c r="H87" s="3" t="s">
        <v>113</v>
      </c>
      <c r="I87" s="2">
        <v>128</v>
      </c>
      <c r="J87" s="3">
        <v>20</v>
      </c>
      <c r="K87" s="3">
        <v>25</v>
      </c>
      <c r="L87" s="3">
        <v>30</v>
      </c>
      <c r="M87" s="3">
        <v>35</v>
      </c>
    </row>
    <row r="88" spans="1:13" x14ac:dyDescent="0.2">
      <c r="A88" s="3" t="s">
        <v>119</v>
      </c>
      <c r="B88" s="2">
        <v>256</v>
      </c>
      <c r="C88" s="3">
        <v>20</v>
      </c>
      <c r="D88" s="3">
        <v>40</v>
      </c>
      <c r="E88" s="3">
        <v>60</v>
      </c>
      <c r="F88" s="3">
        <v>80</v>
      </c>
      <c r="H88" s="3" t="s">
        <v>119</v>
      </c>
      <c r="I88" s="2">
        <v>256</v>
      </c>
      <c r="J88" s="3">
        <v>15</v>
      </c>
      <c r="K88" s="3">
        <v>20</v>
      </c>
      <c r="L88" s="3">
        <v>25</v>
      </c>
      <c r="M88" s="3">
        <v>30</v>
      </c>
    </row>
    <row r="89" spans="1:13" x14ac:dyDescent="0.2">
      <c r="A89" s="3" t="s">
        <v>5</v>
      </c>
      <c r="B89" s="2" t="s">
        <v>3</v>
      </c>
      <c r="C89" s="3">
        <v>0</v>
      </c>
      <c r="D89" s="3">
        <v>0</v>
      </c>
      <c r="E89" s="3">
        <v>0</v>
      </c>
      <c r="F89" s="3">
        <v>0</v>
      </c>
      <c r="H89" s="3" t="s">
        <v>5</v>
      </c>
      <c r="I89" s="2" t="s">
        <v>3</v>
      </c>
      <c r="J89" s="3">
        <v>0</v>
      </c>
      <c r="K89" s="3">
        <v>0</v>
      </c>
      <c r="L89" s="3">
        <v>0</v>
      </c>
      <c r="M89" s="3">
        <v>0</v>
      </c>
    </row>
    <row r="90" spans="1:13" x14ac:dyDescent="0.2">
      <c r="A90" s="3" t="s">
        <v>6</v>
      </c>
      <c r="B90" s="2" t="s">
        <v>2</v>
      </c>
      <c r="C90" s="3">
        <v>0</v>
      </c>
      <c r="D90" s="3">
        <v>0</v>
      </c>
      <c r="E90" s="3">
        <v>0</v>
      </c>
      <c r="F90" s="3">
        <v>0</v>
      </c>
      <c r="H90" s="3" t="s">
        <v>6</v>
      </c>
      <c r="I90" s="2" t="s">
        <v>2</v>
      </c>
      <c r="J90" s="3">
        <v>0</v>
      </c>
      <c r="K90" s="3">
        <v>0</v>
      </c>
      <c r="L90" s="3">
        <v>0</v>
      </c>
      <c r="M90" s="3">
        <v>0</v>
      </c>
    </row>
    <row r="91" spans="1:13" x14ac:dyDescent="0.2">
      <c r="A91" s="3" t="s">
        <v>7</v>
      </c>
      <c r="B91" s="2" t="s">
        <v>1</v>
      </c>
      <c r="C91" s="3">
        <v>0</v>
      </c>
      <c r="D91" s="3">
        <v>0</v>
      </c>
      <c r="E91" s="3">
        <v>0</v>
      </c>
      <c r="F91" s="3">
        <v>0</v>
      </c>
      <c r="H91" s="3" t="s">
        <v>7</v>
      </c>
      <c r="I91" s="2" t="s">
        <v>1</v>
      </c>
      <c r="J91" s="3">
        <v>0</v>
      </c>
      <c r="K91" s="3">
        <v>0</v>
      </c>
      <c r="L91" s="3">
        <v>0</v>
      </c>
      <c r="M91" s="3">
        <v>0</v>
      </c>
    </row>
    <row r="92" spans="1:13" x14ac:dyDescent="0.2">
      <c r="A92" s="3" t="s">
        <v>8</v>
      </c>
      <c r="B92" s="2" t="s">
        <v>0</v>
      </c>
      <c r="C92" s="3">
        <v>0</v>
      </c>
      <c r="D92" s="3">
        <v>0</v>
      </c>
      <c r="E92" s="3">
        <v>0</v>
      </c>
      <c r="F92" s="3">
        <v>0</v>
      </c>
      <c r="H92" s="3" t="s">
        <v>8</v>
      </c>
      <c r="I92" s="2" t="s">
        <v>0</v>
      </c>
      <c r="J92" s="3">
        <v>0</v>
      </c>
      <c r="K92" s="3">
        <v>0</v>
      </c>
      <c r="L92" s="3">
        <v>0</v>
      </c>
      <c r="M92" s="3">
        <v>0</v>
      </c>
    </row>
    <row r="93" spans="1:13" x14ac:dyDescent="0.2">
      <c r="A93" s="3" t="s">
        <v>9</v>
      </c>
      <c r="B93" s="2" t="s">
        <v>4</v>
      </c>
      <c r="C93" s="3">
        <v>0</v>
      </c>
      <c r="D93" s="3">
        <v>0</v>
      </c>
      <c r="E93" s="3">
        <v>0</v>
      </c>
      <c r="F93" s="3">
        <v>0</v>
      </c>
      <c r="H93" s="3" t="s">
        <v>9</v>
      </c>
      <c r="I93" s="2" t="s">
        <v>4</v>
      </c>
      <c r="J93" s="3">
        <v>0</v>
      </c>
      <c r="K93" s="3">
        <v>0</v>
      </c>
      <c r="L93" s="3">
        <v>0</v>
      </c>
      <c r="M93" s="3">
        <v>0</v>
      </c>
    </row>
    <row r="95" spans="1:13" x14ac:dyDescent="0.2">
      <c r="A95" t="s">
        <v>114</v>
      </c>
      <c r="H95" t="s">
        <v>114</v>
      </c>
    </row>
    <row r="97" spans="1:13" x14ac:dyDescent="0.2">
      <c r="A97" s="1" t="s">
        <v>14</v>
      </c>
      <c r="B97" s="1" t="s">
        <v>15</v>
      </c>
      <c r="C97" s="1">
        <v>0</v>
      </c>
      <c r="D97" s="1">
        <v>1</v>
      </c>
      <c r="E97" s="1">
        <v>2</v>
      </c>
      <c r="F97" s="1">
        <v>3</v>
      </c>
      <c r="H97" s="1" t="s">
        <v>14</v>
      </c>
      <c r="I97" s="1" t="s">
        <v>15</v>
      </c>
      <c r="J97" s="1">
        <v>0</v>
      </c>
      <c r="K97" s="1">
        <v>1</v>
      </c>
      <c r="L97" s="1">
        <v>2</v>
      </c>
      <c r="M97" s="1">
        <v>3</v>
      </c>
    </row>
    <row r="98" spans="1:13" x14ac:dyDescent="0.2">
      <c r="A98" s="3" t="s">
        <v>10</v>
      </c>
      <c r="B98" s="2">
        <v>8</v>
      </c>
      <c r="C98" s="3">
        <v>0</v>
      </c>
      <c r="D98" s="3">
        <v>0</v>
      </c>
      <c r="E98" s="3">
        <v>0</v>
      </c>
      <c r="F98" s="3">
        <v>0</v>
      </c>
      <c r="H98" s="3" t="s">
        <v>10</v>
      </c>
      <c r="I98" s="2">
        <v>8</v>
      </c>
      <c r="J98" s="3">
        <v>0</v>
      </c>
      <c r="K98" s="3">
        <v>0</v>
      </c>
      <c r="L98" s="3">
        <v>0</v>
      </c>
      <c r="M98" s="3">
        <v>0</v>
      </c>
    </row>
    <row r="99" spans="1:13" x14ac:dyDescent="0.2">
      <c r="A99" s="3" t="s">
        <v>11</v>
      </c>
      <c r="B99" s="2">
        <v>16</v>
      </c>
      <c r="C99" s="3">
        <v>0</v>
      </c>
      <c r="D99" s="3">
        <v>0</v>
      </c>
      <c r="E99" s="3">
        <v>0</v>
      </c>
      <c r="F99" s="3">
        <v>0</v>
      </c>
      <c r="H99" s="3" t="s">
        <v>11</v>
      </c>
      <c r="I99" s="2">
        <v>16</v>
      </c>
      <c r="J99" s="3">
        <v>0</v>
      </c>
      <c r="K99" s="3">
        <v>0</v>
      </c>
      <c r="L99" s="3">
        <v>0</v>
      </c>
      <c r="M99" s="3">
        <v>0</v>
      </c>
    </row>
    <row r="100" spans="1:13" x14ac:dyDescent="0.2">
      <c r="A100" s="3" t="s">
        <v>12</v>
      </c>
      <c r="B100" s="2">
        <v>32</v>
      </c>
      <c r="C100" s="3">
        <v>0</v>
      </c>
      <c r="D100" s="3">
        <v>0</v>
      </c>
      <c r="E100" s="3">
        <v>0</v>
      </c>
      <c r="F100" s="3">
        <v>0</v>
      </c>
      <c r="H100" s="3" t="s">
        <v>12</v>
      </c>
      <c r="I100" s="2">
        <v>32</v>
      </c>
      <c r="J100" s="3">
        <v>0</v>
      </c>
      <c r="K100" s="3">
        <v>0</v>
      </c>
      <c r="L100" s="3">
        <v>0</v>
      </c>
      <c r="M100" s="3">
        <v>0</v>
      </c>
    </row>
    <row r="101" spans="1:13" x14ac:dyDescent="0.2">
      <c r="A101" s="3" t="s">
        <v>13</v>
      </c>
      <c r="B101" s="2">
        <v>64</v>
      </c>
      <c r="C101" s="3">
        <v>0</v>
      </c>
      <c r="D101" s="3">
        <v>0</v>
      </c>
      <c r="E101" s="3">
        <v>0</v>
      </c>
      <c r="F101" s="3">
        <v>0</v>
      </c>
      <c r="H101" s="3" t="s">
        <v>13</v>
      </c>
      <c r="I101" s="2">
        <v>64</v>
      </c>
      <c r="J101" s="3">
        <v>0</v>
      </c>
      <c r="K101" s="3">
        <v>0</v>
      </c>
      <c r="L101" s="3">
        <v>0</v>
      </c>
      <c r="M101" s="3">
        <v>0</v>
      </c>
    </row>
    <row r="102" spans="1:13" x14ac:dyDescent="0.2">
      <c r="A102" s="3" t="s">
        <v>113</v>
      </c>
      <c r="B102" s="2">
        <v>128</v>
      </c>
      <c r="C102" s="3">
        <v>30</v>
      </c>
      <c r="D102" s="3">
        <v>60</v>
      </c>
      <c r="E102" s="3">
        <v>90</v>
      </c>
      <c r="F102" s="3">
        <v>120</v>
      </c>
      <c r="H102" s="3" t="s">
        <v>113</v>
      </c>
      <c r="I102" s="2">
        <v>128</v>
      </c>
      <c r="J102" s="3">
        <v>0</v>
      </c>
      <c r="K102" s="3">
        <v>0</v>
      </c>
      <c r="L102" s="3">
        <v>0</v>
      </c>
      <c r="M102" s="3">
        <v>0</v>
      </c>
    </row>
    <row r="103" spans="1:13" x14ac:dyDescent="0.2">
      <c r="A103" s="3" t="s">
        <v>119</v>
      </c>
      <c r="B103" s="2">
        <v>256</v>
      </c>
      <c r="C103" s="3">
        <v>25</v>
      </c>
      <c r="D103" s="3">
        <v>50</v>
      </c>
      <c r="E103" s="3">
        <v>75</v>
      </c>
      <c r="F103" s="3">
        <v>100</v>
      </c>
      <c r="H103" s="3" t="s">
        <v>119</v>
      </c>
      <c r="I103" s="2">
        <v>256</v>
      </c>
      <c r="J103" s="3">
        <v>20</v>
      </c>
      <c r="K103" s="3">
        <v>25</v>
      </c>
      <c r="L103" s="3">
        <v>30</v>
      </c>
      <c r="M103" s="3">
        <v>35</v>
      </c>
    </row>
    <row r="104" spans="1:13" x14ac:dyDescent="0.2">
      <c r="A104" s="3" t="s">
        <v>5</v>
      </c>
      <c r="B104" s="2" t="s">
        <v>3</v>
      </c>
      <c r="C104" s="3">
        <v>0</v>
      </c>
      <c r="D104" s="3">
        <v>0</v>
      </c>
      <c r="E104" s="3">
        <v>0</v>
      </c>
      <c r="F104" s="3">
        <v>0</v>
      </c>
      <c r="H104" s="3" t="s">
        <v>5</v>
      </c>
      <c r="I104" s="2" t="s">
        <v>3</v>
      </c>
      <c r="J104" s="3">
        <v>0</v>
      </c>
      <c r="K104" s="3">
        <v>0</v>
      </c>
      <c r="L104" s="3">
        <v>0</v>
      </c>
      <c r="M104" s="3">
        <v>0</v>
      </c>
    </row>
    <row r="105" spans="1:13" x14ac:dyDescent="0.2">
      <c r="A105" s="3" t="s">
        <v>6</v>
      </c>
      <c r="B105" s="2" t="s">
        <v>2</v>
      </c>
      <c r="C105" s="3">
        <v>0</v>
      </c>
      <c r="D105" s="3">
        <v>0</v>
      </c>
      <c r="E105" s="3">
        <v>0</v>
      </c>
      <c r="F105" s="3">
        <v>0</v>
      </c>
      <c r="H105" s="3" t="s">
        <v>6</v>
      </c>
      <c r="I105" s="2" t="s">
        <v>2</v>
      </c>
      <c r="J105" s="3">
        <v>0</v>
      </c>
      <c r="K105" s="3">
        <v>0</v>
      </c>
      <c r="L105" s="3">
        <v>0</v>
      </c>
      <c r="M105" s="3">
        <v>0</v>
      </c>
    </row>
    <row r="106" spans="1:13" x14ac:dyDescent="0.2">
      <c r="A106" s="3" t="s">
        <v>7</v>
      </c>
      <c r="B106" s="2" t="s">
        <v>1</v>
      </c>
      <c r="C106" s="3">
        <v>0</v>
      </c>
      <c r="D106" s="3">
        <v>0</v>
      </c>
      <c r="E106" s="3">
        <v>0</v>
      </c>
      <c r="F106" s="3">
        <v>0</v>
      </c>
      <c r="H106" s="3" t="s">
        <v>7</v>
      </c>
      <c r="I106" s="2" t="s">
        <v>1</v>
      </c>
      <c r="J106" s="3">
        <v>0</v>
      </c>
      <c r="K106" s="3">
        <v>0</v>
      </c>
      <c r="L106" s="3">
        <v>0</v>
      </c>
      <c r="M106" s="3">
        <v>0</v>
      </c>
    </row>
    <row r="107" spans="1:13" x14ac:dyDescent="0.2">
      <c r="A107" s="3" t="s">
        <v>8</v>
      </c>
      <c r="B107" s="2" t="s">
        <v>0</v>
      </c>
      <c r="C107" s="3">
        <v>0</v>
      </c>
      <c r="D107" s="3">
        <v>0</v>
      </c>
      <c r="E107" s="3">
        <v>0</v>
      </c>
      <c r="F107" s="3">
        <v>0</v>
      </c>
      <c r="H107" s="3" t="s">
        <v>8</v>
      </c>
      <c r="I107" s="2" t="s">
        <v>0</v>
      </c>
      <c r="J107" s="3">
        <v>0</v>
      </c>
      <c r="K107" s="3">
        <v>0</v>
      </c>
      <c r="L107" s="3">
        <v>0</v>
      </c>
      <c r="M107" s="3">
        <v>0</v>
      </c>
    </row>
    <row r="108" spans="1:13" x14ac:dyDescent="0.2">
      <c r="A108" s="3" t="s">
        <v>9</v>
      </c>
      <c r="B108" s="2" t="s">
        <v>4</v>
      </c>
      <c r="C108" s="3">
        <v>0</v>
      </c>
      <c r="D108" s="3">
        <v>0</v>
      </c>
      <c r="E108" s="3">
        <v>0</v>
      </c>
      <c r="F108" s="3">
        <v>0</v>
      </c>
      <c r="H108" s="3" t="s">
        <v>9</v>
      </c>
      <c r="I108" s="2" t="s">
        <v>4</v>
      </c>
      <c r="J108" s="3">
        <v>0</v>
      </c>
      <c r="K108" s="3">
        <v>0</v>
      </c>
      <c r="L108" s="3">
        <v>0</v>
      </c>
      <c r="M108" s="3">
        <v>0</v>
      </c>
    </row>
    <row r="110" spans="1:13" x14ac:dyDescent="0.2">
      <c r="A110" t="s">
        <v>120</v>
      </c>
      <c r="H110" t="s">
        <v>120</v>
      </c>
    </row>
    <row r="112" spans="1:13" x14ac:dyDescent="0.2">
      <c r="A112" s="1" t="s">
        <v>14</v>
      </c>
      <c r="B112" s="1" t="s">
        <v>15</v>
      </c>
      <c r="C112" s="1">
        <v>0</v>
      </c>
      <c r="D112" s="1">
        <v>1</v>
      </c>
      <c r="E112" s="1">
        <v>2</v>
      </c>
      <c r="F112" s="1">
        <v>3</v>
      </c>
      <c r="H112" s="1" t="s">
        <v>14</v>
      </c>
      <c r="I112" s="1" t="s">
        <v>15</v>
      </c>
      <c r="J112" s="1">
        <v>0</v>
      </c>
      <c r="K112" s="1">
        <v>1</v>
      </c>
      <c r="L112" s="1">
        <v>2</v>
      </c>
      <c r="M112" s="1">
        <v>3</v>
      </c>
    </row>
    <row r="113" spans="1:13" x14ac:dyDescent="0.2">
      <c r="A113" s="3" t="s">
        <v>10</v>
      </c>
      <c r="B113" s="2">
        <v>8</v>
      </c>
      <c r="C113" s="3">
        <v>0</v>
      </c>
      <c r="D113" s="3">
        <v>0</v>
      </c>
      <c r="E113" s="3">
        <v>0</v>
      </c>
      <c r="F113" s="3">
        <v>0</v>
      </c>
      <c r="H113" s="3" t="s">
        <v>10</v>
      </c>
      <c r="I113" s="2">
        <v>8</v>
      </c>
      <c r="J113" s="3">
        <v>0</v>
      </c>
      <c r="K113" s="3">
        <v>0</v>
      </c>
      <c r="L113" s="3">
        <v>0</v>
      </c>
      <c r="M113" s="3">
        <v>0</v>
      </c>
    </row>
    <row r="114" spans="1:13" x14ac:dyDescent="0.2">
      <c r="A114" s="3" t="s">
        <v>11</v>
      </c>
      <c r="B114" s="2">
        <v>16</v>
      </c>
      <c r="C114" s="3">
        <v>0</v>
      </c>
      <c r="D114" s="3">
        <v>0</v>
      </c>
      <c r="E114" s="3">
        <v>0</v>
      </c>
      <c r="F114" s="3">
        <v>0</v>
      </c>
      <c r="H114" s="3" t="s">
        <v>11</v>
      </c>
      <c r="I114" s="2">
        <v>16</v>
      </c>
      <c r="J114" s="3">
        <v>0</v>
      </c>
      <c r="K114" s="3">
        <v>0</v>
      </c>
      <c r="L114" s="3">
        <v>0</v>
      </c>
      <c r="M114" s="3">
        <v>0</v>
      </c>
    </row>
    <row r="115" spans="1:13" x14ac:dyDescent="0.2">
      <c r="A115" s="3" t="s">
        <v>12</v>
      </c>
      <c r="B115" s="2">
        <v>32</v>
      </c>
      <c r="C115" s="3">
        <v>0</v>
      </c>
      <c r="D115" s="3">
        <v>0</v>
      </c>
      <c r="E115" s="3">
        <v>0</v>
      </c>
      <c r="F115" s="3">
        <v>0</v>
      </c>
      <c r="H115" s="3" t="s">
        <v>12</v>
      </c>
      <c r="I115" s="2">
        <v>32</v>
      </c>
      <c r="J115" s="3">
        <v>0</v>
      </c>
      <c r="K115" s="3">
        <v>0</v>
      </c>
      <c r="L115" s="3">
        <v>0</v>
      </c>
      <c r="M115" s="3">
        <v>0</v>
      </c>
    </row>
    <row r="116" spans="1:13" x14ac:dyDescent="0.2">
      <c r="A116" s="3" t="s">
        <v>13</v>
      </c>
      <c r="B116" s="2">
        <v>64</v>
      </c>
      <c r="C116" s="3">
        <v>0</v>
      </c>
      <c r="D116" s="3">
        <v>0</v>
      </c>
      <c r="E116" s="3">
        <v>0</v>
      </c>
      <c r="F116" s="3">
        <v>0</v>
      </c>
      <c r="H116" s="3" t="s">
        <v>13</v>
      </c>
      <c r="I116" s="2">
        <v>64</v>
      </c>
      <c r="J116" s="3">
        <v>0</v>
      </c>
      <c r="K116" s="3">
        <v>0</v>
      </c>
      <c r="L116" s="3">
        <v>0</v>
      </c>
      <c r="M116" s="3">
        <v>0</v>
      </c>
    </row>
    <row r="117" spans="1:13" x14ac:dyDescent="0.2">
      <c r="A117" s="3" t="s">
        <v>113</v>
      </c>
      <c r="B117" s="2">
        <v>128</v>
      </c>
      <c r="C117" s="3">
        <v>0</v>
      </c>
      <c r="D117" s="3">
        <v>0</v>
      </c>
      <c r="E117" s="3">
        <v>0</v>
      </c>
      <c r="F117" s="3">
        <v>0</v>
      </c>
      <c r="H117" s="3" t="s">
        <v>113</v>
      </c>
      <c r="I117" s="2">
        <v>128</v>
      </c>
      <c r="J117" s="3">
        <v>0</v>
      </c>
      <c r="K117" s="3">
        <v>0</v>
      </c>
      <c r="L117" s="3">
        <v>0</v>
      </c>
      <c r="M117" s="3">
        <v>0</v>
      </c>
    </row>
    <row r="118" spans="1:13" x14ac:dyDescent="0.2">
      <c r="A118" s="3" t="s">
        <v>119</v>
      </c>
      <c r="B118" s="2">
        <v>256</v>
      </c>
      <c r="C118" s="3">
        <v>30</v>
      </c>
      <c r="D118" s="3">
        <v>60</v>
      </c>
      <c r="E118" s="3">
        <v>90</v>
      </c>
      <c r="F118" s="3">
        <v>120</v>
      </c>
      <c r="H118" s="3" t="s">
        <v>119</v>
      </c>
      <c r="I118" s="2">
        <v>256</v>
      </c>
      <c r="J118" s="3">
        <v>0</v>
      </c>
      <c r="K118" s="3">
        <v>0</v>
      </c>
      <c r="L118" s="3">
        <v>0</v>
      </c>
      <c r="M118" s="3">
        <v>0</v>
      </c>
    </row>
    <row r="119" spans="1:13" x14ac:dyDescent="0.2">
      <c r="A119" s="3" t="s">
        <v>5</v>
      </c>
      <c r="B119" s="2" t="s">
        <v>3</v>
      </c>
      <c r="C119" s="3">
        <v>0</v>
      </c>
      <c r="D119" s="3">
        <v>0</v>
      </c>
      <c r="E119" s="3">
        <v>0</v>
      </c>
      <c r="F119" s="3">
        <v>0</v>
      </c>
      <c r="H119" s="3" t="s">
        <v>5</v>
      </c>
      <c r="I119" s="2" t="s">
        <v>3</v>
      </c>
      <c r="J119" s="3">
        <v>0</v>
      </c>
      <c r="K119" s="3">
        <v>0</v>
      </c>
      <c r="L119" s="3">
        <v>0</v>
      </c>
      <c r="M119" s="3">
        <v>0</v>
      </c>
    </row>
    <row r="120" spans="1:13" x14ac:dyDescent="0.2">
      <c r="A120" s="3" t="s">
        <v>6</v>
      </c>
      <c r="B120" s="2" t="s">
        <v>2</v>
      </c>
      <c r="C120" s="3">
        <v>0</v>
      </c>
      <c r="D120" s="3">
        <v>0</v>
      </c>
      <c r="E120" s="3">
        <v>0</v>
      </c>
      <c r="F120" s="3">
        <v>0</v>
      </c>
      <c r="H120" s="3" t="s">
        <v>6</v>
      </c>
      <c r="I120" s="2" t="s">
        <v>2</v>
      </c>
      <c r="J120" s="3">
        <v>0</v>
      </c>
      <c r="K120" s="3">
        <v>0</v>
      </c>
      <c r="L120" s="3">
        <v>0</v>
      </c>
      <c r="M120" s="3">
        <v>0</v>
      </c>
    </row>
    <row r="121" spans="1:13" x14ac:dyDescent="0.2">
      <c r="A121" s="3" t="s">
        <v>7</v>
      </c>
      <c r="B121" s="2" t="s">
        <v>1</v>
      </c>
      <c r="C121" s="3">
        <v>0</v>
      </c>
      <c r="D121" s="3">
        <v>0</v>
      </c>
      <c r="E121" s="3">
        <v>0</v>
      </c>
      <c r="F121" s="3">
        <v>0</v>
      </c>
      <c r="H121" s="3" t="s">
        <v>7</v>
      </c>
      <c r="I121" s="2" t="s">
        <v>1</v>
      </c>
      <c r="J121" s="3">
        <v>0</v>
      </c>
      <c r="K121" s="3">
        <v>0</v>
      </c>
      <c r="L121" s="3">
        <v>0</v>
      </c>
      <c r="M121" s="3">
        <v>0</v>
      </c>
    </row>
    <row r="122" spans="1:13" x14ac:dyDescent="0.2">
      <c r="A122" s="3" t="s">
        <v>8</v>
      </c>
      <c r="B122" s="2" t="s">
        <v>0</v>
      </c>
      <c r="C122" s="3">
        <v>0</v>
      </c>
      <c r="D122" s="3">
        <v>0</v>
      </c>
      <c r="E122" s="3">
        <v>0</v>
      </c>
      <c r="F122" s="3">
        <v>0</v>
      </c>
      <c r="H122" s="3" t="s">
        <v>8</v>
      </c>
      <c r="I122" s="2" t="s">
        <v>0</v>
      </c>
      <c r="J122" s="3">
        <v>0</v>
      </c>
      <c r="K122" s="3">
        <v>0</v>
      </c>
      <c r="L122" s="3">
        <v>0</v>
      </c>
      <c r="M122" s="3">
        <v>0</v>
      </c>
    </row>
    <row r="123" spans="1:13" x14ac:dyDescent="0.2">
      <c r="A123" s="3" t="s">
        <v>9</v>
      </c>
      <c r="B123" s="2" t="s">
        <v>4</v>
      </c>
      <c r="C123" s="3">
        <v>0</v>
      </c>
      <c r="D123" s="3">
        <v>0</v>
      </c>
      <c r="E123" s="3">
        <v>0</v>
      </c>
      <c r="F123" s="3">
        <v>0</v>
      </c>
      <c r="H123" s="3" t="s">
        <v>9</v>
      </c>
      <c r="I123" s="2" t="s">
        <v>4</v>
      </c>
      <c r="J123" s="3">
        <v>0</v>
      </c>
      <c r="K123" s="3">
        <v>0</v>
      </c>
      <c r="L123" s="3">
        <v>0</v>
      </c>
      <c r="M123" s="3">
        <v>0</v>
      </c>
    </row>
  </sheetData>
  <sortState xmlns:xlrd2="http://schemas.microsoft.com/office/spreadsheetml/2017/richdata2" ref="H78:M86">
    <sortCondition ref="I78"/>
  </sortState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7169" r:id="rId3">
          <objectPr defaultSize="0" r:id="rId4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24</xdr:col>
                <xdr:colOff>165100</xdr:colOff>
                <xdr:row>53</xdr:row>
                <xdr:rowOff>88900</xdr:rowOff>
              </to>
            </anchor>
          </objectPr>
        </oleObject>
      </mc:Choice>
      <mc:Fallback>
        <oleObject progId="Word.Document.12" shapeId="7169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Results</vt:lpstr>
      <vt:lpstr>Rankings Detailed</vt:lpstr>
      <vt:lpstr>Rankings Best 4</vt:lpstr>
      <vt:lpstr>Rankings Summary</vt:lpstr>
      <vt:lpstr>Players</vt:lpstr>
      <vt:lpstr>Points Allocation</vt:lpstr>
    </vt:vector>
  </TitlesOfParts>
  <Company>Barchester Healthcare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Kynoch</dc:creator>
  <cp:lastModifiedBy>Philip Lyons</cp:lastModifiedBy>
  <cp:lastPrinted>2023-11-22T12:35:06Z</cp:lastPrinted>
  <dcterms:created xsi:type="dcterms:W3CDTF">2018-05-21T09:55:18Z</dcterms:created>
  <dcterms:modified xsi:type="dcterms:W3CDTF">2024-02-28T09:19:02Z</dcterms:modified>
</cp:coreProperties>
</file>